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utrechtcloud.sharepoint.com/sites/ICMWSSB-Team-BV-AanbestedingPlaagdierbeheersingenbestrijding/Gedeelde documenten/Aanbesteding 2025/4. Nota van Inlichtingen/"/>
    </mc:Choice>
  </mc:AlternateContent>
  <xr:revisionPtr revIDLastSave="53" documentId="8_{223203A3-8C73-425E-A1EC-FE1DF3378370}" xr6:coauthVersionLast="47" xr6:coauthVersionMax="47" xr10:uidLastSave="{F76AD510-79FD-45C5-8306-9FA59C285504}"/>
  <bookViews>
    <workbookView xWindow="28695" yWindow="0" windowWidth="26010" windowHeight="20985" xr2:uid="{00000000-000D-0000-FFFF-FFFF00000000}"/>
  </bookViews>
  <sheets>
    <sheet name="2024SB291 Perceel 1" sheetId="1" r:id="rId1"/>
    <sheet name="Mogelijke toevoeging locaties"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8" i="1" l="1"/>
  <c r="F16" i="5"/>
  <c r="C16" i="5"/>
  <c r="D16" i="5"/>
  <c r="E16" i="5"/>
  <c r="C17" i="5" l="1" a="1"/>
  <c r="C17" i="5" s="1"/>
  <c r="C57" i="1" s="1"/>
  <c r="E57" i="1" s="1"/>
  <c r="G50" i="1"/>
  <c r="D50" i="1"/>
  <c r="C56" i="1" l="1"/>
  <c r="E56" i="1" s="1"/>
  <c r="E50" i="1" l="1"/>
  <c r="F50" i="1"/>
  <c r="H50" i="1" l="1"/>
  <c r="C59" i="1" s="1"/>
  <c r="E59" i="1" s="1"/>
  <c r="E60"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<sst xmlns="http://schemas.openxmlformats.org/spreadsheetml/2006/main" count="136" uniqueCount="108">
  <si>
    <t xml:space="preserve">Aanbesteding plaagdierbeheersing en plaagdierbestrijding </t>
  </si>
  <si>
    <t>Perceel 1:  Plaagdierbeheersing en bestrijding in en rondom gebouwen</t>
  </si>
  <si>
    <t>Naam Inschrijver:</t>
  </si>
  <si>
    <t>U dient alleen de blauw gekleurde cellen in te vullen  (Prijzen per eenheid, met twee decmalen, in EUR exclusief btw.) Het invullen van € 0,00 is niet toegestaan.</t>
  </si>
  <si>
    <t>All-in prijzen voor preventieve plaagdierbeheersing tijdens werktijden (ma-vrij 07.00 - 18.00)</t>
  </si>
  <si>
    <t>Locatie</t>
  </si>
  <si>
    <t>Adres</t>
  </si>
  <si>
    <t>Functie</t>
  </si>
  <si>
    <t>Frequentie in aantal bezoeken per jaar*</t>
  </si>
  <si>
    <t>Oppervlakte m2 VVO (circa)</t>
  </si>
  <si>
    <t>All-in prijs per jaar voor huismuizen en ratten</t>
  </si>
  <si>
    <t xml:space="preserve">Ter info: </t>
  </si>
  <si>
    <t xml:space="preserve">Stadskantoor </t>
  </si>
  <si>
    <t>Stadsplateau 1</t>
  </si>
  <si>
    <t>Kantoor</t>
  </si>
  <si>
    <t xml:space="preserve">*Deze frequenties zijn gebaseerd op de huidige dienstverlening en dienen als richtlijn voor uw inschrijving. U kunt geen rechten ontlenen aan deze frequenties. 
Het werkelijk aantal frequenties zal blijken uit uw nulmeting in de implementatiefase. In uw all-in prijs per jaar houdt u rekening met de mogelijkheid tot meer/ minder frequenties. De all-in prijs per jaar staat vast gedurende de looptijd van de overeenkomst en varieert niet naar aanleiding van het aantal frequenties van uw bezoeken.
</t>
  </si>
  <si>
    <t>Stadhuis</t>
  </si>
  <si>
    <t>Stadhuisplein 2</t>
  </si>
  <si>
    <t>Stadsbedrijven</t>
  </si>
  <si>
    <t>Tractieweg 2</t>
  </si>
  <si>
    <t>Nieuw Welgelegen</t>
  </si>
  <si>
    <t>Grebbeberglaan 3</t>
  </si>
  <si>
    <t>Onderwijs, kantoor, scholen  en sport</t>
  </si>
  <si>
    <t>Hart van Noord</t>
  </si>
  <si>
    <t>Trumanlaan 60b en c</t>
  </si>
  <si>
    <t>Onderwijs, kantoor, scholen, sport en kinderopvang</t>
  </si>
  <si>
    <t>Zwembad den Kwakel</t>
  </si>
  <si>
    <t>Paranadreef 10</t>
  </si>
  <si>
    <t>Zwembad en kantoor</t>
  </si>
  <si>
    <t>Zwembad den Hommel</t>
  </si>
  <si>
    <t>Kennedylaan 5</t>
  </si>
  <si>
    <t>Zwembad de Krommerijn</t>
  </si>
  <si>
    <t>Weg van Rhijnauwen 3</t>
  </si>
  <si>
    <t>Zwembad Fletiomare</t>
  </si>
  <si>
    <t>Burgemeester Middelweerdplaats 1</t>
  </si>
  <si>
    <t>Speeltuin Anansi</t>
  </si>
  <si>
    <t>Peltlaan 130</t>
  </si>
  <si>
    <t>Speeltuin</t>
  </si>
  <si>
    <t>Cultuurhuis Kanaleneiland</t>
  </si>
  <si>
    <t>Peltlaan 172</t>
  </si>
  <si>
    <t>Buurthuis</t>
  </si>
  <si>
    <t>Buurtcentrum De Musketon</t>
  </si>
  <si>
    <t>Hondsrug 19</t>
  </si>
  <si>
    <t>W&amp;S Zuid/Zuidwest</t>
  </si>
  <si>
    <t>Vaartserijnstraat 1a</t>
  </si>
  <si>
    <t>Wijkpost reiniging</t>
  </si>
  <si>
    <t>W&amp;S West Binnenstad</t>
  </si>
  <si>
    <t>Tractieweg 30-32</t>
  </si>
  <si>
    <t>W&amp;S Oost/Noordoost</t>
  </si>
  <si>
    <t>Van Swindenstraat 223</t>
  </si>
  <si>
    <t>Buurthuis de Boog</t>
  </si>
  <si>
    <t>Gambiadreef 60</t>
  </si>
  <si>
    <t>Buurtcentrum Kanaleneiland Zuid</t>
  </si>
  <si>
    <t>Livingstonelaan 1350</t>
  </si>
  <si>
    <t>Buurtcentrum de Leeuw</t>
  </si>
  <si>
    <t>Samuel van houtenstraat 1</t>
  </si>
  <si>
    <t>Buurthuis Strandpaviljoen</t>
  </si>
  <si>
    <t>Noordzeestraat 20</t>
  </si>
  <si>
    <t>Buurtcentrum Oase</t>
  </si>
  <si>
    <t>Cartesiusweg 11</t>
  </si>
  <si>
    <t>Domplein</t>
  </si>
  <si>
    <t>Domplein 4 - 5</t>
  </si>
  <si>
    <t>Kantoor / school</t>
  </si>
  <si>
    <t>All-in projectprijs perceel 1</t>
  </si>
  <si>
    <t>All-in prijzen voor reactieve plaagdierbeheersing tijdens werktijden (ma-vrij 07.00 - 18.00)</t>
  </si>
  <si>
    <t>Diersoort*</t>
  </si>
  <si>
    <t xml:space="preserve">Frequentie in aantal bezoeken per jaar:
Bezoeksfrequentie is een schatting van 1 bezoek per type plaagdier per oppervlakte locatie. </t>
  </si>
  <si>
    <t xml:space="preserve">Prijs per bezoek locaties &lt; 250 m2 VVO
</t>
  </si>
  <si>
    <t>Prijs per bezoek locaties 251 - 1.000 m2 VVO</t>
  </si>
  <si>
    <t>Prijs per bezoek locaties 1.001 - 5.000 m2 VVO</t>
  </si>
  <si>
    <t>Prijs per bezoek locaties &gt;  5.001 m2 VVO</t>
  </si>
  <si>
    <t>Bruine ratten</t>
  </si>
  <si>
    <t xml:space="preserve">*Deze opsommingen zijn niet limitatief daar zich in de loop der tijd ‘soorten’ kunnen aandienen die niet eerder zijn geconstateerd. Deze worden gedurende de looptijd van de overeenkomst toegevoegd aan het prijzenblad. </t>
  </si>
  <si>
    <t>Huismuizen</t>
  </si>
  <si>
    <t>Kakkerlakken</t>
  </si>
  <si>
    <t>Fruitvliegjes</t>
  </si>
  <si>
    <t>Wespen</t>
  </si>
  <si>
    <t>Zwarte mieren</t>
  </si>
  <si>
    <t>Fictieve all-in prijs reactief</t>
  </si>
  <si>
    <t>Preventieve plaagdierbeheersing</t>
  </si>
  <si>
    <t>weging</t>
  </si>
  <si>
    <t>All-in prijs (totaal) preventieve plaagdierbeheersing</t>
  </si>
  <si>
    <t>Fictieve prijs mogelijke toevoeging locaties</t>
  </si>
  <si>
    <t>Reactieve plaagdierbestrijding</t>
  </si>
  <si>
    <t>Inschrijfprijs (gewogen gemiddelde)</t>
  </si>
  <si>
    <t>Naam:</t>
  </si>
  <si>
    <t>Plaats:</t>
  </si>
  <si>
    <t>Datum:</t>
  </si>
  <si>
    <t>Ondertekening:</t>
  </si>
  <si>
    <t>Locaties van de gemeente Utrecht die nu nog niet binnen de preventieve dienstverlening vallen en die in de toekomst, desgewenst, toegevoegd kunnen worden</t>
  </si>
  <si>
    <t xml:space="preserve">Prijs locaties &lt; 250 m2 VVO
</t>
  </si>
  <si>
    <t>Prijs locties 251 - 1.000 m2 VVO</t>
  </si>
  <si>
    <t>Prijs  locaties 1.001 - 5.000 m2 VVO</t>
  </si>
  <si>
    <t>Prijs  locaties &gt;  5.001 m2 VVO</t>
  </si>
  <si>
    <t xml:space="preserve">Overige kantoorpanden </t>
  </si>
  <si>
    <t>Sporthallen en sportparken</t>
  </si>
  <si>
    <t>Begraafplaatsen</t>
  </si>
  <si>
    <t>Parkeren (parkeergarages en fietsenstallingen)</t>
  </si>
  <si>
    <t>Speeltuinen</t>
  </si>
  <si>
    <t>Buurthuizen</t>
  </si>
  <si>
    <t>Fictief totaal</t>
  </si>
  <si>
    <t>Gewogen gemiddelde, fictieve prijs t.b.v. beoordeling</t>
  </si>
  <si>
    <t>Zilvervisjes of papiervisjes</t>
  </si>
  <si>
    <t xml:space="preserve">Aanbesteding plaagdierbeheersing en bestrijding </t>
  </si>
  <si>
    <t>n.v.t.</t>
  </si>
  <si>
    <t>All-in prijzen voor onderhoud vliegenlampen tijdens werktijden (ma-vrij 07.00 - 18.00)</t>
  </si>
  <si>
    <t>All-in prijs per jaar voor onderhoud vliegenlampen</t>
  </si>
  <si>
    <t>Kenmerk 2024SB291 v1.1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</si>
</sst>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00"/>
    <numFmt numFmtId="165" formatCode="_ [$€-413]\ * #,##0.00_ ;_ [$€-413]\ * \-#,##0.00_ ;_ [$€-413]\ * &quot;-&quot;??_ ;_ @_ "/>
  </numFmts>
  <fonts count="22">
    <font>
      <sz val="9"/>
      <color theme="1"/>
      <name val="Lucida Sans Unicode"/>
      <family val="2"/>
    </font>
    <font>
      <sz val="11"/>
      <color theme="1"/>
      <name val="Calibri"/>
      <family val="2"/>
      <scheme val="minor"/>
    </font>
    <font>
      <sz val="9"/>
      <color theme="1"/>
      <name val="Lucida Sans Unicode"/>
      <family val="2"/>
    </font>
    <font>
      <sz val="10"/>
      <name val="Helv"/>
    </font>
    <font>
      <sz val="9"/>
      <name val="Geneva"/>
      <family val="2"/>
    </font>
    <font>
      <sz val="10"/>
      <name val="MS Sans Serif"/>
      <family val="2"/>
    </font>
    <font>
      <sz val="11"/>
      <color theme="1"/>
      <name val="Calibri"/>
      <family val="2"/>
      <scheme val="minor"/>
    </font>
    <font>
      <sz val="10"/>
      <color theme="1"/>
      <name val="Calibri"/>
      <family val="2"/>
    </font>
    <font>
      <b/>
      <sz val="10"/>
      <color theme="1"/>
      <name val="Lucida Sans"/>
      <family val="2"/>
    </font>
    <font>
      <sz val="10"/>
      <color theme="1"/>
      <name val="Lucida Sans"/>
      <family val="2"/>
    </font>
    <font>
      <sz val="10"/>
      <name val="Lucida Sans"/>
      <family val="2"/>
    </font>
    <font>
      <sz val="10"/>
      <color indexed="18"/>
      <name val="Lucida Sans"/>
      <family val="2"/>
    </font>
    <font>
      <b/>
      <sz val="11"/>
      <color theme="1"/>
      <name val="Calibri"/>
      <family val="2"/>
      <scheme val="minor"/>
    </font>
    <font>
      <sz val="10"/>
      <color theme="1"/>
      <name val="Arial"/>
      <family val="2"/>
    </font>
    <font>
      <b/>
      <sz val="10"/>
      <color theme="1"/>
      <name val="Arial"/>
      <family val="2"/>
    </font>
    <font>
      <sz val="10"/>
      <name val="Arial"/>
      <family val="2"/>
    </font>
    <font>
      <b/>
      <sz val="10"/>
      <name val="Arial"/>
      <family val="2"/>
    </font>
    <font>
      <sz val="10"/>
      <color rgb="FF000000"/>
      <name val="Arial"/>
      <family val="2"/>
    </font>
    <font>
      <sz val="10"/>
      <color indexed="8"/>
      <name val="Arial"/>
      <family val="2"/>
    </font>
    <font>
      <b/>
      <sz val="11"/>
      <color theme="1"/>
      <name val="Arial"/>
      <family val="2"/>
    </font>
    <font>
      <sz val="11"/>
      <color theme="1"/>
      <name val="Arial"/>
      <family val="2"/>
    </font>
    <font>
      <b/>
      <sz val="10"/>
      <color rgb="FF000000"/>
      <name val="Arial"/>
      <family val="2"/>
    </font>
  </fonts>
  <fills count="10">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9" tint="0.399975585192419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s>
  <cellStyleXfs count="11">
    <xf numFmtId="0" fontId="0" fillId="0" borderId="0"/>
    <xf numFmtId="43" fontId="2" fillId="0" borderId="0" applyFont="0" applyFill="0" applyBorder="0" applyAlignment="0" applyProtection="0"/>
    <xf numFmtId="0" fontId="3" fillId="0" borderId="0"/>
    <xf numFmtId="0" fontId="4" fillId="0" borderId="0"/>
    <xf numFmtId="0" fontId="5" fillId="0" borderId="0"/>
    <xf numFmtId="0" fontId="3" fillId="0" borderId="0"/>
    <xf numFmtId="0" fontId="3" fillId="0" borderId="0"/>
    <xf numFmtId="0" fontId="6" fillId="0" borderId="0"/>
    <xf numFmtId="43" fontId="6" fillId="0" borderId="0" applyFont="0" applyFill="0" applyBorder="0" applyAlignment="0" applyProtection="0"/>
    <xf numFmtId="0" fontId="7" fillId="0" borderId="0"/>
    <xf numFmtId="0" fontId="1" fillId="0" borderId="0"/>
  </cellStyleXfs>
  <cellXfs count="113">
    <xf numFmtId="0" fontId="0" fillId="0" borderId="0" xfId="0"/>
    <xf numFmtId="0" fontId="9" fillId="0" borderId="0" xfId="0" applyFont="1" applyAlignment="1">
      <alignment horizontal="justify" vertical="center"/>
    </xf>
    <xf numFmtId="0" fontId="9" fillId="0" borderId="0" xfId="0" applyFont="1" applyAlignment="1">
      <alignment wrapText="1"/>
    </xf>
    <xf numFmtId="0" fontId="9" fillId="0" borderId="0" xfId="0" applyFont="1"/>
    <xf numFmtId="164" fontId="10" fillId="0" borderId="0" xfId="2" applyNumberFormat="1" applyFont="1" applyAlignment="1">
      <alignment horizontal="center" wrapText="1"/>
    </xf>
    <xf numFmtId="2" fontId="11" fillId="0" borderId="0" xfId="5" applyNumberFormat="1" applyFont="1" applyAlignment="1">
      <alignment wrapText="1"/>
    </xf>
    <xf numFmtId="0" fontId="10" fillId="0" borderId="0" xfId="4" applyFont="1"/>
    <xf numFmtId="0" fontId="10" fillId="0" borderId="0" xfId="4" applyFont="1" applyAlignment="1">
      <alignment wrapText="1"/>
    </xf>
    <xf numFmtId="0" fontId="8" fillId="0" borderId="0" xfId="0" applyFont="1" applyAlignment="1">
      <alignment wrapText="1"/>
    </xf>
    <xf numFmtId="0" fontId="9" fillId="0" borderId="0" xfId="0" applyFont="1" applyAlignment="1">
      <alignment horizontal="left" vertical="top"/>
    </xf>
    <xf numFmtId="0" fontId="9" fillId="0" borderId="0" xfId="0" applyFont="1" applyAlignment="1">
      <alignment horizontal="left" vertical="top" wrapText="1"/>
    </xf>
    <xf numFmtId="0" fontId="1" fillId="0" borderId="0" xfId="10"/>
    <xf numFmtId="0" fontId="1" fillId="0" borderId="0" xfId="10" applyAlignment="1">
      <alignment horizontal="center"/>
    </xf>
    <xf numFmtId="0" fontId="12" fillId="0" borderId="0" xfId="10" applyFont="1"/>
    <xf numFmtId="0" fontId="13" fillId="0" borderId="0" xfId="0" applyFont="1" applyAlignment="1">
      <alignment vertical="center"/>
    </xf>
    <xf numFmtId="0" fontId="13" fillId="0" borderId="0" xfId="0" applyFont="1"/>
    <xf numFmtId="0" fontId="15" fillId="0" borderId="0" xfId="4" applyFont="1"/>
    <xf numFmtId="0" fontId="13" fillId="0" borderId="1" xfId="0" applyFont="1" applyBorder="1"/>
    <xf numFmtId="0" fontId="17" fillId="0" borderId="1" xfId="0" applyFont="1" applyBorder="1"/>
    <xf numFmtId="165" fontId="15" fillId="4" borderId="1" xfId="3" applyNumberFormat="1" applyFont="1" applyFill="1" applyBorder="1"/>
    <xf numFmtId="43" fontId="13" fillId="0" borderId="1" xfId="0" applyNumberFormat="1" applyFont="1" applyBorder="1" applyAlignment="1">
      <alignment horizontal="left"/>
    </xf>
    <xf numFmtId="0" fontId="13" fillId="0" borderId="0" xfId="0" applyFont="1" applyAlignment="1">
      <alignment wrapText="1"/>
    </xf>
    <xf numFmtId="0" fontId="15" fillId="0" borderId="1" xfId="3" applyFont="1" applyBorder="1" applyAlignment="1">
      <alignment wrapText="1"/>
    </xf>
    <xf numFmtId="165" fontId="15" fillId="4" borderId="1" xfId="3" applyNumberFormat="1" applyFont="1" applyFill="1" applyBorder="1" applyProtection="1">
      <protection locked="0"/>
    </xf>
    <xf numFmtId="165" fontId="15" fillId="4" borderId="5" xfId="3" applyNumberFormat="1" applyFont="1" applyFill="1" applyBorder="1" applyProtection="1">
      <protection locked="0"/>
    </xf>
    <xf numFmtId="0" fontId="18" fillId="0" borderId="1" xfId="6" applyFont="1" applyBorder="1" applyAlignment="1" applyProtection="1">
      <alignment horizontal="right" wrapText="1"/>
      <protection hidden="1"/>
    </xf>
    <xf numFmtId="9" fontId="13" fillId="0" borderId="6" xfId="0" applyNumberFormat="1" applyFont="1" applyBorder="1"/>
    <xf numFmtId="165" fontId="14" fillId="0" borderId="9" xfId="0" applyNumberFormat="1" applyFont="1" applyBorder="1"/>
    <xf numFmtId="165" fontId="14" fillId="0" borderId="17" xfId="0" applyNumberFormat="1" applyFont="1" applyBorder="1"/>
    <xf numFmtId="0" fontId="16" fillId="3" borderId="18" xfId="0" applyFont="1" applyFill="1" applyBorder="1" applyAlignment="1">
      <alignment horizontal="left" vertical="top" wrapText="1"/>
    </xf>
    <xf numFmtId="0" fontId="16" fillId="3" borderId="19" xfId="0" applyFont="1" applyFill="1" applyBorder="1" applyAlignment="1">
      <alignment horizontal="left" vertical="top" wrapText="1"/>
    </xf>
    <xf numFmtId="0" fontId="16" fillId="3" borderId="20" xfId="0" applyFont="1" applyFill="1" applyBorder="1" applyAlignment="1">
      <alignment horizontal="left" vertical="top" wrapText="1"/>
    </xf>
    <xf numFmtId="0" fontId="16" fillId="3" borderId="21" xfId="0" applyFont="1" applyFill="1" applyBorder="1" applyAlignment="1">
      <alignment horizontal="left" vertical="top" wrapText="1"/>
    </xf>
    <xf numFmtId="0" fontId="15" fillId="0" borderId="12" xfId="3" applyFont="1" applyBorder="1" applyAlignment="1">
      <alignment wrapText="1"/>
    </xf>
    <xf numFmtId="0" fontId="18" fillId="0" borderId="12" xfId="6" applyFont="1" applyBorder="1" applyAlignment="1" applyProtection="1">
      <alignment horizontal="left" wrapText="1"/>
      <protection hidden="1"/>
    </xf>
    <xf numFmtId="0" fontId="15" fillId="0" borderId="14" xfId="3" applyFont="1" applyBorder="1" applyAlignment="1">
      <alignment wrapText="1"/>
    </xf>
    <xf numFmtId="0" fontId="15" fillId="0" borderId="22" xfId="3" applyFont="1" applyBorder="1" applyAlignment="1">
      <alignment wrapText="1"/>
    </xf>
    <xf numFmtId="165" fontId="15" fillId="4" borderId="22" xfId="3" applyNumberFormat="1" applyFont="1" applyFill="1" applyBorder="1" applyProtection="1">
      <protection locked="0"/>
    </xf>
    <xf numFmtId="165" fontId="15" fillId="4" borderId="23" xfId="3" applyNumberFormat="1" applyFont="1" applyFill="1" applyBorder="1" applyProtection="1">
      <protection locked="0"/>
    </xf>
    <xf numFmtId="0" fontId="14" fillId="0" borderId="7" xfId="0" applyFont="1" applyBorder="1" applyAlignment="1">
      <alignment horizontal="center"/>
    </xf>
    <xf numFmtId="0" fontId="13" fillId="0" borderId="12" xfId="0" applyFont="1" applyBorder="1"/>
    <xf numFmtId="0" fontId="13" fillId="0" borderId="12" xfId="0" applyFont="1" applyBorder="1" applyAlignment="1">
      <alignment wrapText="1"/>
    </xf>
    <xf numFmtId="0" fontId="13" fillId="0" borderId="14" xfId="0" applyFont="1" applyBorder="1"/>
    <xf numFmtId="0" fontId="13" fillId="0" borderId="22" xfId="0" applyFont="1" applyBorder="1"/>
    <xf numFmtId="0" fontId="13" fillId="0" borderId="0" xfId="10" applyFont="1"/>
    <xf numFmtId="0" fontId="14" fillId="0" borderId="0" xfId="10" applyFont="1"/>
    <xf numFmtId="0" fontId="19" fillId="0" borderId="0" xfId="0" applyFont="1" applyAlignment="1">
      <alignment horizontal="left"/>
    </xf>
    <xf numFmtId="0" fontId="8" fillId="0" borderId="0" xfId="0" applyFont="1" applyAlignment="1">
      <alignment horizontal="left"/>
    </xf>
    <xf numFmtId="0" fontId="20" fillId="0" borderId="0" xfId="10" applyFont="1"/>
    <xf numFmtId="0" fontId="16" fillId="0" borderId="18" xfId="0" applyFont="1" applyBorder="1" applyAlignment="1">
      <alignment horizontal="left" vertical="top" wrapText="1"/>
    </xf>
    <xf numFmtId="0" fontId="13" fillId="0" borderId="26" xfId="10" applyFont="1" applyBorder="1" applyAlignment="1">
      <alignment horizontal="left"/>
    </xf>
    <xf numFmtId="165" fontId="15" fillId="4" borderId="13" xfId="3" applyNumberFormat="1" applyFont="1" applyFill="1" applyBorder="1" applyProtection="1">
      <protection locked="0"/>
    </xf>
    <xf numFmtId="0" fontId="17" fillId="0" borderId="27" xfId="0" applyFont="1" applyBorder="1" applyAlignment="1">
      <alignment vertical="center"/>
    </xf>
    <xf numFmtId="0" fontId="21" fillId="0" borderId="17" xfId="0" applyFont="1" applyBorder="1" applyAlignment="1">
      <alignment vertical="center"/>
    </xf>
    <xf numFmtId="0" fontId="14" fillId="3" borderId="24" xfId="0" applyFont="1" applyFill="1" applyBorder="1"/>
    <xf numFmtId="165" fontId="16" fillId="3" borderId="25" xfId="0" applyNumberFormat="1" applyFont="1" applyFill="1" applyBorder="1"/>
    <xf numFmtId="165" fontId="16" fillId="3" borderId="0" xfId="3" applyNumberFormat="1" applyFont="1" applyFill="1"/>
    <xf numFmtId="9" fontId="16" fillId="3" borderId="0" xfId="0" applyNumberFormat="1" applyFont="1" applyFill="1"/>
    <xf numFmtId="9" fontId="13" fillId="0" borderId="1" xfId="0" applyNumberFormat="1" applyFont="1" applyBorder="1"/>
    <xf numFmtId="0" fontId="14" fillId="3" borderId="2" xfId="0" applyFont="1" applyFill="1" applyBorder="1" applyAlignment="1">
      <alignment horizontal="left"/>
    </xf>
    <xf numFmtId="0" fontId="14" fillId="3" borderId="4" xfId="0" applyFont="1" applyFill="1" applyBorder="1" applyAlignment="1">
      <alignment horizontal="center"/>
    </xf>
    <xf numFmtId="0" fontId="14" fillId="3" borderId="3" xfId="0" applyFont="1" applyFill="1" applyBorder="1" applyAlignment="1">
      <alignment horizontal="center"/>
    </xf>
    <xf numFmtId="165" fontId="15" fillId="0" borderId="6" xfId="3" applyNumberFormat="1" applyFont="1" applyBorder="1"/>
    <xf numFmtId="165" fontId="15" fillId="0" borderId="1" xfId="3" applyNumberFormat="1" applyFont="1" applyBorder="1"/>
    <xf numFmtId="0" fontId="13" fillId="0" borderId="10" xfId="0" applyFont="1" applyBorder="1"/>
    <xf numFmtId="165" fontId="15" fillId="0" borderId="22" xfId="3" applyNumberFormat="1" applyFont="1" applyBorder="1"/>
    <xf numFmtId="9" fontId="13" fillId="0" borderId="22" xfId="0" applyNumberFormat="1" applyFont="1" applyBorder="1"/>
    <xf numFmtId="0" fontId="14" fillId="3" borderId="4" xfId="0" applyFont="1" applyFill="1" applyBorder="1" applyAlignment="1">
      <alignment horizontal="right"/>
    </xf>
    <xf numFmtId="165" fontId="13" fillId="8" borderId="9" xfId="0" applyNumberFormat="1" applyFont="1" applyFill="1" applyBorder="1"/>
    <xf numFmtId="165" fontId="13" fillId="9" borderId="9" xfId="0" applyNumberFormat="1" applyFont="1" applyFill="1" applyBorder="1"/>
    <xf numFmtId="0" fontId="17" fillId="0" borderId="28" xfId="0" applyFont="1" applyBorder="1" applyAlignment="1">
      <alignment vertical="center"/>
    </xf>
    <xf numFmtId="165" fontId="15" fillId="4" borderId="8" xfId="3" applyNumberFormat="1" applyFont="1" applyFill="1" applyBorder="1" applyProtection="1">
      <protection locked="0"/>
    </xf>
    <xf numFmtId="165" fontId="15" fillId="4" borderId="29" xfId="3" applyNumberFormat="1" applyFont="1" applyFill="1" applyBorder="1" applyProtection="1">
      <protection locked="0"/>
    </xf>
    <xf numFmtId="165" fontId="15" fillId="5" borderId="16" xfId="10" applyNumberFormat="1" applyFont="1" applyFill="1" applyBorder="1"/>
    <xf numFmtId="0" fontId="17" fillId="8" borderId="2" xfId="0" applyFont="1" applyFill="1" applyBorder="1" applyAlignment="1">
      <alignment vertical="center"/>
    </xf>
    <xf numFmtId="165" fontId="15" fillId="8" borderId="30" xfId="3" applyNumberFormat="1" applyFont="1" applyFill="1" applyBorder="1"/>
    <xf numFmtId="165" fontId="15" fillId="8" borderId="31" xfId="3" applyNumberFormat="1" applyFont="1" applyFill="1" applyBorder="1"/>
    <xf numFmtId="165" fontId="13" fillId="8" borderId="11" xfId="0" applyNumberFormat="1" applyFont="1" applyFill="1" applyBorder="1"/>
    <xf numFmtId="165" fontId="13" fillId="8" borderId="13" xfId="0" applyNumberFormat="1" applyFont="1" applyFill="1" applyBorder="1"/>
    <xf numFmtId="165" fontId="13" fillId="8" borderId="15" xfId="0" applyNumberFormat="1" applyFont="1" applyFill="1" applyBorder="1"/>
    <xf numFmtId="3" fontId="13" fillId="0" borderId="1" xfId="1" applyNumberFormat="1" applyFont="1" applyFill="1" applyBorder="1" applyAlignment="1">
      <alignment horizontal="right"/>
    </xf>
    <xf numFmtId="3" fontId="13" fillId="0" borderId="1" xfId="1" applyNumberFormat="1" applyFont="1" applyFill="1" applyBorder="1"/>
    <xf numFmtId="3" fontId="17" fillId="0" borderId="1" xfId="0" applyNumberFormat="1" applyFont="1" applyBorder="1"/>
    <xf numFmtId="3" fontId="15" fillId="0" borderId="1" xfId="1" applyNumberFormat="1" applyFont="1" applyFill="1" applyBorder="1" applyAlignment="1">
      <alignment vertical="top" wrapText="1"/>
    </xf>
    <xf numFmtId="3" fontId="13" fillId="0" borderId="22" xfId="0" applyNumberFormat="1" applyFont="1" applyBorder="1"/>
    <xf numFmtId="0" fontId="13" fillId="2" borderId="1" xfId="0" applyFont="1" applyFill="1" applyBorder="1"/>
    <xf numFmtId="0" fontId="15" fillId="0" borderId="8" xfId="3" applyFont="1" applyBorder="1" applyAlignment="1">
      <alignment wrapText="1"/>
    </xf>
    <xf numFmtId="165" fontId="15" fillId="4" borderId="32" xfId="3" applyNumberFormat="1" applyFont="1" applyFill="1" applyBorder="1" applyProtection="1">
      <protection locked="0"/>
    </xf>
    <xf numFmtId="0" fontId="14" fillId="0" borderId="0" xfId="0" applyFont="1"/>
    <xf numFmtId="0" fontId="13" fillId="0" borderId="0" xfId="0" applyFont="1" applyBorder="1"/>
    <xf numFmtId="0" fontId="14" fillId="0" borderId="0" xfId="0" applyFont="1" applyBorder="1" applyAlignment="1">
      <alignment horizontal="right"/>
    </xf>
    <xf numFmtId="165" fontId="14" fillId="0" borderId="0" xfId="0" applyNumberFormat="1" applyFont="1" applyFill="1" applyBorder="1"/>
    <xf numFmtId="0" fontId="13" fillId="0" borderId="2" xfId="0" applyFont="1" applyBorder="1"/>
    <xf numFmtId="0" fontId="14" fillId="0" borderId="30" xfId="0" applyFont="1" applyBorder="1" applyAlignment="1">
      <alignment horizontal="right"/>
    </xf>
    <xf numFmtId="165" fontId="14" fillId="8" borderId="7" xfId="0" applyNumberFormat="1" applyFont="1" applyFill="1" applyBorder="1"/>
    <xf numFmtId="165" fontId="15" fillId="4" borderId="22" xfId="3" applyNumberFormat="1" applyFont="1" applyFill="1" applyBorder="1"/>
    <xf numFmtId="0" fontId="17" fillId="0" borderId="22" xfId="0" applyFont="1" applyBorder="1"/>
    <xf numFmtId="3" fontId="13" fillId="0" borderId="22" xfId="1" applyNumberFormat="1" applyFont="1" applyFill="1" applyBorder="1" applyAlignment="1">
      <alignment horizontal="right"/>
    </xf>
    <xf numFmtId="0" fontId="13" fillId="0" borderId="16" xfId="0" applyFont="1" applyBorder="1" applyAlignment="1">
      <alignment wrapText="1"/>
    </xf>
    <xf numFmtId="0" fontId="19" fillId="7" borderId="2" xfId="0" applyFont="1" applyFill="1" applyBorder="1" applyAlignment="1">
      <alignment horizontal="left"/>
    </xf>
    <xf numFmtId="0" fontId="19" fillId="7" borderId="3" xfId="0" applyFont="1" applyFill="1" applyBorder="1" applyAlignment="1">
      <alignment horizontal="left"/>
    </xf>
    <xf numFmtId="0" fontId="14" fillId="0" borderId="0" xfId="0" applyFont="1" applyAlignment="1">
      <alignment horizontal="right"/>
    </xf>
    <xf numFmtId="0" fontId="16" fillId="6" borderId="2" xfId="6" applyFont="1" applyFill="1" applyBorder="1" applyAlignment="1" applyProtection="1">
      <alignment horizontal="left" vertical="center" wrapText="1"/>
      <protection hidden="1"/>
    </xf>
    <xf numFmtId="0" fontId="16" fillId="6" borderId="4" xfId="6" applyFont="1" applyFill="1" applyBorder="1" applyAlignment="1" applyProtection="1">
      <alignment horizontal="left" vertical="center"/>
      <protection hidden="1"/>
    </xf>
    <xf numFmtId="0" fontId="16" fillId="6" borderId="3" xfId="6" applyFont="1" applyFill="1" applyBorder="1" applyAlignment="1" applyProtection="1">
      <alignment horizontal="left" vertical="center"/>
      <protection hidden="1"/>
    </xf>
    <xf numFmtId="0" fontId="14" fillId="6" borderId="2" xfId="6" applyFont="1" applyFill="1" applyBorder="1" applyAlignment="1" applyProtection="1">
      <alignment horizontal="left" vertical="center" wrapText="1"/>
      <protection hidden="1"/>
    </xf>
    <xf numFmtId="0" fontId="14" fillId="6" borderId="4" xfId="6" applyFont="1" applyFill="1" applyBorder="1" applyAlignment="1" applyProtection="1">
      <alignment horizontal="left" vertical="center" wrapText="1"/>
      <protection hidden="1"/>
    </xf>
    <xf numFmtId="0" fontId="14" fillId="6" borderId="3" xfId="6" applyFont="1" applyFill="1" applyBorder="1" applyAlignment="1" applyProtection="1">
      <alignment horizontal="left" vertical="center" wrapText="1"/>
      <protection hidden="1"/>
    </xf>
    <xf numFmtId="0" fontId="13" fillId="2" borderId="13" xfId="0" applyFont="1" applyFill="1" applyBorder="1" applyAlignment="1">
      <alignment horizontal="left" vertical="center" wrapText="1"/>
    </xf>
    <xf numFmtId="0" fontId="13" fillId="2" borderId="15" xfId="0" applyFont="1" applyFill="1" applyBorder="1" applyAlignment="1">
      <alignment horizontal="left" vertical="center" wrapText="1"/>
    </xf>
    <xf numFmtId="0" fontId="13" fillId="2" borderId="29" xfId="0" applyFont="1" applyFill="1" applyBorder="1" applyAlignment="1">
      <alignment horizontal="left" vertical="center" wrapText="1"/>
    </xf>
    <xf numFmtId="0" fontId="8" fillId="7" borderId="2" xfId="0" applyFont="1" applyFill="1" applyBorder="1" applyAlignment="1">
      <alignment horizontal="center"/>
    </xf>
    <xf numFmtId="0" fontId="8" fillId="7" borderId="3" xfId="0" applyFont="1" applyFill="1" applyBorder="1" applyAlignment="1">
      <alignment horizontal="center"/>
    </xf>
  </cellXfs>
  <cellStyles count="11">
    <cellStyle name="Komma" xfId="1" builtinId="3"/>
    <cellStyle name="Komma 2" xfId="8" xr:uid="{00000000-0005-0000-0000-000001000000}"/>
    <cellStyle name="Normal_ KLM-CTR(STA)-Recap.xls" xfId="6" xr:uid="{00000000-0005-0000-0000-000002000000}"/>
    <cellStyle name="Normal_AFRPPRIJS.xls" xfId="3" xr:uid="{00000000-0005-0000-0000-000003000000}"/>
    <cellStyle name="Normal_Workbook1_AFRPPRIJS.xls" xfId="5" xr:uid="{00000000-0005-0000-0000-000006000000}"/>
    <cellStyle name="Standaard" xfId="0" builtinId="0"/>
    <cellStyle name="Standaard 2" xfId="4" xr:uid="{00000000-0005-0000-0000-000008000000}"/>
    <cellStyle name="Standaard 2 2" xfId="9" xr:uid="{00000000-0005-0000-0000-000009000000}"/>
    <cellStyle name="Standaard 3" xfId="7" xr:uid="{00000000-0005-0000-0000-00000A000000}"/>
    <cellStyle name="Standaard 4" xfId="10" xr:uid="{7694998B-D52B-4A26-A04C-34E0975FC819}"/>
    <cellStyle name="Standaard_Blad1" xfId="2"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7</xdr:col>
      <xdr:colOff>120650</xdr:colOff>
      <xdr:row>3</xdr:row>
      <xdr:rowOff>146048</xdr:rowOff>
    </xdr:from>
    <xdr:to>
      <xdr:col>12</xdr:col>
      <xdr:colOff>584199</xdr:colOff>
      <xdr:row>19</xdr:row>
      <xdr:rowOff>133349</xdr:rowOff>
    </xdr:to>
    <xdr:sp macro="" textlink="">
      <xdr:nvSpPr>
        <xdr:cNvPr id="2" name="Tekstvak 1">
          <a:extLst>
            <a:ext uri="{FF2B5EF4-FFF2-40B4-BE49-F238E27FC236}">
              <a16:creationId xmlns:a16="http://schemas.microsoft.com/office/drawing/2014/main" id="{A046B47E-6F15-43A3-ADA5-D05B9E2AEA87}"/>
            </a:ext>
          </a:extLst>
        </xdr:cNvPr>
        <xdr:cNvSpPr txBox="1"/>
      </xdr:nvSpPr>
      <xdr:spPr>
        <a:xfrm>
          <a:off x="9940925" y="974723"/>
          <a:ext cx="4997449" cy="3683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dk1"/>
              </a:solidFill>
              <a:effectLst/>
              <a:latin typeface="+mn-lt"/>
              <a:ea typeface="+mn-ea"/>
              <a:cs typeface="+mn-cs"/>
            </a:rPr>
            <a:t>Eis 77 - Gedurende de looptijd van de overeenkomst kunnen locaties toegevoegd worden aan de jaarlijkse </a:t>
          </a:r>
          <a:r>
            <a:rPr lang="nl-NL" sz="1100" b="1">
              <a:solidFill>
                <a:schemeClr val="dk1"/>
              </a:solidFill>
              <a:effectLst/>
              <a:latin typeface="+mn-lt"/>
              <a:ea typeface="+mn-ea"/>
              <a:cs typeface="+mn-cs"/>
            </a:rPr>
            <a:t>preventieve </a:t>
          </a:r>
          <a:r>
            <a:rPr lang="nl-NL" sz="1100">
              <a:solidFill>
                <a:schemeClr val="dk1"/>
              </a:solidFill>
              <a:effectLst/>
              <a:latin typeface="+mn-lt"/>
              <a:ea typeface="+mn-ea"/>
              <a:cs typeface="+mn-cs"/>
            </a:rPr>
            <a:t>werkzaamheden.</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Bij</a:t>
          </a:r>
          <a:r>
            <a:rPr lang="nl-NL" sz="1100" baseline="0">
              <a:solidFill>
                <a:schemeClr val="dk1"/>
              </a:solidFill>
              <a:effectLst/>
              <a:latin typeface="+mn-lt"/>
              <a:ea typeface="+mn-ea"/>
              <a:cs typeface="+mn-cs"/>
            </a:rPr>
            <a:t> deze locaties (in annex 1 bij Bijlage 2 PvE) heeft er de afgelopen drie jaar </a:t>
          </a:r>
          <a:r>
            <a:rPr lang="nl-NL" sz="1100" b="1" baseline="0">
              <a:solidFill>
                <a:schemeClr val="dk1"/>
              </a:solidFill>
              <a:effectLst/>
              <a:latin typeface="+mn-lt"/>
              <a:ea typeface="+mn-ea"/>
              <a:cs typeface="+mn-cs"/>
            </a:rPr>
            <a:t>geen</a:t>
          </a:r>
          <a:r>
            <a:rPr lang="nl-NL" sz="1100" baseline="0">
              <a:solidFill>
                <a:schemeClr val="dk1"/>
              </a:solidFill>
              <a:effectLst/>
              <a:latin typeface="+mn-lt"/>
              <a:ea typeface="+mn-ea"/>
              <a:cs typeface="+mn-cs"/>
            </a:rPr>
            <a:t> plaagdierbeheersing noch plaagdierbestrijding plaatsgevonden. Er bestaat een mogelijkheid dat de gemeente in de toekomst één of meerdere locaties wilt toevoegen aan de </a:t>
          </a:r>
          <a:r>
            <a:rPr lang="nl-NL" sz="1100" b="1" baseline="0">
              <a:solidFill>
                <a:schemeClr val="dk1"/>
              </a:solidFill>
              <a:effectLst/>
              <a:latin typeface="+mn-lt"/>
              <a:ea typeface="+mn-ea"/>
              <a:cs typeface="+mn-cs"/>
            </a:rPr>
            <a:t>preventieve</a:t>
          </a:r>
          <a:r>
            <a:rPr lang="nl-NL" sz="1100" baseline="0">
              <a:solidFill>
                <a:schemeClr val="dk1"/>
              </a:solidFill>
              <a:effectLst/>
              <a:latin typeface="+mn-lt"/>
              <a:ea typeface="+mn-ea"/>
              <a:cs typeface="+mn-cs"/>
            </a:rPr>
            <a:t> plaagdierbeheersing met vaste jaarlijkse bezoekmomenten. </a:t>
          </a: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U vult daarom de blauwe cellen in, gebaseerd op het VVO. Wanneer de gemeente een desgewenste locatie wilt toevoegen aan de preventieve plaagdierenbeheersing, dan geldt de door u hier ingevulde </a:t>
          </a:r>
          <a:r>
            <a:rPr lang="nl-NL" sz="1100" b="1" baseline="0">
              <a:solidFill>
                <a:schemeClr val="dk1"/>
              </a:solidFill>
              <a:effectLst/>
              <a:latin typeface="+mn-lt"/>
              <a:ea typeface="+mn-ea"/>
              <a:cs typeface="+mn-cs"/>
            </a:rPr>
            <a:t>all-in prijs per jaar</a:t>
          </a:r>
          <a:r>
            <a:rPr lang="nl-NL" sz="1100" baseline="0">
              <a:solidFill>
                <a:schemeClr val="dk1"/>
              </a:solidFill>
              <a:effectLst/>
              <a:latin typeface="+mn-lt"/>
              <a:ea typeface="+mn-ea"/>
              <a:cs typeface="+mn-cs"/>
            </a:rPr>
            <a:t>. </a:t>
          </a:r>
        </a:p>
        <a:p>
          <a:endParaRPr lang="nl-NL" sz="1100" baseline="0">
            <a:solidFill>
              <a:schemeClr val="dk1"/>
            </a:solidFill>
            <a:effectLst/>
            <a:latin typeface="+mn-lt"/>
            <a:ea typeface="+mn-ea"/>
            <a:cs typeface="+mn-cs"/>
          </a:endParaRPr>
        </a:p>
        <a:p>
          <a:r>
            <a:rPr lang="nl-NL" sz="1100"/>
            <a:t>Het werkelijk aantal frequenties zal te zijner tijd blijken uit uw nulmeting. In uw all-in prijs per jaar houdt u rekening met de mogelijkheid tot meer/minder frequenties. De all-in prijs per jaar staat vast gedurende de looptijd van de overeenkomst en varieert niet naar aanleiding van het aantal frequenties van uw bezoeken.</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71"/>
  <sheetViews>
    <sheetView showGridLines="0" tabSelected="1" zoomScale="85" zoomScaleNormal="85" workbookViewId="0">
      <selection activeCell="B2" sqref="B2"/>
    </sheetView>
  </sheetViews>
  <sheetFormatPr defaultColWidth="9" defaultRowHeight="12.5"/>
  <cols>
    <col min="1" max="1" width="2" style="3" customWidth="1"/>
    <col min="2" max="2" width="40.1796875" style="3" customWidth="1"/>
    <col min="3" max="3" width="32.6328125" style="3" customWidth="1"/>
    <col min="4" max="4" width="20.08984375" style="3" customWidth="1"/>
    <col min="5" max="5" width="15.36328125" style="3" customWidth="1"/>
    <col min="6" max="6" width="10.453125" style="3" customWidth="1"/>
    <col min="7" max="7" width="14.36328125" style="3" customWidth="1"/>
    <col min="8" max="8" width="78.90625" style="3" customWidth="1"/>
    <col min="9" max="9" width="24.36328125" style="2" bestFit="1" customWidth="1"/>
    <col min="10" max="10" width="11.453125" style="3" customWidth="1"/>
    <col min="11" max="11" width="11.6328125" style="3" customWidth="1"/>
    <col min="12" max="12" width="55.453125" style="2" customWidth="1"/>
    <col min="13" max="18" width="9" style="3"/>
    <col min="19" max="19" width="15.08984375" style="3" customWidth="1"/>
    <col min="20" max="16384" width="9" style="3"/>
  </cols>
  <sheetData>
    <row r="1" spans="2:15" ht="21.75" customHeight="1">
      <c r="B1" s="46" t="s">
        <v>0</v>
      </c>
      <c r="C1" s="46"/>
      <c r="D1" s="46"/>
      <c r="E1" s="46"/>
      <c r="F1" s="46"/>
      <c r="G1" s="46"/>
      <c r="H1" s="46"/>
      <c r="I1" s="4"/>
    </row>
    <row r="2" spans="2:15" ht="21.75" customHeight="1">
      <c r="B2" s="46" t="s">
        <v>107</v>
      </c>
      <c r="C2" s="46"/>
      <c r="D2" s="46"/>
      <c r="E2" s="46"/>
      <c r="F2" s="46"/>
      <c r="G2" s="46"/>
      <c r="H2" s="46"/>
      <c r="I2" s="4"/>
    </row>
    <row r="3" spans="2:15" ht="21.75" customHeight="1">
      <c r="B3" s="46" t="s">
        <v>1</v>
      </c>
      <c r="C3" s="46"/>
      <c r="D3" s="46"/>
      <c r="E3" s="46"/>
      <c r="F3" s="46"/>
      <c r="G3" s="46"/>
      <c r="H3" s="46"/>
      <c r="I3" s="4"/>
    </row>
    <row r="4" spans="2:15" ht="21.75" customHeight="1" thickBot="1">
      <c r="B4" s="46"/>
      <c r="C4" s="46"/>
      <c r="D4" s="46"/>
      <c r="E4" s="46"/>
      <c r="F4" s="46"/>
      <c r="G4" s="46"/>
      <c r="H4" s="46"/>
      <c r="I4" s="4"/>
    </row>
    <row r="5" spans="2:15" ht="21.75" customHeight="1" thickBot="1">
      <c r="B5" s="46" t="s">
        <v>2</v>
      </c>
      <c r="C5" s="99"/>
      <c r="D5" s="100"/>
      <c r="E5" s="46"/>
      <c r="F5" s="46"/>
      <c r="G5" s="46"/>
      <c r="H5" s="46"/>
      <c r="I5" s="4"/>
    </row>
    <row r="6" spans="2:15" ht="21.75" customHeight="1">
      <c r="B6" s="46"/>
      <c r="C6" s="46"/>
      <c r="D6" s="46"/>
      <c r="E6" s="46"/>
      <c r="F6" s="46"/>
      <c r="G6" s="46"/>
      <c r="H6" s="46"/>
      <c r="I6" s="4"/>
    </row>
    <row r="7" spans="2:15" ht="21.75" customHeight="1">
      <c r="B7" s="46" t="s">
        <v>3</v>
      </c>
      <c r="C7" s="46"/>
      <c r="D7" s="46"/>
      <c r="E7" s="46"/>
      <c r="F7" s="46"/>
      <c r="G7" s="46"/>
      <c r="H7" s="46"/>
      <c r="I7" s="4"/>
    </row>
    <row r="8" spans="2:15" ht="18.75" customHeight="1" thickBot="1">
      <c r="B8" s="46"/>
      <c r="C8" s="46"/>
      <c r="D8" s="46"/>
      <c r="E8" s="46"/>
      <c r="F8" s="46"/>
      <c r="G8" s="46"/>
      <c r="H8" s="46"/>
      <c r="I8" s="4"/>
    </row>
    <row r="9" spans="2:15" ht="17.25" customHeight="1" thickBot="1">
      <c r="B9" s="102" t="s">
        <v>4</v>
      </c>
      <c r="C9" s="103"/>
      <c r="D9" s="103"/>
      <c r="E9" s="103"/>
      <c r="F9" s="103"/>
      <c r="G9" s="103"/>
      <c r="H9" s="104"/>
      <c r="I9" s="5"/>
      <c r="J9" s="6"/>
      <c r="K9" s="6"/>
      <c r="L9" s="7"/>
    </row>
    <row r="10" spans="2:15" ht="12.75" customHeight="1" thickBot="1">
      <c r="B10" s="16"/>
      <c r="C10" s="16"/>
      <c r="D10" s="16"/>
      <c r="E10" s="16"/>
      <c r="F10" s="16"/>
      <c r="G10" s="16"/>
      <c r="H10" s="16"/>
      <c r="I10" s="6"/>
      <c r="J10" s="6"/>
      <c r="K10" s="6"/>
      <c r="L10" s="7"/>
    </row>
    <row r="11" spans="2:15" ht="52">
      <c r="B11" s="29" t="s">
        <v>5</v>
      </c>
      <c r="C11" s="30" t="s">
        <v>6</v>
      </c>
      <c r="D11" s="30" t="s">
        <v>7</v>
      </c>
      <c r="E11" s="30" t="s">
        <v>8</v>
      </c>
      <c r="F11" s="30" t="s">
        <v>9</v>
      </c>
      <c r="G11" s="30" t="s">
        <v>10</v>
      </c>
      <c r="H11" s="32" t="s">
        <v>11</v>
      </c>
    </row>
    <row r="12" spans="2:15" ht="12.75" customHeight="1">
      <c r="B12" s="40" t="s">
        <v>12</v>
      </c>
      <c r="C12" s="18" t="s">
        <v>13</v>
      </c>
      <c r="D12" s="17" t="s">
        <v>14</v>
      </c>
      <c r="E12" s="17">
        <v>52</v>
      </c>
      <c r="F12" s="80">
        <v>57775.16</v>
      </c>
      <c r="G12" s="19">
        <v>0</v>
      </c>
      <c r="H12" s="108" t="s">
        <v>15</v>
      </c>
      <c r="J12" s="2"/>
      <c r="K12" s="2"/>
      <c r="M12" s="2"/>
      <c r="N12" s="2"/>
      <c r="O12" s="2"/>
    </row>
    <row r="13" spans="2:15" ht="12" customHeight="1">
      <c r="B13" s="40" t="s">
        <v>16</v>
      </c>
      <c r="C13" s="17" t="s">
        <v>17</v>
      </c>
      <c r="D13" s="17" t="s">
        <v>14</v>
      </c>
      <c r="E13" s="17">
        <v>52</v>
      </c>
      <c r="F13" s="81">
        <v>5926.6</v>
      </c>
      <c r="G13" s="19">
        <v>0</v>
      </c>
      <c r="H13" s="108"/>
    </row>
    <row r="14" spans="2:15">
      <c r="B14" s="40" t="s">
        <v>18</v>
      </c>
      <c r="C14" s="17" t="s">
        <v>19</v>
      </c>
      <c r="D14" s="17" t="s">
        <v>14</v>
      </c>
      <c r="E14" s="17">
        <v>12</v>
      </c>
      <c r="F14" s="81">
        <v>10800</v>
      </c>
      <c r="G14" s="19">
        <v>0</v>
      </c>
      <c r="H14" s="108"/>
      <c r="L14" s="8"/>
    </row>
    <row r="15" spans="2:15" s="9" customFormat="1">
      <c r="B15" s="41" t="s">
        <v>20</v>
      </c>
      <c r="C15" s="17" t="s">
        <v>21</v>
      </c>
      <c r="D15" s="17" t="s">
        <v>22</v>
      </c>
      <c r="E15" s="17">
        <v>8</v>
      </c>
      <c r="F15" s="81">
        <v>8000</v>
      </c>
      <c r="G15" s="19">
        <v>0</v>
      </c>
      <c r="H15" s="108"/>
      <c r="L15" s="10"/>
    </row>
    <row r="16" spans="2:15">
      <c r="B16" s="40" t="s">
        <v>23</v>
      </c>
      <c r="C16" s="17" t="s">
        <v>24</v>
      </c>
      <c r="D16" s="17" t="s">
        <v>25</v>
      </c>
      <c r="E16" s="17">
        <v>8</v>
      </c>
      <c r="F16" s="81">
        <v>781</v>
      </c>
      <c r="G16" s="19">
        <v>0</v>
      </c>
      <c r="H16" s="108"/>
    </row>
    <row r="17" spans="2:12">
      <c r="B17" s="40" t="s">
        <v>26</v>
      </c>
      <c r="C17" s="17" t="s">
        <v>27</v>
      </c>
      <c r="D17" s="85" t="s">
        <v>28</v>
      </c>
      <c r="E17" s="17">
        <v>12</v>
      </c>
      <c r="F17" s="81">
        <v>6310</v>
      </c>
      <c r="G17" s="19">
        <v>0</v>
      </c>
      <c r="H17" s="108"/>
      <c r="L17" s="1"/>
    </row>
    <row r="18" spans="2:12">
      <c r="B18" s="40" t="s">
        <v>29</v>
      </c>
      <c r="C18" s="17" t="s">
        <v>30</v>
      </c>
      <c r="D18" s="17" t="s">
        <v>28</v>
      </c>
      <c r="E18" s="17">
        <v>8</v>
      </c>
      <c r="F18" s="81">
        <v>5358</v>
      </c>
      <c r="G18" s="19">
        <v>0</v>
      </c>
      <c r="H18" s="108"/>
      <c r="L18" s="1"/>
    </row>
    <row r="19" spans="2:12">
      <c r="B19" s="40" t="s">
        <v>31</v>
      </c>
      <c r="C19" s="17" t="s">
        <v>32</v>
      </c>
      <c r="D19" s="17" t="s">
        <v>28</v>
      </c>
      <c r="E19" s="17">
        <v>8</v>
      </c>
      <c r="F19" s="81">
        <v>4857</v>
      </c>
      <c r="G19" s="19">
        <v>0</v>
      </c>
      <c r="H19" s="108"/>
      <c r="L19" s="1"/>
    </row>
    <row r="20" spans="2:12">
      <c r="B20" s="40" t="s">
        <v>33</v>
      </c>
      <c r="C20" s="17" t="s">
        <v>34</v>
      </c>
      <c r="D20" s="17" t="s">
        <v>28</v>
      </c>
      <c r="E20" s="17">
        <v>8</v>
      </c>
      <c r="F20" s="82">
        <v>3447</v>
      </c>
      <c r="G20" s="19">
        <v>0</v>
      </c>
      <c r="H20" s="108"/>
      <c r="L20" s="1"/>
    </row>
    <row r="21" spans="2:12">
      <c r="B21" s="40" t="s">
        <v>35</v>
      </c>
      <c r="C21" s="17" t="s">
        <v>36</v>
      </c>
      <c r="D21" s="17" t="s">
        <v>37</v>
      </c>
      <c r="E21" s="17">
        <v>8</v>
      </c>
      <c r="F21" s="81">
        <v>124</v>
      </c>
      <c r="G21" s="19">
        <v>0</v>
      </c>
      <c r="H21" s="108"/>
      <c r="L21" s="1"/>
    </row>
    <row r="22" spans="2:12">
      <c r="B22" s="40" t="s">
        <v>38</v>
      </c>
      <c r="C22" s="17" t="s">
        <v>39</v>
      </c>
      <c r="D22" s="17" t="s">
        <v>40</v>
      </c>
      <c r="E22" s="17">
        <v>8</v>
      </c>
      <c r="F22" s="81">
        <v>512</v>
      </c>
      <c r="G22" s="19">
        <v>0</v>
      </c>
      <c r="H22" s="108"/>
      <c r="L22" s="1"/>
    </row>
    <row r="23" spans="2:12">
      <c r="B23" s="40" t="s">
        <v>41</v>
      </c>
      <c r="C23" s="17" t="s">
        <v>42</v>
      </c>
      <c r="D23" s="17" t="s">
        <v>40</v>
      </c>
      <c r="E23" s="17">
        <v>8</v>
      </c>
      <c r="F23" s="81">
        <v>1705</v>
      </c>
      <c r="G23" s="19">
        <v>0</v>
      </c>
      <c r="H23" s="108"/>
      <c r="L23" s="3"/>
    </row>
    <row r="24" spans="2:12">
      <c r="B24" s="40" t="s">
        <v>43</v>
      </c>
      <c r="C24" s="20" t="s">
        <v>44</v>
      </c>
      <c r="D24" s="17" t="s">
        <v>45</v>
      </c>
      <c r="E24" s="17">
        <v>8</v>
      </c>
      <c r="F24" s="83">
        <v>637</v>
      </c>
      <c r="G24" s="19">
        <v>0</v>
      </c>
      <c r="H24" s="108"/>
      <c r="L24" s="3"/>
    </row>
    <row r="25" spans="2:12">
      <c r="B25" s="40" t="s">
        <v>46</v>
      </c>
      <c r="C25" s="17" t="s">
        <v>47</v>
      </c>
      <c r="D25" s="17" t="s">
        <v>45</v>
      </c>
      <c r="E25" s="17">
        <v>12</v>
      </c>
      <c r="F25" s="83">
        <v>500</v>
      </c>
      <c r="G25" s="19">
        <v>0</v>
      </c>
      <c r="H25" s="108"/>
      <c r="L25" s="3"/>
    </row>
    <row r="26" spans="2:12">
      <c r="B26" s="40" t="s">
        <v>48</v>
      </c>
      <c r="C26" s="17" t="s">
        <v>49</v>
      </c>
      <c r="D26" s="17" t="s">
        <v>45</v>
      </c>
      <c r="E26" s="17">
        <v>8</v>
      </c>
      <c r="F26" s="83">
        <v>677</v>
      </c>
      <c r="G26" s="19">
        <v>0</v>
      </c>
      <c r="H26" s="108"/>
      <c r="L26" s="3"/>
    </row>
    <row r="27" spans="2:12">
      <c r="B27" s="40" t="s">
        <v>50</v>
      </c>
      <c r="C27" s="17" t="s">
        <v>51</v>
      </c>
      <c r="D27" s="17" t="s">
        <v>40</v>
      </c>
      <c r="E27" s="17">
        <v>8</v>
      </c>
      <c r="F27" s="81">
        <v>731</v>
      </c>
      <c r="G27" s="19">
        <v>0</v>
      </c>
      <c r="H27" s="108"/>
    </row>
    <row r="28" spans="2:12">
      <c r="B28" s="40" t="s">
        <v>52</v>
      </c>
      <c r="C28" s="17" t="s">
        <v>53</v>
      </c>
      <c r="D28" s="17" t="s">
        <v>40</v>
      </c>
      <c r="E28" s="17">
        <v>8</v>
      </c>
      <c r="F28" s="81">
        <v>574</v>
      </c>
      <c r="G28" s="19">
        <v>0</v>
      </c>
      <c r="H28" s="108"/>
    </row>
    <row r="29" spans="2:12">
      <c r="B29" s="40" t="s">
        <v>54</v>
      </c>
      <c r="C29" s="17" t="s">
        <v>55</v>
      </c>
      <c r="D29" s="17" t="s">
        <v>40</v>
      </c>
      <c r="E29" s="17">
        <v>8</v>
      </c>
      <c r="F29" s="81">
        <v>1340</v>
      </c>
      <c r="G29" s="19">
        <v>0</v>
      </c>
      <c r="H29" s="108"/>
    </row>
    <row r="30" spans="2:12">
      <c r="B30" s="40" t="s">
        <v>56</v>
      </c>
      <c r="C30" s="20" t="s">
        <v>57</v>
      </c>
      <c r="D30" s="17" t="s">
        <v>40</v>
      </c>
      <c r="E30" s="17">
        <v>8</v>
      </c>
      <c r="F30" s="83">
        <v>920</v>
      </c>
      <c r="G30" s="19">
        <v>0</v>
      </c>
      <c r="H30" s="108"/>
    </row>
    <row r="31" spans="2:12">
      <c r="B31" s="40" t="s">
        <v>58</v>
      </c>
      <c r="C31" s="17" t="s">
        <v>59</v>
      </c>
      <c r="D31" s="17" t="s">
        <v>40</v>
      </c>
      <c r="E31" s="17">
        <v>8</v>
      </c>
      <c r="F31" s="83">
        <v>408</v>
      </c>
      <c r="G31" s="19">
        <v>0</v>
      </c>
      <c r="H31" s="108"/>
    </row>
    <row r="32" spans="2:12" ht="13" thickBot="1">
      <c r="B32" s="42" t="s">
        <v>60</v>
      </c>
      <c r="C32" s="43" t="s">
        <v>61</v>
      </c>
      <c r="D32" s="43" t="s">
        <v>62</v>
      </c>
      <c r="E32" s="43">
        <v>8</v>
      </c>
      <c r="F32" s="84">
        <v>4000</v>
      </c>
      <c r="G32" s="95">
        <v>0</v>
      </c>
      <c r="H32" s="109"/>
    </row>
    <row r="33" spans="2:14" ht="18.75" customHeight="1" thickBot="1">
      <c r="B33" s="15"/>
      <c r="C33" s="15"/>
      <c r="D33" s="15"/>
      <c r="H33" s="21"/>
    </row>
    <row r="34" spans="2:14" ht="18.75" customHeight="1" thickBot="1">
      <c r="B34" s="102" t="s">
        <v>105</v>
      </c>
      <c r="C34" s="103"/>
      <c r="D34" s="103"/>
      <c r="E34" s="103"/>
      <c r="F34" s="103"/>
      <c r="G34" s="103"/>
      <c r="H34" s="104"/>
    </row>
    <row r="35" spans="2:14" ht="59.5" customHeight="1">
      <c r="B35" s="29" t="s">
        <v>5</v>
      </c>
      <c r="C35" s="30" t="s">
        <v>6</v>
      </c>
      <c r="D35" s="30" t="s">
        <v>7</v>
      </c>
      <c r="E35" s="30" t="s">
        <v>8</v>
      </c>
      <c r="F35" s="30" t="s">
        <v>9</v>
      </c>
      <c r="G35" s="30" t="s">
        <v>106</v>
      </c>
      <c r="H35" s="32" t="s">
        <v>11</v>
      </c>
    </row>
    <row r="36" spans="2:14" ht="18.5" customHeight="1" thickBot="1">
      <c r="B36" s="42" t="s">
        <v>12</v>
      </c>
      <c r="C36" s="96" t="s">
        <v>13</v>
      </c>
      <c r="D36" s="43" t="s">
        <v>14</v>
      </c>
      <c r="E36" s="43">
        <v>12</v>
      </c>
      <c r="F36" s="97" t="s">
        <v>104</v>
      </c>
      <c r="G36" s="95">
        <v>0</v>
      </c>
      <c r="H36" s="98" t="s">
        <v>104</v>
      </c>
    </row>
    <row r="37" spans="2:14" ht="18.75" customHeight="1" thickBot="1">
      <c r="B37" s="15"/>
      <c r="C37" s="15"/>
      <c r="D37" s="15"/>
      <c r="E37" s="89"/>
      <c r="F37" s="90"/>
      <c r="G37" s="91"/>
      <c r="H37" s="21"/>
    </row>
    <row r="38" spans="2:14" ht="18.75" customHeight="1" thickBot="1">
      <c r="B38" s="15"/>
      <c r="C38" s="15"/>
      <c r="D38" s="15"/>
      <c r="E38" s="92"/>
      <c r="F38" s="93" t="s">
        <v>63</v>
      </c>
      <c r="G38" s="94">
        <f>SUM(G12:G32)+G36</f>
        <v>0</v>
      </c>
      <c r="H38" s="21"/>
    </row>
    <row r="39" spans="2:14" ht="26.25" customHeight="1" thickBot="1">
      <c r="B39" s="15"/>
      <c r="C39" s="15"/>
      <c r="D39" s="15"/>
      <c r="E39" s="15"/>
      <c r="F39" s="15"/>
      <c r="G39" s="15"/>
      <c r="H39" s="15"/>
    </row>
    <row r="40" spans="2:14" ht="18" customHeight="1" thickBot="1">
      <c r="B40" s="105" t="s">
        <v>64</v>
      </c>
      <c r="C40" s="106"/>
      <c r="D40" s="106"/>
      <c r="E40" s="106"/>
      <c r="F40" s="106"/>
      <c r="G40" s="106"/>
      <c r="H40" s="107"/>
    </row>
    <row r="41" spans="2:14" ht="13" thickBot="1">
      <c r="B41" s="15"/>
      <c r="C41" s="15"/>
      <c r="D41" s="15"/>
      <c r="E41" s="15"/>
      <c r="F41" s="15"/>
      <c r="G41" s="15"/>
      <c r="H41" s="15"/>
    </row>
    <row r="42" spans="2:14" ht="78">
      <c r="B42" s="29" t="s">
        <v>65</v>
      </c>
      <c r="C42" s="30" t="s">
        <v>66</v>
      </c>
      <c r="D42" s="30" t="s">
        <v>67</v>
      </c>
      <c r="E42" s="30" t="s">
        <v>68</v>
      </c>
      <c r="F42" s="31" t="s">
        <v>69</v>
      </c>
      <c r="G42" s="31" t="s">
        <v>70</v>
      </c>
      <c r="H42" s="32" t="s">
        <v>11</v>
      </c>
      <c r="I42" s="3"/>
      <c r="L42" s="3"/>
    </row>
    <row r="43" spans="2:14" ht="13.5" customHeight="1">
      <c r="B43" s="33" t="s">
        <v>71</v>
      </c>
      <c r="C43" s="22">
        <v>1</v>
      </c>
      <c r="D43" s="23">
        <v>0</v>
      </c>
      <c r="E43" s="23">
        <v>0</v>
      </c>
      <c r="F43" s="24">
        <v>0</v>
      </c>
      <c r="G43" s="24">
        <v>0</v>
      </c>
      <c r="H43" s="108" t="s">
        <v>72</v>
      </c>
      <c r="I43" s="3"/>
      <c r="L43" s="3"/>
    </row>
    <row r="44" spans="2:14">
      <c r="B44" s="33" t="s">
        <v>73</v>
      </c>
      <c r="C44" s="22">
        <v>1</v>
      </c>
      <c r="D44" s="23">
        <v>0</v>
      </c>
      <c r="E44" s="23">
        <v>0</v>
      </c>
      <c r="F44" s="24">
        <v>0</v>
      </c>
      <c r="G44" s="24">
        <v>0</v>
      </c>
      <c r="H44" s="108"/>
      <c r="I44" s="3"/>
      <c r="L44" s="3"/>
    </row>
    <row r="45" spans="2:14">
      <c r="B45" s="34" t="s">
        <v>74</v>
      </c>
      <c r="C45" s="25">
        <v>1</v>
      </c>
      <c r="D45" s="23">
        <v>0</v>
      </c>
      <c r="E45" s="23">
        <v>0</v>
      </c>
      <c r="F45" s="24">
        <v>0</v>
      </c>
      <c r="G45" s="24">
        <v>0</v>
      </c>
      <c r="H45" s="108"/>
      <c r="I45" s="3"/>
      <c r="L45" s="3"/>
    </row>
    <row r="46" spans="2:14">
      <c r="B46" s="33" t="s">
        <v>75</v>
      </c>
      <c r="C46" s="22">
        <v>1</v>
      </c>
      <c r="D46" s="23">
        <v>0</v>
      </c>
      <c r="E46" s="23">
        <v>0</v>
      </c>
      <c r="F46" s="24">
        <v>0</v>
      </c>
      <c r="G46" s="24">
        <v>0</v>
      </c>
      <c r="H46" s="108"/>
      <c r="I46" s="3"/>
      <c r="L46" s="3"/>
    </row>
    <row r="47" spans="2:14" ht="12.75" customHeight="1">
      <c r="B47" s="33" t="s">
        <v>76</v>
      </c>
      <c r="C47" s="22">
        <v>1</v>
      </c>
      <c r="D47" s="23">
        <v>0</v>
      </c>
      <c r="E47" s="23">
        <v>0</v>
      </c>
      <c r="F47" s="24">
        <v>0</v>
      </c>
      <c r="G47" s="24">
        <v>0</v>
      </c>
      <c r="H47" s="108"/>
      <c r="J47" s="2"/>
      <c r="K47" s="2"/>
      <c r="M47" s="2"/>
      <c r="N47" s="2"/>
    </row>
    <row r="48" spans="2:14" ht="12.75" customHeight="1" thickBot="1">
      <c r="B48" s="35" t="s">
        <v>102</v>
      </c>
      <c r="C48" s="86">
        <v>1</v>
      </c>
      <c r="D48" s="71">
        <v>0</v>
      </c>
      <c r="E48" s="71">
        <v>0</v>
      </c>
      <c r="F48" s="87">
        <v>0</v>
      </c>
      <c r="G48" s="87">
        <v>0</v>
      </c>
      <c r="H48" s="110"/>
      <c r="J48" s="2"/>
      <c r="K48" s="2"/>
      <c r="M48" s="2"/>
      <c r="N48" s="2"/>
    </row>
    <row r="49" spans="2:12" ht="13" thickBot="1">
      <c r="B49" s="35" t="s">
        <v>77</v>
      </c>
      <c r="C49" s="36">
        <v>1</v>
      </c>
      <c r="D49" s="37">
        <v>0</v>
      </c>
      <c r="E49" s="37">
        <v>0</v>
      </c>
      <c r="F49" s="38">
        <v>0</v>
      </c>
      <c r="G49" s="38">
        <v>0</v>
      </c>
      <c r="H49" s="109"/>
      <c r="I49" s="3"/>
      <c r="L49" s="3"/>
    </row>
    <row r="50" spans="2:12" ht="18" customHeight="1" thickBot="1">
      <c r="B50" s="15"/>
      <c r="C50" s="39" t="s">
        <v>78</v>
      </c>
      <c r="D50" s="27">
        <f>SUM(D43:D49)</f>
        <v>0</v>
      </c>
      <c r="E50" s="27">
        <f>SUM(E43:E49)</f>
        <v>0</v>
      </c>
      <c r="F50" s="28">
        <f>SUM(F43:F49)</f>
        <v>0</v>
      </c>
      <c r="G50" s="28">
        <f>SUM(G43:G49)</f>
        <v>0</v>
      </c>
      <c r="H50" s="68">
        <f>SUM(D50:G50)/4</f>
        <v>0</v>
      </c>
      <c r="I50" s="3"/>
      <c r="L50" s="3"/>
    </row>
    <row r="51" spans="2:12">
      <c r="B51" s="15"/>
      <c r="C51" s="15"/>
      <c r="D51" s="21"/>
      <c r="E51" s="15"/>
      <c r="F51" s="15"/>
      <c r="G51" s="15"/>
      <c r="H51" s="15"/>
      <c r="I51" s="3"/>
      <c r="L51" s="3"/>
    </row>
    <row r="52" spans="2:12">
      <c r="B52" s="15"/>
      <c r="C52" s="15"/>
      <c r="D52" s="15"/>
      <c r="E52" s="15"/>
      <c r="F52" s="15"/>
      <c r="G52" s="15"/>
      <c r="H52" s="15"/>
      <c r="I52" s="3"/>
      <c r="L52" s="3"/>
    </row>
    <row r="53" spans="2:12">
      <c r="B53" s="15"/>
      <c r="C53" s="15"/>
      <c r="D53" s="15"/>
      <c r="E53" s="15"/>
      <c r="F53" s="15"/>
      <c r="G53" s="15"/>
      <c r="H53" s="15"/>
      <c r="I53" s="3"/>
      <c r="L53" s="3"/>
    </row>
    <row r="54" spans="2:12" ht="13.5" customHeight="1" thickBot="1">
      <c r="F54" s="15"/>
      <c r="G54" s="15"/>
      <c r="H54" s="15"/>
      <c r="I54" s="3"/>
      <c r="L54" s="3"/>
    </row>
    <row r="55" spans="2:12" ht="13.5" customHeight="1" thickBot="1">
      <c r="B55" s="59" t="s">
        <v>79</v>
      </c>
      <c r="C55" s="60"/>
      <c r="D55" s="67" t="s">
        <v>80</v>
      </c>
      <c r="E55" s="61"/>
      <c r="F55" s="15"/>
      <c r="G55" s="15"/>
      <c r="H55" s="15"/>
      <c r="I55" s="3"/>
      <c r="L55" s="3"/>
    </row>
    <row r="56" spans="2:12" ht="15" customHeight="1">
      <c r="B56" s="64" t="s">
        <v>81</v>
      </c>
      <c r="C56" s="62">
        <f>G38</f>
        <v>0</v>
      </c>
      <c r="D56" s="26">
        <v>0.7</v>
      </c>
      <c r="E56" s="77">
        <f>C56*D56</f>
        <v>0</v>
      </c>
      <c r="F56" s="15"/>
      <c r="G56" s="15"/>
      <c r="H56" s="15"/>
      <c r="I56" s="3"/>
      <c r="L56" s="3"/>
    </row>
    <row r="57" spans="2:12" ht="15" customHeight="1">
      <c r="B57" s="40" t="s">
        <v>82</v>
      </c>
      <c r="C57" s="63">
        <f>'Mogelijke toevoeging locaties'!C17</f>
        <v>0</v>
      </c>
      <c r="D57" s="58">
        <v>0.1</v>
      </c>
      <c r="E57" s="78">
        <f>C57*D57</f>
        <v>0</v>
      </c>
      <c r="F57" s="15"/>
      <c r="G57" s="15"/>
      <c r="H57" s="15"/>
      <c r="I57" s="3"/>
      <c r="L57" s="3"/>
    </row>
    <row r="58" spans="2:12" ht="15" customHeight="1">
      <c r="B58" s="54" t="s">
        <v>83</v>
      </c>
      <c r="C58" s="56"/>
      <c r="D58" s="57"/>
      <c r="E58" s="55"/>
      <c r="F58" s="15"/>
      <c r="G58" s="15"/>
      <c r="H58" s="15"/>
      <c r="I58" s="3"/>
      <c r="L58" s="3"/>
    </row>
    <row r="59" spans="2:12" ht="15" customHeight="1" thickBot="1">
      <c r="B59" s="42" t="s">
        <v>78</v>
      </c>
      <c r="C59" s="65">
        <f>H50</f>
        <v>0</v>
      </c>
      <c r="D59" s="66">
        <v>0.2</v>
      </c>
      <c r="E59" s="79">
        <f>C59*D59</f>
        <v>0</v>
      </c>
      <c r="F59" s="15"/>
      <c r="G59" s="15"/>
      <c r="H59" s="15"/>
      <c r="I59" s="3"/>
      <c r="L59" s="3"/>
    </row>
    <row r="60" spans="2:12" ht="18.75" customHeight="1" thickBot="1">
      <c r="C60" s="101" t="s">
        <v>84</v>
      </c>
      <c r="D60" s="101"/>
      <c r="E60" s="69">
        <f>SUM(E56:E59)</f>
        <v>0</v>
      </c>
      <c r="F60" s="15"/>
      <c r="G60" s="15"/>
      <c r="H60" s="15"/>
      <c r="I60" s="3"/>
      <c r="L60" s="3"/>
    </row>
    <row r="61" spans="2:12">
      <c r="B61" s="15"/>
      <c r="C61" s="15"/>
      <c r="D61" s="21"/>
      <c r="E61" s="15"/>
      <c r="F61" s="15"/>
      <c r="G61" s="15"/>
      <c r="H61" s="15"/>
      <c r="I61" s="3"/>
      <c r="L61" s="3"/>
    </row>
    <row r="62" spans="2:12">
      <c r="B62" s="15"/>
      <c r="C62" s="15"/>
      <c r="D62" s="15"/>
      <c r="E62" s="15"/>
      <c r="F62" s="15"/>
      <c r="G62" s="15"/>
      <c r="H62" s="15"/>
      <c r="I62" s="3"/>
      <c r="L62" s="3"/>
    </row>
    <row r="64" spans="2:12" ht="13" thickBot="1"/>
    <row r="65" spans="2:4" ht="14.5" thickBot="1">
      <c r="B65" s="88" t="s">
        <v>85</v>
      </c>
      <c r="C65" s="99"/>
      <c r="D65" s="100"/>
    </row>
    <row r="66" spans="2:4" ht="13.5" thickBot="1">
      <c r="B66" s="88"/>
    </row>
    <row r="67" spans="2:4" ht="14.5" thickBot="1">
      <c r="B67" s="88" t="s">
        <v>86</v>
      </c>
      <c r="C67" s="99"/>
      <c r="D67" s="100"/>
    </row>
    <row r="68" spans="2:4" ht="13.5" thickBot="1">
      <c r="B68" s="88"/>
    </row>
    <row r="69" spans="2:4" ht="14.5" thickBot="1">
      <c r="B69" s="88" t="s">
        <v>87</v>
      </c>
      <c r="C69" s="99"/>
      <c r="D69" s="100"/>
    </row>
    <row r="70" spans="2:4" ht="13.5" thickBot="1">
      <c r="B70" s="88"/>
    </row>
    <row r="71" spans="2:4" ht="49.5" customHeight="1" thickBot="1">
      <c r="B71" s="88" t="s">
        <v>88</v>
      </c>
      <c r="C71" s="99"/>
      <c r="D71" s="100"/>
    </row>
  </sheetData>
  <mergeCells count="11">
    <mergeCell ref="C65:D65"/>
    <mergeCell ref="C67:D67"/>
    <mergeCell ref="C69:D69"/>
    <mergeCell ref="C71:D71"/>
    <mergeCell ref="C5:D5"/>
    <mergeCell ref="C60:D60"/>
    <mergeCell ref="B9:H9"/>
    <mergeCell ref="B40:H40"/>
    <mergeCell ref="H12:H32"/>
    <mergeCell ref="H43:H49"/>
    <mergeCell ref="B34:H34"/>
  </mergeCells>
  <pageMargins left="0.25" right="0.25"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B5767-A342-4574-99F8-E624870C2D1F}">
  <dimension ref="B1:M21"/>
  <sheetViews>
    <sheetView showGridLines="0" workbookViewId="0">
      <selection activeCell="B3" sqref="B3"/>
    </sheetView>
  </sheetViews>
  <sheetFormatPr defaultColWidth="9" defaultRowHeight="14.5"/>
  <cols>
    <col min="1" max="1" width="2.08984375" style="11" customWidth="1"/>
    <col min="2" max="2" width="51.90625" style="11" customWidth="1"/>
    <col min="3" max="3" width="15.6328125" style="12" customWidth="1"/>
    <col min="4" max="6" width="15.6328125" style="11" customWidth="1"/>
    <col min="7" max="7" width="14.453125" style="11" bestFit="1" customWidth="1"/>
    <col min="8" max="8" width="23.453125" style="11" bestFit="1" customWidth="1"/>
    <col min="9" max="16384" width="9" style="11"/>
  </cols>
  <sheetData>
    <row r="1" spans="2:8" s="48" customFormat="1" ht="21.75" customHeight="1">
      <c r="B1" s="46"/>
      <c r="C1" s="46"/>
      <c r="D1" s="46"/>
      <c r="E1" s="46"/>
      <c r="F1" s="46"/>
    </row>
    <row r="2" spans="2:8" s="48" customFormat="1" ht="21.75" customHeight="1">
      <c r="B2" s="46" t="s">
        <v>103</v>
      </c>
      <c r="C2" s="46"/>
      <c r="D2" s="46"/>
      <c r="E2" s="46"/>
      <c r="F2" s="46"/>
    </row>
    <row r="3" spans="2:8" s="48" customFormat="1" ht="21.75" customHeight="1">
      <c r="B3" s="46" t="s">
        <v>107</v>
      </c>
      <c r="C3" s="46"/>
      <c r="D3" s="46"/>
      <c r="E3" s="46"/>
      <c r="F3" s="46"/>
    </row>
    <row r="4" spans="2:8" s="48" customFormat="1" ht="21.75" customHeight="1">
      <c r="B4" s="46" t="s">
        <v>1</v>
      </c>
      <c r="C4" s="46"/>
      <c r="D4" s="46"/>
      <c r="E4" s="46"/>
      <c r="F4" s="46"/>
    </row>
    <row r="5" spans="2:8" s="48" customFormat="1" ht="21.75" customHeight="1" thickBot="1">
      <c r="B5" s="46"/>
      <c r="C5" s="46"/>
      <c r="D5" s="46"/>
      <c r="E5" s="46"/>
      <c r="F5" s="46"/>
    </row>
    <row r="6" spans="2:8" ht="21.75" customHeight="1" thickBot="1">
      <c r="B6" s="46" t="s">
        <v>2</v>
      </c>
      <c r="C6" s="111"/>
      <c r="D6" s="112"/>
      <c r="E6" s="47"/>
      <c r="F6" s="47"/>
    </row>
    <row r="7" spans="2:8">
      <c r="B7" s="47"/>
      <c r="C7" s="47"/>
      <c r="D7" s="47"/>
      <c r="E7" s="47"/>
      <c r="F7" s="47"/>
    </row>
    <row r="8" spans="2:8" ht="15" thickBot="1"/>
    <row r="9" spans="2:8" ht="51.75" customHeight="1">
      <c r="B9" s="49" t="s">
        <v>89</v>
      </c>
      <c r="C9" s="30" t="s">
        <v>90</v>
      </c>
      <c r="D9" s="30" t="s">
        <v>91</v>
      </c>
      <c r="E9" s="30" t="s">
        <v>92</v>
      </c>
      <c r="F9" s="32" t="s">
        <v>93</v>
      </c>
      <c r="G9" s="44"/>
      <c r="H9" s="44"/>
    </row>
    <row r="10" spans="2:8" s="13" customFormat="1">
      <c r="B10" s="50" t="s">
        <v>94</v>
      </c>
      <c r="C10" s="23">
        <v>0</v>
      </c>
      <c r="D10" s="23">
        <v>0</v>
      </c>
      <c r="E10" s="23">
        <v>0</v>
      </c>
      <c r="F10" s="51">
        <v>0</v>
      </c>
      <c r="G10" s="45"/>
      <c r="H10" s="45"/>
    </row>
    <row r="11" spans="2:8">
      <c r="B11" s="50" t="s">
        <v>95</v>
      </c>
      <c r="C11" s="23">
        <v>0</v>
      </c>
      <c r="D11" s="23">
        <v>0</v>
      </c>
      <c r="E11" s="23">
        <v>0</v>
      </c>
      <c r="F11" s="51">
        <v>0</v>
      </c>
      <c r="G11" s="44"/>
      <c r="H11" s="44"/>
    </row>
    <row r="12" spans="2:8">
      <c r="B12" s="52" t="s">
        <v>96</v>
      </c>
      <c r="C12" s="23">
        <v>0</v>
      </c>
      <c r="D12" s="23">
        <v>0</v>
      </c>
      <c r="E12" s="23">
        <v>0</v>
      </c>
      <c r="F12" s="51">
        <v>0</v>
      </c>
      <c r="G12" s="44"/>
      <c r="H12" s="44"/>
    </row>
    <row r="13" spans="2:8">
      <c r="B13" s="52" t="s">
        <v>97</v>
      </c>
      <c r="C13" s="23">
        <v>0</v>
      </c>
      <c r="D13" s="23">
        <v>0</v>
      </c>
      <c r="E13" s="23">
        <v>0</v>
      </c>
      <c r="F13" s="51">
        <v>0</v>
      </c>
      <c r="G13" s="44"/>
      <c r="H13" s="44"/>
    </row>
    <row r="14" spans="2:8">
      <c r="B14" s="52" t="s">
        <v>98</v>
      </c>
      <c r="C14" s="23">
        <v>0</v>
      </c>
      <c r="D14" s="23">
        <v>0</v>
      </c>
      <c r="E14" s="23">
        <v>0</v>
      </c>
      <c r="F14" s="51">
        <v>0</v>
      </c>
      <c r="G14" s="44"/>
      <c r="H14" s="44"/>
    </row>
    <row r="15" spans="2:8" ht="15" thickBot="1">
      <c r="B15" s="70" t="s">
        <v>99</v>
      </c>
      <c r="C15" s="71">
        <v>0</v>
      </c>
      <c r="D15" s="71">
        <v>0</v>
      </c>
      <c r="E15" s="71">
        <v>0</v>
      </c>
      <c r="F15" s="72">
        <v>0</v>
      </c>
      <c r="G15" s="44"/>
      <c r="H15" s="44"/>
    </row>
    <row r="16" spans="2:8" ht="15" thickBot="1">
      <c r="B16" s="74" t="s">
        <v>100</v>
      </c>
      <c r="C16" s="75">
        <f>SUM(C10:C15)</f>
        <v>0</v>
      </c>
      <c r="D16" s="75">
        <f>SUM(D10:D15)</f>
        <v>0</v>
      </c>
      <c r="E16" s="75">
        <f>SUM(E10:E15)</f>
        <v>0</v>
      </c>
      <c r="F16" s="76">
        <f>SUM(F10:F15)</f>
        <v>0</v>
      </c>
      <c r="G16" s="44"/>
      <c r="H16" s="44"/>
    </row>
    <row r="17" spans="2:13" ht="15" thickBot="1">
      <c r="B17" s="53" t="s">
        <v>101</v>
      </c>
      <c r="C17" s="73" cm="1">
        <f t="array" ref="C17">SUM(C16:F16/4)</f>
        <v>0</v>
      </c>
      <c r="D17" s="44"/>
      <c r="E17" s="44"/>
      <c r="F17" s="44"/>
      <c r="G17" s="44"/>
      <c r="H17" s="44"/>
    </row>
    <row r="18" spans="2:13">
      <c r="B18" s="44"/>
      <c r="C18" s="44"/>
      <c r="D18" s="44"/>
      <c r="E18" s="44"/>
      <c r="F18" s="44"/>
      <c r="G18" s="44"/>
      <c r="H18" s="44"/>
      <c r="M18" s="14"/>
    </row>
    <row r="19" spans="2:13">
      <c r="B19" s="44"/>
      <c r="C19" s="44"/>
      <c r="D19" s="44"/>
      <c r="E19" s="44"/>
      <c r="F19" s="44"/>
      <c r="G19" s="44"/>
      <c r="H19" s="44"/>
    </row>
    <row r="20" spans="2:13">
      <c r="C20" s="11"/>
    </row>
    <row r="21" spans="2:13">
      <c r="C21" s="11"/>
    </row>
  </sheetData>
  <mergeCells count="1">
    <mergeCell ref="C6:D6"/>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FDC4C96CA4E0E4FAD5260E2E5F4D528" ma:contentTypeVersion="4" ma:contentTypeDescription="Een nieuw document maken." ma:contentTypeScope="" ma:versionID="15253842fa08fe798085aed1f98e6ab8">
  <xsd:schema xmlns:xsd="http://www.w3.org/2001/XMLSchema" xmlns:xs="http://www.w3.org/2001/XMLSchema" xmlns:p="http://schemas.microsoft.com/office/2006/metadata/properties" xmlns:ns2="80459e61-b2f0-498e-b049-e1bbf70c5900" targetNamespace="http://schemas.microsoft.com/office/2006/metadata/properties" ma:root="true" ma:fieldsID="5039570b5ebb13288a5055f51b855779" ns2:_="">
    <xsd:import namespace="80459e61-b2f0-498e-b049-e1bbf70c590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459e61-b2f0-498e-b049-e1bbf70c59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E65037-2283-45A0-BBBD-ECD4631FC22D}">
  <ds:schemaRefs>
    <ds:schemaRef ds:uri="http://purl.org/dc/terms/"/>
    <ds:schemaRef ds:uri="http://purl.org/dc/elements/1.1/"/>
    <ds:schemaRef ds:uri="http://purl.org/dc/dcmitype/"/>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80459e61-b2f0-498e-b049-e1bbf70c5900"/>
    <ds:schemaRef ds:uri="http://www.w3.org/XML/1998/namespace"/>
  </ds:schemaRefs>
</ds:datastoreItem>
</file>

<file path=customXml/itemProps2.xml><?xml version="1.0" encoding="utf-8"?>
<ds:datastoreItem xmlns:ds="http://schemas.openxmlformats.org/officeDocument/2006/customXml" ds:itemID="{85B5AD9D-7687-462E-8223-39B4CB6343EF}">
  <ds:schemaRefs>
    <ds:schemaRef ds:uri="http://schemas.microsoft.com/sharepoint/v3/contenttype/forms"/>
  </ds:schemaRefs>
</ds:datastoreItem>
</file>

<file path=customXml/itemProps3.xml><?xml version="1.0" encoding="utf-8"?>
<ds:datastoreItem xmlns:ds="http://schemas.openxmlformats.org/officeDocument/2006/customXml" ds:itemID="{F631CCD5-24FA-4580-A6DC-C2348CF0B4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459e61-b2f0-498e-b049-e1bbf70c59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2024SB291 Perceel 1</vt:lpstr>
      <vt:lpstr>Mogelijke toevoeging locaties</vt:lpstr>
    </vt:vector>
  </TitlesOfParts>
  <Manager/>
  <Company>Gemeente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Voragen, Beate</dc:creator>
  <cp:keywords/>
  <dc:description/>
  <cp:lastModifiedBy>Aart, Thijs van</cp:lastModifiedBy>
  <cp:revision/>
  <dcterms:created xsi:type="dcterms:W3CDTF">2017-05-23T09:04:07Z</dcterms:created>
  <dcterms:modified xsi:type="dcterms:W3CDTF">2025-06-30T10:55:11Z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0x010100DFDC4C96CA4E0E4FAD5260E2E5F4D528</vt:lpwstr>
  </property>
  <property fmtid="{D5CDD505-2E9C-101B-9397-08002B2CF9AE}" pid="3" name="Order">
    <vt:r8>100</vt:r8>
  </property>
  <property fmtid="{D5CDD505-2E9C-101B-9397-08002B2CF9AE}" pid="4" name="_ExtendedDescription">
    <vt:lpwstr/>
  </property>
  <property fmtid="{D5CDD505-2E9C-101B-9397-08002B2CF9AE}" pid="5" name="MediaServiceImageTags">
    <vt:lpwstr/>
  </property>
  <property fmtid="{D5CDD505-2E9C-101B-9397-08002B2CF9AE}" pid="6" name="xd_Signature">
    <vt:bool>false</vt:bool>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