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ns Middelbaar Onderwijs/Inhuur Personeel 2025/5. NvI/NvI 2/"/>
    </mc:Choice>
  </mc:AlternateContent>
  <xr:revisionPtr revIDLastSave="55" documentId="8_{EE7D6261-6EB2-436E-AE93-7290A248A049}" xr6:coauthVersionLast="47" xr6:coauthVersionMax="47" xr10:uidLastSave="{DE6E8790-2AAC-4E0E-A075-E102437CF4DC}"/>
  <bookViews>
    <workbookView xWindow="28680" yWindow="-120" windowWidth="29040" windowHeight="15720" xr2:uid="{64669403-B46F-44E6-8E5C-BF071E560D57}"/>
  </bookViews>
  <sheets>
    <sheet name="Prijzenblad - 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9" i="1" l="1"/>
  <c r="K39" i="1"/>
  <c r="G39" i="1"/>
  <c r="D39" i="1"/>
  <c r="F22" i="1" l="1"/>
  <c r="J22" i="1" s="1"/>
  <c r="M22" i="1" s="1"/>
  <c r="M19" i="1"/>
  <c r="F19" i="1"/>
  <c r="J19" i="1" s="1"/>
  <c r="N9" i="1"/>
  <c r="K9" i="1"/>
  <c r="G9" i="1"/>
  <c r="K14" i="1" l="1"/>
  <c r="K13" i="1"/>
  <c r="K15" i="1"/>
  <c r="K11" i="1"/>
  <c r="K16" i="1"/>
  <c r="K12" i="1"/>
  <c r="K17" i="1" s="1"/>
  <c r="N17" i="1"/>
  <c r="N14" i="1"/>
  <c r="N15" i="1"/>
  <c r="N11" i="1"/>
  <c r="N12" i="1"/>
  <c r="N16" i="1"/>
  <c r="N13" i="1"/>
  <c r="G16" i="1"/>
  <c r="G15" i="1"/>
  <c r="G11" i="1"/>
  <c r="G14" i="1"/>
  <c r="G13" i="1"/>
  <c r="G12" i="1"/>
  <c r="K19" i="1" l="1"/>
  <c r="K20" i="1" s="1"/>
  <c r="K22" i="1"/>
  <c r="N22" i="1"/>
  <c r="N19" i="1"/>
  <c r="N20" i="1" s="1"/>
  <c r="N23" i="1" s="1"/>
  <c r="G17" i="1"/>
  <c r="G22" i="1" s="1"/>
  <c r="D9" i="1"/>
  <c r="K23" i="1" l="1"/>
  <c r="K33" i="1" s="1"/>
  <c r="N33" i="1"/>
  <c r="N30" i="1"/>
  <c r="N27" i="1"/>
  <c r="N29" i="1"/>
  <c r="N32" i="1"/>
  <c r="N26" i="1"/>
  <c r="N28" i="1"/>
  <c r="N31" i="1"/>
  <c r="N25" i="1"/>
  <c r="N34" i="1"/>
  <c r="K28" i="1"/>
  <c r="K30" i="1"/>
  <c r="K27" i="1"/>
  <c r="D16" i="1"/>
  <c r="D12" i="1"/>
  <c r="D15" i="1"/>
  <c r="D11" i="1"/>
  <c r="D13" i="1"/>
  <c r="D14" i="1"/>
  <c r="G19" i="1"/>
  <c r="K25" i="1" l="1"/>
  <c r="K34" i="1"/>
  <c r="K31" i="1"/>
  <c r="K26" i="1"/>
  <c r="K32" i="1"/>
  <c r="K29" i="1"/>
  <c r="K35" i="1"/>
  <c r="K37" i="1" s="1"/>
  <c r="N35" i="1"/>
  <c r="N37" i="1" s="1"/>
  <c r="D17" i="1"/>
  <c r="D22" i="1" s="1"/>
  <c r="G20" i="1"/>
  <c r="K42" i="1" l="1"/>
  <c r="D19" i="1"/>
  <c r="D20" i="1" s="1"/>
  <c r="D23" i="1" s="1"/>
  <c r="G23" i="1"/>
  <c r="G34" i="1" l="1"/>
  <c r="G29" i="1"/>
  <c r="G25" i="1"/>
  <c r="G33" i="1"/>
  <c r="G28" i="1"/>
  <c r="G32" i="1"/>
  <c r="G27" i="1"/>
  <c r="G31" i="1"/>
  <c r="G30" i="1"/>
  <c r="G26" i="1"/>
  <c r="D34" i="1"/>
  <c r="D29" i="1"/>
  <c r="D25" i="1"/>
  <c r="D33" i="1"/>
  <c r="D28" i="1"/>
  <c r="D32" i="1"/>
  <c r="D27" i="1"/>
  <c r="D31" i="1"/>
  <c r="D30" i="1"/>
  <c r="D26" i="1"/>
  <c r="D35" i="1" l="1"/>
  <c r="D37" i="1" s="1"/>
  <c r="G35" i="1"/>
  <c r="G37" i="1" s="1"/>
  <c r="D42" i="1" l="1"/>
  <c r="H46" i="1" s="1"/>
</calcChain>
</file>

<file path=xl/sharedStrings.xml><?xml version="1.0" encoding="utf-8"?>
<sst xmlns="http://schemas.openxmlformats.org/spreadsheetml/2006/main" count="135" uniqueCount="45">
  <si>
    <t>Percentage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</si>
  <si>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</si>
  <si>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</si>
  <si>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</si>
  <si>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</si>
  <si>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</si>
  <si>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</si>
  <si>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</si>
  <si>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</si>
  <si>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</si>
  <si>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</si>
  <si>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</si>
  <si>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WAO/WIA Basispremie</t>
  </si>
  <si>
    <t>Werkhervattingskas</t>
  </si>
  <si>
    <t>ZVW</t>
  </si>
  <si>
    <t>Pensioen</t>
  </si>
  <si>
    <t>Opleidingen</t>
  </si>
  <si>
    <t>Sociaal Fonds &amp; Calamiteitenverlof</t>
  </si>
  <si>
    <t>Subtotaal</t>
  </si>
  <si>
    <t xml:space="preserve">Vakantiedagen </t>
  </si>
  <si>
    <t>Overig</t>
  </si>
  <si>
    <t>Ondertekening:</t>
  </si>
  <si>
    <t>Naam Inschrijver:</t>
  </si>
  <si>
    <t>Naam ondertekenaar:</t>
  </si>
  <si>
    <t>Datum:</t>
  </si>
  <si>
    <t>Handtekening: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</si>
  <si>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</si>
  <si>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</si>
  <si>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</si>
  <si>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</si>
  <si>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</si>
  <si>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PAWW</t>
  </si>
  <si>
    <t>ZW Premie</t>
  </si>
  <si>
    <t xml:space="preserve">Marge:   </t>
  </si>
  <si>
    <t>Basisloon (conform cao)</t>
  </si>
  <si>
    <t>Bijlage 4B - Prijzenblad Perceel 2 - OOP</t>
  </si>
  <si>
    <t>Aanbesteding 'Inhuur Personeel' - Vereniging Ons Middelbaar Onderwijs</t>
  </si>
  <si>
    <t xml:space="preserve">Onderwijs Ondersteunend Personeel - niet AOW </t>
  </si>
  <si>
    <t xml:space="preserve">Gemiddelde Omrekenfactor AOW:   </t>
  </si>
  <si>
    <t xml:space="preserve">Onderwijs Ondersteunend Personeel - AOW </t>
  </si>
  <si>
    <t xml:space="preserve">Gemiddelde Omrekenfactor niet AOW:   </t>
  </si>
  <si>
    <t xml:space="preserve">Gemiddelde ORF (= Inschrijfprijs):   </t>
  </si>
  <si>
    <t>Inschrijver dient alleen de gele cellen in te vullen</t>
  </si>
  <si>
    <t xml:space="preserve">Kostprijsfactor:   </t>
  </si>
  <si>
    <t xml:space="preserve">Omrekenfactor: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</si>
</sst>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B415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/>
    <xf numFmtId="10" fontId="2" fillId="4" borderId="0" xfId="0" applyNumberFormat="1" applyFont="1" applyFill="1" applyAlignment="1">
      <alignment horizontal="center" wrapText="1"/>
    </xf>
    <xf numFmtId="0" fontId="6" fillId="0" borderId="0" xfId="0" applyFont="1"/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 applyProtection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10" fontId="3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9" fontId="9" fillId="7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2" fillId="8" borderId="1" xfId="0" applyFont="1" applyFill="1" applyBorder="1"/>
    <xf numFmtId="0" fontId="11" fillId="8" borderId="1" xfId="0" applyFont="1" applyFill="1" applyBorder="1" applyAlignment="1">
      <alignment horizontal="center"/>
    </xf>
    <xf numFmtId="2" fontId="11" fillId="8" borderId="1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left"/>
    </xf>
    <xf numFmtId="0" fontId="10" fillId="0" borderId="0" xfId="0" applyFont="1" applyAlignment="1">
      <alignment horizontal="right" vertical="center"/>
    </xf>
    <xf numFmtId="0" fontId="0" fillId="0" borderId="0" xfId="0" applyProtection="1">
      <protection locked="0"/>
    </xf>
    <xf numFmtId="0" fontId="10" fillId="0" borderId="0" xfId="0" applyFont="1" applyAlignment="1">
      <alignment horizontal="right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0" fontId="0" fillId="4" borderId="1" xfId="0" applyNumberFormat="1" applyFill="1" applyBorder="1" applyAlignment="1" applyProtection="1">
      <alignment horizontal="center"/>
      <protection locked="0"/>
    </xf>
    <xf numFmtId="0" fontId="6" fillId="2" borderId="0" xfId="0" applyFont="1" applyFill="1"/>
    <xf numFmtId="10" fontId="0" fillId="4" borderId="1" xfId="0" applyNumberFormat="1" applyFill="1" applyBorder="1" applyAlignment="1">
      <alignment horizontal="center"/>
    </xf>
    <xf numFmtId="10" fontId="0" fillId="2" borderId="1" xfId="0" applyNumberFormat="1" applyFill="1" applyBorder="1" applyAlignment="1" applyProtection="1">
      <alignment horizontal="center"/>
      <protection locked="0" hidden="1"/>
    </xf>
    <xf numFmtId="10" fontId="2" fillId="4" borderId="0" xfId="0" applyNumberFormat="1" applyFont="1" applyFill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 hidden="1"/>
    </xf>
    <xf numFmtId="0" fontId="5" fillId="0" borderId="0" xfId="0" applyFont="1" applyAlignment="1">
      <alignment horizontal="right"/>
    </xf>
    <xf numFmtId="2" fontId="8" fillId="6" borderId="3" xfId="0" applyNumberFormat="1" applyFont="1" applyFill="1" applyBorder="1" applyAlignment="1">
      <alignment horizontal="center" vertical="center"/>
    </xf>
    <xf numFmtId="2" fontId="8" fillId="6" borderId="4" xfId="0" applyNumberFormat="1" applyFont="1" applyFill="1" applyBorder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3" fillId="5" borderId="0" xfId="0" applyFont="1" applyFill="1" applyAlignment="1">
      <alignment horizontal="center"/>
    </xf>
    <xf numFmtId="9" fontId="14" fillId="2" borderId="3" xfId="2" applyFont="1" applyFill="1" applyBorder="1" applyAlignment="1" applyProtection="1">
      <alignment horizontal="center" vertical="center"/>
      <protection locked="0" hidden="1"/>
    </xf>
    <xf numFmtId="9" fontId="14" fillId="2" borderId="4" xfId="2" applyFont="1" applyFill="1" applyBorder="1" applyAlignment="1" applyProtection="1">
      <alignment horizontal="center" vertical="center"/>
      <protection locked="0" hidden="1"/>
    </xf>
    <xf numFmtId="9" fontId="14" fillId="2" borderId="5" xfId="2" applyFont="1" applyFill="1" applyBorder="1" applyAlignment="1" applyProtection="1">
      <alignment horizontal="center" vertical="center"/>
      <protection locked="0"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457200</xdr:colOff>
      <xdr:row>0</xdr:row>
      <xdr:rowOff>142875</xdr:rowOff>
    </xdr:from>
    <xdr:to>
      <xdr:col>6</xdr:col>
      <xdr:colOff>1237995</xdr:colOff>
      <xdr:row>2</xdr:row>
      <xdr:rowOff>172907</xdr:rowOff>
    </xdr:to>
    <xdr:pic>
      <xdr:nvPicPr>
        <xdr:cNvPr id="3" name="Afbeelding 2" descr="Opleiders - De Buitenboordmotor - De Buitenboordmotor">
          <a:extLst>
            <a:ext uri="{FF2B5EF4-FFF2-40B4-BE49-F238E27FC236}">
              <a16:creationId xmlns:a16="http://schemas.microsoft.com/office/drawing/2014/main" id="{3E559277-2633-46B7-A33C-D514FF7FD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42875"/>
          <a:ext cx="1942845" cy="5081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O50"/>
  <sheetViews>
    <sheetView showGridLines="0" tabSelected="1" topLeftCell="A6" zoomScale="70" zoomScaleNormal="70" zoomScaleSheetLayoutView="130" workbookViewId="0">
      <selection activeCell="N39" sqref="N39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6.28515625" style="18" customWidth="1"/>
    <col min="5" max="5" width="2.5703125" customWidth="1"/>
    <col min="6" max="6" width="17.42578125" customWidth="1"/>
    <col min="7" max="7" width="23.140625" style="18" customWidth="1"/>
    <col min="8" max="8" width="6.28515625" customWidth="1"/>
    <col min="9" max="9" width="49.85546875" customWidth="1"/>
    <col min="10" max="10" width="17.42578125" customWidth="1"/>
    <col min="11" max="11" width="26.28515625" customWidth="1"/>
    <col min="12" max="12" width="2.5703125" customWidth="1"/>
    <col min="13" max="13" width="17.42578125" customWidth="1"/>
    <col min="14" max="14" width="23.140625" customWidth="1"/>
    <col min="15" max="15" width="2.5703125" customWidth="1"/>
  </cols>
  <sheetData>
    <row r="2" spans="2:14" ht="23.25" customHeight="1" x14ac:dyDescent="0.35">
      <c r="B2" s="1" t="s">
        <v>35</v>
      </c>
      <c r="D2" s="32"/>
      <c r="G2"/>
    </row>
    <row r="3" spans="2:14" x14ac:dyDescent="0.25">
      <c r="B3" s="3" t="s">
        <v>36</v>
      </c>
      <c r="D3" s="32"/>
      <c r="G3"/>
    </row>
    <row r="4" spans="2:14" ht="12" customHeight="1" x14ac:dyDescent="0.25">
      <c r="B4" s="3"/>
      <c r="D4" s="2"/>
      <c r="G4"/>
    </row>
    <row r="5" spans="2:14" ht="12" customHeight="1" x14ac:dyDescent="0.25">
      <c r="B5" s="29" t="s">
        <v>42</v>
      </c>
      <c r="C5" s="42" t="s">
        <v>37</v>
      </c>
      <c r="D5" s="42"/>
      <c r="E5" s="42"/>
      <c r="F5" s="42"/>
      <c r="G5" s="42"/>
      <c r="J5" s="42" t="s">
        <v>39</v>
      </c>
      <c r="K5" s="42"/>
      <c r="L5" s="42"/>
      <c r="M5" s="42"/>
      <c r="N5" s="42"/>
    </row>
    <row r="6" spans="2:14" x14ac:dyDescent="0.25">
      <c r="C6" s="33" t="s">
        <v>28</v>
      </c>
      <c r="D6" s="33"/>
      <c r="F6" s="33" t="s">
        <v>29</v>
      </c>
      <c r="G6" s="33"/>
      <c r="J6" s="33" t="s">
        <v>28</v>
      </c>
      <c r="K6" s="33"/>
      <c r="M6" s="33" t="s">
        <v>29</v>
      </c>
      <c r="N6" s="33"/>
    </row>
    <row r="7" spans="2:14" ht="15.75" x14ac:dyDescent="0.25">
      <c r="B7" s="19" t="s">
        <v>1</v>
      </c>
      <c r="C7" s="20" t="s">
        <v>0</v>
      </c>
      <c r="D7" s="20" t="s">
        <v>3</v>
      </c>
      <c r="F7" s="20" t="s">
        <v>0</v>
      </c>
      <c r="G7" s="20" t="s">
        <v>3</v>
      </c>
      <c r="I7" s="19" t="s">
        <v>1</v>
      </c>
      <c r="J7" s="20" t="s">
        <v>0</v>
      </c>
      <c r="K7" s="20" t="s">
        <v>3</v>
      </c>
      <c r="M7" s="20" t="s">
        <v>0</v>
      </c>
      <c r="N7" s="20" t="s">
        <v>3</v>
      </c>
    </row>
    <row r="8" spans="2:14" x14ac:dyDescent="0.25">
      <c r="B8" s="4" t="s">
        <v>34</v>
      </c>
      <c r="C8" s="5">
        <v>1</v>
      </c>
      <c r="D8" s="6">
        <v>100</v>
      </c>
      <c r="F8" s="5">
        <v>1</v>
      </c>
      <c r="G8" s="6">
        <v>100</v>
      </c>
      <c r="I8" s="4" t="s">
        <v>34</v>
      </c>
      <c r="J8" s="5">
        <v>1</v>
      </c>
      <c r="K8" s="6">
        <v>100</v>
      </c>
      <c r="M8" s="5">
        <v>1</v>
      </c>
      <c r="N8" s="6">
        <v>100</v>
      </c>
    </row>
    <row r="9" spans="2:14" x14ac:dyDescent="0.25">
      <c r="B9" s="8"/>
      <c r="C9" s="9" t="s">
        <v>18</v>
      </c>
      <c r="D9" s="10">
        <f>SUM(D8:D8)</f>
        <v>100</v>
      </c>
      <c r="F9" s="9" t="s">
        <v>18</v>
      </c>
      <c r="G9" s="10">
        <f>SUM(G8:G8)</f>
        <v>100</v>
      </c>
      <c r="I9" s="8"/>
      <c r="J9" s="9" t="s">
        <v>18</v>
      </c>
      <c r="K9" s="10">
        <f>SUM(K8:K8)</f>
        <v>100</v>
      </c>
      <c r="M9" s="9" t="s">
        <v>18</v>
      </c>
      <c r="N9" s="10">
        <f>SUM(N8:N8)</f>
        <v>100</v>
      </c>
    </row>
    <row r="10" spans="2:14" ht="15.75" x14ac:dyDescent="0.25">
      <c r="B10" s="19" t="s">
        <v>2</v>
      </c>
      <c r="C10" s="20" t="s">
        <v>0</v>
      </c>
      <c r="D10" s="21" t="s">
        <v>3</v>
      </c>
      <c r="F10" s="20" t="s">
        <v>0</v>
      </c>
      <c r="G10" s="21" t="s">
        <v>3</v>
      </c>
      <c r="I10" s="19" t="s">
        <v>2</v>
      </c>
      <c r="J10" s="20" t="s">
        <v>0</v>
      </c>
      <c r="K10" s="21" t="s">
        <v>3</v>
      </c>
      <c r="M10" s="20" t="s">
        <v>0</v>
      </c>
      <c r="N10" s="21" t="s">
        <v>3</v>
      </c>
    </row>
    <row r="11" spans="2:14" x14ac:dyDescent="0.25">
      <c r="B11" s="4" t="s">
        <v>19</v>
      </c>
      <c r="C11" s="31">
        <v>0</v>
      </c>
      <c r="D11" s="7">
        <f>C11*D9</f>
        <v>0</v>
      </c>
      <c r="F11" s="31">
        <v>0</v>
      </c>
      <c r="G11" s="7">
        <f>F11*G9</f>
        <v>0</v>
      </c>
      <c r="I11" s="4" t="s">
        <v>19</v>
      </c>
      <c r="J11" s="31">
        <v>0</v>
      </c>
      <c r="K11" s="7">
        <f>J11*K9</f>
        <v>0</v>
      </c>
      <c r="M11" s="31">
        <v>0</v>
      </c>
      <c r="N11" s="7">
        <f>M11*N9</f>
        <v>0</v>
      </c>
    </row>
    <row r="12" spans="2:14" x14ac:dyDescent="0.25">
      <c r="B12" s="4" t="s">
        <v>4</v>
      </c>
      <c r="C12" s="31">
        <v>0</v>
      </c>
      <c r="D12" s="7">
        <f>C12*D9</f>
        <v>0</v>
      </c>
      <c r="F12" s="31">
        <v>0</v>
      </c>
      <c r="G12" s="7">
        <f>F12*G9</f>
        <v>0</v>
      </c>
      <c r="I12" s="4" t="s">
        <v>4</v>
      </c>
      <c r="J12" s="31">
        <v>0</v>
      </c>
      <c r="K12" s="7">
        <f>J12*K9</f>
        <v>0</v>
      </c>
      <c r="M12" s="31">
        <v>0</v>
      </c>
      <c r="N12" s="7">
        <f>M12*N9</f>
        <v>0</v>
      </c>
    </row>
    <row r="13" spans="2:14" x14ac:dyDescent="0.25">
      <c r="B13" s="4" t="s">
        <v>8</v>
      </c>
      <c r="C13" s="31">
        <v>0</v>
      </c>
      <c r="D13" s="7">
        <f>C13*D9</f>
        <v>0</v>
      </c>
      <c r="F13" s="31">
        <v>0</v>
      </c>
      <c r="G13" s="7">
        <f>F13*G9</f>
        <v>0</v>
      </c>
      <c r="H13" s="24"/>
      <c r="I13" s="4" t="s">
        <v>8</v>
      </c>
      <c r="J13" s="31">
        <v>0</v>
      </c>
      <c r="K13" s="7">
        <f>J13*K9</f>
        <v>0</v>
      </c>
      <c r="M13" s="31">
        <v>0</v>
      </c>
      <c r="N13" s="7">
        <f>M13*N9</f>
        <v>0</v>
      </c>
    </row>
    <row r="14" spans="2:14" x14ac:dyDescent="0.25">
      <c r="B14" s="4" t="s">
        <v>5</v>
      </c>
      <c r="C14" s="31">
        <v>0</v>
      </c>
      <c r="D14" s="7">
        <f>C14*D9</f>
        <v>0</v>
      </c>
      <c r="F14" s="31">
        <v>0</v>
      </c>
      <c r="G14" s="7">
        <f>F14*G9</f>
        <v>0</v>
      </c>
      <c r="I14" s="4" t="s">
        <v>5</v>
      </c>
      <c r="J14" s="31">
        <v>0</v>
      </c>
      <c r="K14" s="7">
        <f>J14*K9</f>
        <v>0</v>
      </c>
      <c r="M14" s="31">
        <v>0</v>
      </c>
      <c r="N14" s="7">
        <f>M14*N9</f>
        <v>0</v>
      </c>
    </row>
    <row r="15" spans="2:14" x14ac:dyDescent="0.25">
      <c r="B15" s="4" t="s">
        <v>7</v>
      </c>
      <c r="C15" s="31">
        <v>0</v>
      </c>
      <c r="D15" s="7">
        <f>C15*D9</f>
        <v>0</v>
      </c>
      <c r="F15" s="31">
        <v>0</v>
      </c>
      <c r="G15" s="7">
        <f>F15*G9</f>
        <v>0</v>
      </c>
      <c r="I15" s="4" t="s">
        <v>7</v>
      </c>
      <c r="J15" s="31">
        <v>0</v>
      </c>
      <c r="K15" s="7">
        <f>J15*K9</f>
        <v>0</v>
      </c>
      <c r="M15" s="31">
        <v>0</v>
      </c>
      <c r="N15" s="7">
        <f>M15*N9</f>
        <v>0</v>
      </c>
    </row>
    <row r="16" spans="2:14" x14ac:dyDescent="0.25">
      <c r="B16" s="4" t="s">
        <v>26</v>
      </c>
      <c r="C16" s="31">
        <v>0</v>
      </c>
      <c r="D16" s="7">
        <f>C16*D9</f>
        <v>0</v>
      </c>
      <c r="F16" s="31">
        <v>0</v>
      </c>
      <c r="G16" s="7">
        <f>F16*G9</f>
        <v>0</v>
      </c>
      <c r="I16" s="4" t="s">
        <v>26</v>
      </c>
      <c r="J16" s="31">
        <v>0</v>
      </c>
      <c r="K16" s="7">
        <f>J16*K9</f>
        <v>0</v>
      </c>
      <c r="M16" s="31">
        <v>0</v>
      </c>
      <c r="N16" s="7">
        <f>M16*N9</f>
        <v>0</v>
      </c>
    </row>
    <row r="17" spans="2:14" x14ac:dyDescent="0.25">
      <c r="B17" s="8"/>
      <c r="C17" s="9" t="s">
        <v>18</v>
      </c>
      <c r="D17" s="10">
        <f>SUM(D9,D11:D16)</f>
        <v>100</v>
      </c>
      <c r="F17" s="9" t="s">
        <v>18</v>
      </c>
      <c r="G17" s="10">
        <f>SUM(G9,G11:G16)</f>
        <v>100</v>
      </c>
      <c r="I17" s="8"/>
      <c r="J17" s="9" t="s">
        <v>18</v>
      </c>
      <c r="K17" s="10">
        <f>SUM(K9,K11:K16)</f>
        <v>100</v>
      </c>
      <c r="M17" s="9" t="s">
        <v>18</v>
      </c>
      <c r="N17" s="10">
        <f>SUM(N9,N11:N16)</f>
        <v>100</v>
      </c>
    </row>
    <row r="18" spans="2:14" ht="15.75" x14ac:dyDescent="0.25">
      <c r="B18" s="19" t="s">
        <v>6</v>
      </c>
      <c r="C18" s="20" t="s">
        <v>0</v>
      </c>
      <c r="D18" s="21" t="s">
        <v>3</v>
      </c>
      <c r="F18" s="20" t="s">
        <v>0</v>
      </c>
      <c r="G18" s="21" t="s">
        <v>3</v>
      </c>
      <c r="I18" s="19" t="s">
        <v>6</v>
      </c>
      <c r="J18" s="20" t="s">
        <v>0</v>
      </c>
      <c r="K18" s="21" t="s">
        <v>3</v>
      </c>
      <c r="M18" s="20" t="s">
        <v>0</v>
      </c>
      <c r="N18" s="21" t="s">
        <v>3</v>
      </c>
    </row>
    <row r="19" spans="2:14" x14ac:dyDescent="0.25">
      <c r="B19" s="4" t="s">
        <v>6</v>
      </c>
      <c r="C19" s="28">
        <v>0.08</v>
      </c>
      <c r="D19" s="7">
        <f>C19*D17</f>
        <v>8</v>
      </c>
      <c r="F19" s="30">
        <f>C19</f>
        <v>0.08</v>
      </c>
      <c r="G19" s="7">
        <f>F19*G17</f>
        <v>8</v>
      </c>
      <c r="I19" s="4" t="s">
        <v>6</v>
      </c>
      <c r="J19" s="30">
        <f>F19</f>
        <v>0.08</v>
      </c>
      <c r="K19" s="7">
        <f>J19*K17</f>
        <v>8</v>
      </c>
      <c r="M19" s="30">
        <f>C19</f>
        <v>0.08</v>
      </c>
      <c r="N19" s="7">
        <f>M19*N17</f>
        <v>8</v>
      </c>
    </row>
    <row r="20" spans="2:14" x14ac:dyDescent="0.25">
      <c r="B20" s="11"/>
      <c r="C20" s="9" t="s">
        <v>18</v>
      </c>
      <c r="D20" s="10">
        <f>SUM(D17,D19)</f>
        <v>108</v>
      </c>
      <c r="F20" s="9" t="s">
        <v>18</v>
      </c>
      <c r="G20" s="10">
        <f>SUM(G17,G19)</f>
        <v>108</v>
      </c>
      <c r="I20" s="11"/>
      <c r="J20" s="9" t="s">
        <v>18</v>
      </c>
      <c r="K20" s="10">
        <f>SUM(K17,K19)</f>
        <v>108</v>
      </c>
      <c r="M20" s="9" t="s">
        <v>18</v>
      </c>
      <c r="N20" s="10">
        <f>SUM(N17,N19)</f>
        <v>108</v>
      </c>
    </row>
    <row r="21" spans="2:14" ht="15.75" x14ac:dyDescent="0.25">
      <c r="B21" s="19" t="s">
        <v>20</v>
      </c>
      <c r="C21" s="20" t="s">
        <v>0</v>
      </c>
      <c r="D21" s="21" t="s">
        <v>3</v>
      </c>
      <c r="F21" s="20" t="s">
        <v>0</v>
      </c>
      <c r="G21" s="21" t="s">
        <v>3</v>
      </c>
      <c r="I21" s="19" t="s">
        <v>20</v>
      </c>
      <c r="J21" s="20" t="s">
        <v>0</v>
      </c>
      <c r="K21" s="21" t="s">
        <v>3</v>
      </c>
      <c r="M21" s="20" t="s">
        <v>0</v>
      </c>
      <c r="N21" s="21" t="s">
        <v>3</v>
      </c>
    </row>
    <row r="22" spans="2:14" x14ac:dyDescent="0.25">
      <c r="B22" s="4" t="s">
        <v>9</v>
      </c>
      <c r="C22" s="28">
        <v>8.3299999999999999E-2</v>
      </c>
      <c r="D22" s="7">
        <f>D17*C22</f>
        <v>8.33</v>
      </c>
      <c r="F22" s="30">
        <f>C22</f>
        <v>8.3299999999999999E-2</v>
      </c>
      <c r="G22" s="7">
        <f>G17*F22</f>
        <v>8.33</v>
      </c>
      <c r="I22" s="4" t="s">
        <v>9</v>
      </c>
      <c r="J22" s="30">
        <f>F22</f>
        <v>8.3299999999999999E-2</v>
      </c>
      <c r="K22" s="7">
        <f>K17*J22</f>
        <v>8.33</v>
      </c>
      <c r="M22" s="30">
        <f>J22</f>
        <v>8.3299999999999999E-2</v>
      </c>
      <c r="N22" s="7">
        <f>N17*M22</f>
        <v>8.33</v>
      </c>
    </row>
    <row r="23" spans="2:14" x14ac:dyDescent="0.25">
      <c r="B23" s="11"/>
      <c r="C23" s="9" t="s">
        <v>18</v>
      </c>
      <c r="D23" s="10">
        <f>SUM(D20,D22)</f>
        <v>116.33</v>
      </c>
      <c r="F23" s="9" t="s">
        <v>18</v>
      </c>
      <c r="G23" s="10">
        <f>SUM(G20,G22)</f>
        <v>116.33</v>
      </c>
      <c r="I23" s="11"/>
      <c r="J23" s="9" t="s">
        <v>18</v>
      </c>
      <c r="K23" s="10">
        <f>SUM(K20,K22)</f>
        <v>116.33</v>
      </c>
      <c r="M23" s="9" t="s">
        <v>18</v>
      </c>
      <c r="N23" s="10">
        <f>SUM(N20,N22)</f>
        <v>116.33</v>
      </c>
    </row>
    <row r="24" spans="2:14" ht="15.75" x14ac:dyDescent="0.25">
      <c r="B24" s="19" t="s">
        <v>10</v>
      </c>
      <c r="C24" s="20" t="s">
        <v>0</v>
      </c>
      <c r="D24" s="21" t="s">
        <v>3</v>
      </c>
      <c r="F24" s="20" t="s">
        <v>0</v>
      </c>
      <c r="G24" s="21" t="s">
        <v>3</v>
      </c>
      <c r="I24" s="19" t="s">
        <v>10</v>
      </c>
      <c r="J24" s="20" t="s">
        <v>0</v>
      </c>
      <c r="K24" s="21" t="s">
        <v>3</v>
      </c>
      <c r="M24" s="20" t="s">
        <v>0</v>
      </c>
      <c r="N24" s="21" t="s">
        <v>3</v>
      </c>
    </row>
    <row r="25" spans="2:14" x14ac:dyDescent="0.25">
      <c r="B25" s="4" t="s">
        <v>11</v>
      </c>
      <c r="C25" s="31">
        <v>0</v>
      </c>
      <c r="D25" s="7">
        <f>C25*D23</f>
        <v>0</v>
      </c>
      <c r="F25" s="31">
        <v>0</v>
      </c>
      <c r="G25" s="7">
        <f>F25*G23</f>
        <v>0</v>
      </c>
      <c r="I25" s="4" t="s">
        <v>11</v>
      </c>
      <c r="J25" s="31">
        <v>0</v>
      </c>
      <c r="K25" s="7">
        <f>J25*K23</f>
        <v>0</v>
      </c>
      <c r="M25" s="31">
        <v>0</v>
      </c>
      <c r="N25" s="7">
        <f>M25*N23</f>
        <v>0</v>
      </c>
    </row>
    <row r="26" spans="2:14" x14ac:dyDescent="0.25">
      <c r="B26" s="4" t="s">
        <v>31</v>
      </c>
      <c r="C26" s="31">
        <v>0</v>
      </c>
      <c r="D26" s="7">
        <f>C26*D23</f>
        <v>0</v>
      </c>
      <c r="F26" s="31">
        <v>0</v>
      </c>
      <c r="G26" s="7">
        <f>F26*G23</f>
        <v>0</v>
      </c>
      <c r="I26" s="4" t="s">
        <v>31</v>
      </c>
      <c r="J26" s="31">
        <v>0</v>
      </c>
      <c r="K26" s="7">
        <f>J26*K23</f>
        <v>0</v>
      </c>
      <c r="M26" s="31">
        <v>0</v>
      </c>
      <c r="N26" s="7">
        <f>M26*N23</f>
        <v>0</v>
      </c>
    </row>
    <row r="27" spans="2:14" x14ac:dyDescent="0.25">
      <c r="B27" s="4" t="s">
        <v>12</v>
      </c>
      <c r="C27" s="31">
        <v>0</v>
      </c>
      <c r="D27" s="7">
        <f>C27*D23</f>
        <v>0</v>
      </c>
      <c r="F27" s="31">
        <v>0</v>
      </c>
      <c r="G27" s="7">
        <f>F27*G23</f>
        <v>0</v>
      </c>
      <c r="I27" s="4" t="s">
        <v>12</v>
      </c>
      <c r="J27" s="31">
        <v>0</v>
      </c>
      <c r="K27" s="7">
        <f>J27*K23</f>
        <v>0</v>
      </c>
      <c r="M27" s="31">
        <v>0</v>
      </c>
      <c r="N27" s="7">
        <f>M27*N23</f>
        <v>0</v>
      </c>
    </row>
    <row r="28" spans="2:14" x14ac:dyDescent="0.25">
      <c r="B28" s="4" t="s">
        <v>13</v>
      </c>
      <c r="C28" s="31">
        <v>0</v>
      </c>
      <c r="D28" s="7">
        <f>C28*D23</f>
        <v>0</v>
      </c>
      <c r="F28" s="31">
        <v>0</v>
      </c>
      <c r="G28" s="7">
        <f>F28*G23</f>
        <v>0</v>
      </c>
      <c r="I28" s="4" t="s">
        <v>13</v>
      </c>
      <c r="J28" s="31">
        <v>0</v>
      </c>
      <c r="K28" s="7">
        <f>J28*K23</f>
        <v>0</v>
      </c>
      <c r="M28" s="31">
        <v>0</v>
      </c>
      <c r="N28" s="7">
        <f>M28*N23</f>
        <v>0</v>
      </c>
    </row>
    <row r="29" spans="2:14" x14ac:dyDescent="0.25">
      <c r="B29" s="4" t="s">
        <v>14</v>
      </c>
      <c r="C29" s="31">
        <v>0</v>
      </c>
      <c r="D29" s="7">
        <f>C29*D23</f>
        <v>0</v>
      </c>
      <c r="F29" s="31">
        <v>0</v>
      </c>
      <c r="G29" s="7">
        <f>F29*G23</f>
        <v>0</v>
      </c>
      <c r="I29" s="4" t="s">
        <v>14</v>
      </c>
      <c r="J29" s="31">
        <v>0</v>
      </c>
      <c r="K29" s="7">
        <f>J29*K23</f>
        <v>0</v>
      </c>
      <c r="M29" s="31">
        <v>0</v>
      </c>
      <c r="N29" s="7">
        <f>M29*N23</f>
        <v>0</v>
      </c>
    </row>
    <row r="30" spans="2:14" x14ac:dyDescent="0.25">
      <c r="B30" s="4" t="s">
        <v>15</v>
      </c>
      <c r="C30" s="31">
        <v>0</v>
      </c>
      <c r="D30" s="7">
        <f>C30*D23</f>
        <v>0</v>
      </c>
      <c r="F30" s="31">
        <v>0</v>
      </c>
      <c r="G30" s="7">
        <f>F30*G23</f>
        <v>0</v>
      </c>
      <c r="I30" s="4" t="s">
        <v>15</v>
      </c>
      <c r="J30" s="31">
        <v>0</v>
      </c>
      <c r="K30" s="7">
        <f>J30*K23</f>
        <v>0</v>
      </c>
      <c r="M30" s="31">
        <v>0</v>
      </c>
      <c r="N30" s="7">
        <f>M30*N23</f>
        <v>0</v>
      </c>
    </row>
    <row r="31" spans="2:14" x14ac:dyDescent="0.25">
      <c r="B31" s="4" t="s">
        <v>16</v>
      </c>
      <c r="C31" s="31">
        <v>0</v>
      </c>
      <c r="D31" s="7">
        <f>C31*D23</f>
        <v>0</v>
      </c>
      <c r="F31" s="31">
        <v>0</v>
      </c>
      <c r="G31" s="7">
        <f>F31*G23</f>
        <v>0</v>
      </c>
      <c r="I31" s="4" t="s">
        <v>16</v>
      </c>
      <c r="J31" s="31">
        <v>0</v>
      </c>
      <c r="K31" s="7">
        <f>J31*K23</f>
        <v>0</v>
      </c>
      <c r="M31" s="31">
        <v>0</v>
      </c>
      <c r="N31" s="7">
        <f>M31*N23</f>
        <v>0</v>
      </c>
    </row>
    <row r="32" spans="2:14" x14ac:dyDescent="0.25">
      <c r="B32" s="4" t="s">
        <v>17</v>
      </c>
      <c r="C32" s="31">
        <v>0</v>
      </c>
      <c r="D32" s="7">
        <f>C32*D23</f>
        <v>0</v>
      </c>
      <c r="F32" s="31">
        <v>0</v>
      </c>
      <c r="G32" s="7">
        <f>F32*G23</f>
        <v>0</v>
      </c>
      <c r="I32" s="4" t="s">
        <v>17</v>
      </c>
      <c r="J32" s="31">
        <v>0</v>
      </c>
      <c r="K32" s="7">
        <f>J32*K23</f>
        <v>0</v>
      </c>
      <c r="M32" s="31">
        <v>0</v>
      </c>
      <c r="N32" s="7">
        <f>M32*N23</f>
        <v>0</v>
      </c>
    </row>
    <row r="33" spans="2:15" x14ac:dyDescent="0.25">
      <c r="B33" s="4" t="s">
        <v>32</v>
      </c>
      <c r="C33" s="31">
        <v>0</v>
      </c>
      <c r="D33" s="7">
        <f>C33*D23</f>
        <v>0</v>
      </c>
      <c r="F33" s="31">
        <v>0</v>
      </c>
      <c r="G33" s="7">
        <f>F33*G23</f>
        <v>0</v>
      </c>
      <c r="I33" s="4" t="s">
        <v>32</v>
      </c>
      <c r="J33" s="31">
        <v>0</v>
      </c>
      <c r="K33" s="7">
        <f>J33*K23</f>
        <v>0</v>
      </c>
      <c r="M33" s="31">
        <v>0</v>
      </c>
      <c r="N33" s="7">
        <f>M33*N23</f>
        <v>0</v>
      </c>
    </row>
    <row r="34" spans="2:15" x14ac:dyDescent="0.25">
      <c r="B34" s="4" t="s">
        <v>27</v>
      </c>
      <c r="C34" s="31">
        <v>0</v>
      </c>
      <c r="D34" s="7">
        <f>C34*D23</f>
        <v>0</v>
      </c>
      <c r="F34" s="31">
        <v>0</v>
      </c>
      <c r="G34" s="7">
        <f>F34*G23</f>
        <v>0</v>
      </c>
      <c r="I34" s="4" t="s">
        <v>27</v>
      </c>
      <c r="J34" s="31">
        <v>0</v>
      </c>
      <c r="K34" s="7">
        <f>J34*K23</f>
        <v>0</v>
      </c>
      <c r="M34" s="31">
        <v>0</v>
      </c>
      <c r="N34" s="7">
        <f>M34*N23</f>
        <v>0</v>
      </c>
    </row>
    <row r="35" spans="2:15" x14ac:dyDescent="0.25">
      <c r="C35" s="9" t="s">
        <v>18</v>
      </c>
      <c r="D35" s="10">
        <f>SUM(D23,D25:D34)</f>
        <v>116.33</v>
      </c>
      <c r="F35" s="9" t="s">
        <v>18</v>
      </c>
      <c r="G35" s="10">
        <f>SUM(G23,G25:G34)</f>
        <v>116.33</v>
      </c>
      <c r="J35" s="9" t="s">
        <v>18</v>
      </c>
      <c r="K35" s="10">
        <f>SUM(K23,K25:K34)</f>
        <v>116.33</v>
      </c>
      <c r="M35" s="9" t="s">
        <v>18</v>
      </c>
      <c r="N35" s="10">
        <f>SUM(N23,N25:N34)</f>
        <v>116.33</v>
      </c>
    </row>
    <row r="36" spans="2:15" s="12" customFormat="1" ht="15.75" thickBot="1" x14ac:dyDescent="0.3">
      <c r="D36" s="13"/>
      <c r="G36" s="13"/>
      <c r="H36"/>
      <c r="I36"/>
      <c r="J36"/>
      <c r="K36" s="18"/>
      <c r="L36"/>
      <c r="M36"/>
      <c r="N36" s="18"/>
      <c r="O36"/>
    </row>
    <row r="37" spans="2:15" ht="28.9" customHeight="1" thickBot="1" x14ac:dyDescent="0.4">
      <c r="B37" s="36" t="s">
        <v>43</v>
      </c>
      <c r="C37" s="36"/>
      <c r="D37" s="26">
        <f>D35/100</f>
        <v>1.1633</v>
      </c>
      <c r="G37" s="26">
        <f>G35/100</f>
        <v>1.1633</v>
      </c>
      <c r="I37" s="36" t="s">
        <v>43</v>
      </c>
      <c r="J37" s="36"/>
      <c r="K37" s="26">
        <f>K35/100</f>
        <v>1.1633</v>
      </c>
      <c r="N37" s="26">
        <f>N35/100</f>
        <v>1.1633</v>
      </c>
    </row>
    <row r="38" spans="2:15" ht="28.9" customHeight="1" thickBot="1" x14ac:dyDescent="0.35">
      <c r="B38" s="41" t="s">
        <v>33</v>
      </c>
      <c r="C38" s="41"/>
      <c r="D38" s="43">
        <v>0</v>
      </c>
      <c r="E38" s="44"/>
      <c r="F38" s="44"/>
      <c r="G38" s="45"/>
      <c r="I38" s="41" t="s">
        <v>33</v>
      </c>
      <c r="J38" s="41"/>
      <c r="K38" s="43">
        <v>0</v>
      </c>
      <c r="L38" s="44"/>
      <c r="M38" s="44"/>
      <c r="N38" s="45"/>
    </row>
    <row r="39" spans="2:15" ht="28.9" customHeight="1" thickBot="1" x14ac:dyDescent="0.4">
      <c r="B39" s="36" t="s">
        <v>44</v>
      </c>
      <c r="C39" s="36"/>
      <c r="D39" s="27">
        <f>(1+D38)*D37</f>
        <v>1.1633</v>
      </c>
      <c r="G39" s="27">
        <f>(1+D38)*G37</f>
        <v>1.1633</v>
      </c>
      <c r="I39" s="36" t="s">
        <v>44</v>
      </c>
      <c r="J39" s="36"/>
      <c r="K39" s="27">
        <f>(1+K38)*K37</f>
        <v>1.1633</v>
      </c>
      <c r="N39" s="27">
        <f>(1+K38)*N37</f>
        <v>1.1633</v>
      </c>
    </row>
    <row r="40" spans="2:15" ht="18.75" customHeight="1" thickBot="1" x14ac:dyDescent="0.3">
      <c r="B40" s="40" t="s">
        <v>30</v>
      </c>
      <c r="C40" s="40"/>
      <c r="D40" s="15">
        <v>0.5</v>
      </c>
      <c r="E40" s="16"/>
      <c r="F40" s="16"/>
      <c r="G40" s="15">
        <v>0.5</v>
      </c>
      <c r="I40" s="40" t="s">
        <v>30</v>
      </c>
      <c r="J40" s="40"/>
      <c r="K40" s="15">
        <v>0.5</v>
      </c>
      <c r="L40" s="16"/>
      <c r="M40" s="16"/>
      <c r="N40" s="15">
        <v>0.5</v>
      </c>
    </row>
    <row r="41" spans="2:15" ht="12" customHeight="1" thickBot="1" x14ac:dyDescent="0.4">
      <c r="B41" s="14"/>
      <c r="C41" s="14"/>
      <c r="D41"/>
      <c r="G41"/>
      <c r="I41" s="14"/>
      <c r="J41" s="14"/>
    </row>
    <row r="42" spans="2:15" ht="28.9" customHeight="1" thickBot="1" x14ac:dyDescent="0.4">
      <c r="B42" s="36" t="s">
        <v>40</v>
      </c>
      <c r="C42" s="36"/>
      <c r="D42" s="37">
        <f>(D39*D40)+(G39*G40)</f>
        <v>1.1633</v>
      </c>
      <c r="E42" s="38"/>
      <c r="F42" s="38"/>
      <c r="G42" s="39"/>
      <c r="I42" s="36" t="s">
        <v>38</v>
      </c>
      <c r="J42" s="36"/>
      <c r="K42" s="37">
        <f>(K39*K40)+(N39*N40)</f>
        <v>1.1633</v>
      </c>
      <c r="L42" s="38"/>
      <c r="M42" s="38"/>
      <c r="N42" s="38"/>
      <c r="O42" s="39"/>
    </row>
    <row r="43" spans="2:15" ht="20.85" customHeight="1" thickBot="1" x14ac:dyDescent="0.3">
      <c r="B43" s="40" t="s">
        <v>30</v>
      </c>
      <c r="C43" s="40"/>
      <c r="D43" s="15">
        <v>0.7</v>
      </c>
      <c r="G43"/>
      <c r="I43" s="40" t="s">
        <v>30</v>
      </c>
      <c r="J43" s="40"/>
      <c r="K43" s="15">
        <v>0.3</v>
      </c>
    </row>
    <row r="44" spans="2:15" ht="20.85" customHeight="1" x14ac:dyDescent="0.25">
      <c r="B44" s="23"/>
      <c r="C44" s="23"/>
      <c r="D44"/>
      <c r="G44"/>
      <c r="I44" s="23"/>
      <c r="J44" s="23"/>
      <c r="K44" s="23"/>
    </row>
    <row r="45" spans="2:15" ht="20.25" customHeight="1" thickBot="1" x14ac:dyDescent="0.35">
      <c r="B45" s="17" t="s">
        <v>21</v>
      </c>
    </row>
    <row r="46" spans="2:15" ht="27" thickBot="1" x14ac:dyDescent="0.35">
      <c r="B46" s="22" t="s">
        <v>22</v>
      </c>
      <c r="C46" s="35"/>
      <c r="D46" s="35"/>
      <c r="G46" s="25" t="s">
        <v>41</v>
      </c>
      <c r="H46" s="37">
        <f>(D42*D43)+(K42*K43)</f>
        <v>1.1633</v>
      </c>
      <c r="I46" s="39"/>
    </row>
    <row r="47" spans="2:15" x14ac:dyDescent="0.25">
      <c r="B47" s="22" t="s">
        <v>23</v>
      </c>
      <c r="C47" s="35"/>
      <c r="D47" s="35"/>
      <c r="G47"/>
    </row>
    <row r="48" spans="2:15" x14ac:dyDescent="0.25">
      <c r="B48" s="22" t="s">
        <v>24</v>
      </c>
      <c r="C48" s="35"/>
      <c r="D48" s="35"/>
      <c r="G48"/>
    </row>
    <row r="49" spans="2:7" x14ac:dyDescent="0.25">
      <c r="B49" s="34" t="s">
        <v>25</v>
      </c>
      <c r="C49" s="35"/>
      <c r="D49" s="35"/>
      <c r="G49"/>
    </row>
    <row r="50" spans="2:7" ht="37.5" customHeight="1" x14ac:dyDescent="0.25">
      <c r="B50" s="34"/>
      <c r="C50" s="35"/>
      <c r="D50" s="35"/>
      <c r="G50"/>
    </row>
  </sheetData>
  <mergeCells count="29">
    <mergeCell ref="D38:G38"/>
    <mergeCell ref="K38:N38"/>
    <mergeCell ref="H46:I46"/>
    <mergeCell ref="I39:J39"/>
    <mergeCell ref="I40:J40"/>
    <mergeCell ref="I42:J42"/>
    <mergeCell ref="K42:O42"/>
    <mergeCell ref="I43:J43"/>
    <mergeCell ref="J5:N5"/>
    <mergeCell ref="J6:K6"/>
    <mergeCell ref="M6:N6"/>
    <mergeCell ref="I37:J37"/>
    <mergeCell ref="I38:J38"/>
    <mergeCell ref="D2:D3"/>
    <mergeCell ref="C6:D6"/>
    <mergeCell ref="B49:B50"/>
    <mergeCell ref="C46:D46"/>
    <mergeCell ref="C47:D47"/>
    <mergeCell ref="C48:D48"/>
    <mergeCell ref="C49:D50"/>
    <mergeCell ref="B42:C42"/>
    <mergeCell ref="D42:G42"/>
    <mergeCell ref="B40:C40"/>
    <mergeCell ref="F6:G6"/>
    <mergeCell ref="B37:C37"/>
    <mergeCell ref="B38:C38"/>
    <mergeCell ref="B39:C39"/>
    <mergeCell ref="C5:G5"/>
    <mergeCell ref="B43:C43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5E4D0A-F2AC-48AD-9EBC-A8285D1EF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5C Calculatieblad Perceel 3.xlsx</dc:title>
  <dc:creator>Thijs Kruger</dc:creator>
  <cp:lastModifiedBy>Elke Ambergen - Kienhuis | Inkada Inkoop &amp; Advies</cp:lastModifiedBy>
  <dcterms:created xsi:type="dcterms:W3CDTF">2020-03-18T12:14:38Z</dcterms:created>
  <dcterms:modified xsi:type="dcterms:W3CDTF">2025-11-24T10:24:01Z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