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weePuntNul/Gedeelde documenten/Trajecten EM + FD + FR/SVOAZ/Aanbesteding/NVI/"/>
    </mc:Choice>
  </mc:AlternateContent>
  <xr:revisionPtr revIDLastSave="0" documentId="8_{DCE807A9-1B09-470B-B915-29281C65F9ED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Initiële periode" sheetId="1" r:id="rId1"/>
    <sheet name="Verlengingsperiode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F12" i="4"/>
  <c r="D12" i="4"/>
  <c r="C28" i="1"/>
  <c r="C36" i="1"/>
  <c r="F22" i="1"/>
  <c r="F18" i="1"/>
  <c r="F13" i="1"/>
  <c r="E24" i="1"/>
  <c r="F24" i="1" s="1"/>
  <c r="E23" i="1"/>
  <c r="F19" i="1"/>
  <c r="F20" i="1" s="1"/>
  <c r="E19" i="1"/>
  <c r="E20" i="1" s="1"/>
  <c r="D18" i="1"/>
  <c r="B10" i="1"/>
  <c r="B9" i="4" s="1"/>
  <c r="E9" i="4" s="1"/>
  <c r="E5" i="4"/>
  <c r="E4" i="4"/>
  <c r="B36" i="1"/>
  <c r="F1" i="4"/>
  <c r="B1" i="4"/>
  <c r="E25" i="1" l="1"/>
  <c r="F13" i="4"/>
  <c r="F14" i="4"/>
  <c r="E13" i="4"/>
  <c r="E14" i="4"/>
  <c r="F23" i="1"/>
  <c r="F25" i="1" s="1"/>
  <c r="E10" i="4"/>
  <c r="E6" i="4"/>
  <c r="F4" i="4"/>
  <c r="C17" i="4"/>
  <c r="F5" i="4"/>
  <c r="C20" i="4"/>
  <c r="C23" i="4"/>
  <c r="D3" i="4"/>
  <c r="F8" i="4"/>
  <c r="F3" i="4"/>
  <c r="F9" i="4"/>
  <c r="F10" i="1"/>
  <c r="F6" i="1"/>
  <c r="F5" i="1"/>
  <c r="F4" i="1"/>
  <c r="E10" i="1"/>
  <c r="F9" i="1"/>
  <c r="D4" i="1"/>
  <c r="E6" i="1"/>
  <c r="E5" i="1"/>
  <c r="F15" i="4" l="1"/>
  <c r="E15" i="4"/>
  <c r="B18" i="4" s="1"/>
  <c r="F10" i="4"/>
  <c r="F6" i="4"/>
  <c r="F7" i="1"/>
  <c r="F11" i="1"/>
  <c r="E11" i="1"/>
  <c r="E7" i="1"/>
  <c r="C18" i="4" l="1"/>
  <c r="E14" i="1"/>
  <c r="F14" i="1" s="1"/>
  <c r="E15" i="1" l="1"/>
  <c r="F15" i="1" s="1"/>
  <c r="F16" i="1" s="1"/>
  <c r="E16" i="1" l="1"/>
  <c r="B21" i="4" l="1"/>
  <c r="B34" i="1"/>
  <c r="B37" i="1" s="1"/>
  <c r="C21" i="4"/>
  <c r="B24" i="4"/>
  <c r="C24" i="4" l="1"/>
  <c r="D37" i="1" s="1"/>
</calcChain>
</file>

<file path=xl/sharedStrings.xml><?xml version="1.0" encoding="utf-8"?>
<sst xmlns="http://schemas.openxmlformats.org/spreadsheetml/2006/main" count="76" uniqueCount="40">
  <si>
    <t xml:space="preserve">Aantal </t>
  </si>
  <si>
    <t>Totalen</t>
  </si>
  <si>
    <t>Aantal</t>
  </si>
  <si>
    <t xml:space="preserve">Onderhoud per jaar </t>
  </si>
  <si>
    <t>Geprognotiseerd aantal</t>
  </si>
  <si>
    <t>Afdrukprijs</t>
  </si>
  <si>
    <t>Maandbedrag</t>
  </si>
  <si>
    <t>Projectprijs</t>
  </si>
  <si>
    <t>Projectprijs éénmalig</t>
  </si>
  <si>
    <t>Handtekening inschrijver</t>
  </si>
  <si>
    <t>Totaal per maand</t>
  </si>
  <si>
    <t>Naam inschrijver:</t>
  </si>
  <si>
    <t>Naam organisatie:</t>
  </si>
  <si>
    <t>TOTAAL INSCHRIJVING</t>
  </si>
  <si>
    <t>Totale beoordelingsprijs</t>
  </si>
  <si>
    <t xml:space="preserve">Let op! Graag een realistisch bedrag (maximaal 3% van de totale inschrijfsom) </t>
  </si>
  <si>
    <t>voor de volledige installatie, implementatie en projectmanagement afgeven.</t>
  </si>
  <si>
    <t>Type 1: A3 MFP kleur 60 ppm</t>
  </si>
  <si>
    <t>Optioneel interne finisher t.b.v. type 1</t>
  </si>
  <si>
    <t>Print- en scanmanagement oplossing aangeboden als SaaS</t>
  </si>
  <si>
    <t>Onderhoud en supplies (aantal afdrukken)</t>
  </si>
  <si>
    <t>Licentie per device</t>
  </si>
  <si>
    <t>Hardware model</t>
  </si>
  <si>
    <t>Huurbedrag p/stuk, p/mnd</t>
  </si>
  <si>
    <t>Totaal huurbedrag per maand</t>
  </si>
  <si>
    <t>Afdrukken kleur</t>
  </si>
  <si>
    <t>Afdrukken zwart</t>
  </si>
  <si>
    <t>Periode initiële overeenkomst in aantal maanden:</t>
  </si>
  <si>
    <t>Aantal optionele verlengingsperiodes:</t>
  </si>
  <si>
    <t>Optionele verlengingsperiode in aantal maanden, per periode:</t>
  </si>
  <si>
    <t>Per maand</t>
  </si>
  <si>
    <t>Totaal huur en afdrukken verlengingsperiode</t>
  </si>
  <si>
    <t>Totaal huur en software verlengingsperiode</t>
  </si>
  <si>
    <t>Totaal afdrukken verlengingsperiode</t>
  </si>
  <si>
    <t>TOTAAL INSCHRIJVING excl. optionele verlenging</t>
  </si>
  <si>
    <t>Interne finisher t.b.v. type 1</t>
  </si>
  <si>
    <t>Hardware model Office</t>
  </si>
  <si>
    <t>Hardware model Repro</t>
  </si>
  <si>
    <t>Type 1: A3 MFP kleur 40 ppm</t>
  </si>
  <si>
    <t>Type 2: A3 Repro kleur 80 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</si>
</sst>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5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164" fontId="2" fillId="5" borderId="1" xfId="0" applyNumberFormat="1" applyFont="1" applyFill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8" fontId="7" fillId="5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0" fillId="0" borderId="0" xfId="0" applyFont="1"/>
    <xf numFmtId="8" fontId="9" fillId="6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2" fillId="0" borderId="1" xfId="0" applyNumberFormat="1" applyFont="1" applyBorder="1" applyAlignment="1">
      <alignment horizontal="center"/>
    </xf>
    <xf numFmtId="8" fontId="13" fillId="7" borderId="12" xfId="2" applyNumberFormat="1" applyFont="1" applyFill="1" applyBorder="1" applyAlignment="1">
      <alignment horizontal="center"/>
    </xf>
    <xf numFmtId="0" fontId="12" fillId="0" borderId="0" xfId="2" applyFont="1"/>
    <xf numFmtId="1" fontId="4" fillId="4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0" fontId="4" fillId="4" borderId="3" xfId="0" applyFont="1" applyFill="1" applyBorder="1"/>
    <xf numFmtId="0" fontId="2" fillId="0" borderId="2" xfId="0" applyFont="1" applyBorder="1"/>
    <xf numFmtId="0" fontId="2" fillId="4" borderId="2" xfId="0" applyFont="1" applyFill="1" applyBorder="1"/>
    <xf numFmtId="0" fontId="2" fillId="0" borderId="3" xfId="0" applyFont="1" applyBorder="1"/>
    <xf numFmtId="0" fontId="2" fillId="4" borderId="3" xfId="0" applyFont="1" applyFill="1" applyBorder="1"/>
    <xf numFmtId="1" fontId="4" fillId="4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 xr:uid="{00000000-0005-0000-0000-000001000000}"/>
    <cellStyle name="Standaard 5" xfId="2" xr:uid="{11DD4E82-487E-4D93-8A40-5F029E6CE092}"/>
  </cellStyles>
  <dxfs count="0"/>
  <tableStyles count="0" defaultTableStyle="TableStyleMedium2" defaultPivotStyle="PivotStyleLight16"/>
  <colors>
    <mruColors>
      <color rgb="FFC0C0C0"/>
      <color rgb="FF96969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  <pageSetUpPr fitToPage="1"/>
  </sheetPr>
  <dimension ref="A1:G38"/>
  <sheetViews>
    <sheetView tabSelected="1" zoomScaleNormal="100" workbookViewId="0">
      <selection activeCell="D37" sqref="D37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7" x14ac:dyDescent="0.2">
      <c r="A1" s="47" t="s">
        <v>27</v>
      </c>
      <c r="B1" s="46">
        <v>48</v>
      </c>
    </row>
    <row r="2" spans="1:7" x14ac:dyDescent="0.2">
      <c r="A2" s="47" t="s">
        <v>28</v>
      </c>
      <c r="B2" s="46">
        <v>2</v>
      </c>
    </row>
    <row r="3" spans="1:7" x14ac:dyDescent="0.2">
      <c r="A3" s="47" t="s">
        <v>29</v>
      </c>
      <c r="B3" s="46">
        <v>12</v>
      </c>
    </row>
    <row r="4" spans="1:7" ht="24" customHeight="1" x14ac:dyDescent="0.2">
      <c r="A4" s="38" t="s">
        <v>36</v>
      </c>
      <c r="B4" s="40"/>
      <c r="C4" s="35" t="s">
        <v>0</v>
      </c>
      <c r="D4" s="36" t="str">
        <f>"Huurprijs unit/mnd bij " &amp; B1 &amp; " mnd"</f>
        <v>Huurprijs unit/mnd bij 48 mnd</v>
      </c>
      <c r="E4" s="36" t="s">
        <v>24</v>
      </c>
      <c r="F4" s="36" t="str">
        <f>"Totaal huurbedrag 
over " &amp; B1 &amp; " maanden"</f>
        <v>Totaal huurbedrag 
over 48 maanden</v>
      </c>
    </row>
    <row r="5" spans="1:7" x14ac:dyDescent="0.2">
      <c r="A5" s="39" t="s">
        <v>38</v>
      </c>
      <c r="B5" s="41"/>
      <c r="C5" s="33">
        <v>12</v>
      </c>
      <c r="D5" s="12">
        <v>0</v>
      </c>
      <c r="E5" s="4">
        <f>C5*D5</f>
        <v>0</v>
      </c>
      <c r="F5" s="4">
        <f>(C5*D5)*$B$1</f>
        <v>0</v>
      </c>
    </row>
    <row r="6" spans="1:7" x14ac:dyDescent="0.2">
      <c r="A6" s="39" t="s">
        <v>35</v>
      </c>
      <c r="B6" s="41"/>
      <c r="C6" s="33">
        <v>12</v>
      </c>
      <c r="D6" s="12">
        <v>0</v>
      </c>
      <c r="E6" s="4">
        <f>C6*D6</f>
        <v>0</v>
      </c>
      <c r="F6" s="4">
        <f>(C6*D6)*$B$1</f>
        <v>0</v>
      </c>
    </row>
    <row r="7" spans="1:7" x14ac:dyDescent="0.2">
      <c r="D7" s="37" t="s">
        <v>1</v>
      </c>
      <c r="E7" s="5">
        <f>SUM(E5:E6)</f>
        <v>0</v>
      </c>
      <c r="F7" s="5">
        <f>SUM(F5:F6)</f>
        <v>0</v>
      </c>
    </row>
    <row r="9" spans="1:7" ht="24" x14ac:dyDescent="0.2">
      <c r="A9" s="34" t="s">
        <v>19</v>
      </c>
      <c r="B9" s="35" t="s">
        <v>2</v>
      </c>
      <c r="C9" s="36" t="s">
        <v>23</v>
      </c>
      <c r="D9" s="36" t="s">
        <v>3</v>
      </c>
      <c r="E9" s="36" t="s">
        <v>10</v>
      </c>
      <c r="F9" s="36" t="str">
        <f>"Totaal over " &amp; B1 &amp; " maanden"</f>
        <v>Totaal over 48 maanden</v>
      </c>
    </row>
    <row r="10" spans="1:7" x14ac:dyDescent="0.2">
      <c r="A10" s="7" t="s">
        <v>21</v>
      </c>
      <c r="B10" s="30">
        <f>C5</f>
        <v>12</v>
      </c>
      <c r="C10" s="17">
        <v>0</v>
      </c>
      <c r="D10" s="17">
        <v>0</v>
      </c>
      <c r="E10" s="18">
        <f>B10*C10+D10/12</f>
        <v>0</v>
      </c>
      <c r="F10" s="18">
        <f>((B10*C10)*$B$1)+(D10*($B$1/12))</f>
        <v>0</v>
      </c>
    </row>
    <row r="11" spans="1:7" x14ac:dyDescent="0.2">
      <c r="A11" s="19"/>
      <c r="C11" s="9"/>
      <c r="D11" s="9" t="s">
        <v>1</v>
      </c>
      <c r="E11" s="20">
        <f>SUM(E10:E10)</f>
        <v>0</v>
      </c>
      <c r="F11" s="20">
        <f>SUM(F10:F10)</f>
        <v>0</v>
      </c>
    </row>
    <row r="13" spans="1:7" x14ac:dyDescent="0.2">
      <c r="A13" s="38" t="s">
        <v>20</v>
      </c>
      <c r="B13" s="40"/>
      <c r="C13" s="35" t="s">
        <v>4</v>
      </c>
      <c r="D13" s="36" t="s">
        <v>5</v>
      </c>
      <c r="E13" s="36" t="s">
        <v>6</v>
      </c>
      <c r="F13" s="36" t="str">
        <f>"Totaal over " &amp; B1 &amp; " maanden"</f>
        <v>Totaal over 48 maanden</v>
      </c>
    </row>
    <row r="14" spans="1:7" x14ac:dyDescent="0.2">
      <c r="A14" s="42" t="s">
        <v>26</v>
      </c>
      <c r="B14" s="44"/>
      <c r="C14" s="13">
        <v>105005</v>
      </c>
      <c r="D14" s="15">
        <v>0</v>
      </c>
      <c r="E14" s="8">
        <f>C14*D14</f>
        <v>0</v>
      </c>
      <c r="F14" s="8">
        <f>E14*$B$1</f>
        <v>0</v>
      </c>
    </row>
    <row r="15" spans="1:7" x14ac:dyDescent="0.2">
      <c r="A15" s="43" t="s">
        <v>25</v>
      </c>
      <c r="B15" s="45"/>
      <c r="C15" s="14">
        <v>2506</v>
      </c>
      <c r="D15" s="15">
        <v>0</v>
      </c>
      <c r="E15" s="4">
        <f>C15*D15</f>
        <v>0</v>
      </c>
      <c r="F15" s="8">
        <f>E15*$B$1</f>
        <v>0</v>
      </c>
    </row>
    <row r="16" spans="1:7" x14ac:dyDescent="0.2">
      <c r="D16" s="9" t="s">
        <v>1</v>
      </c>
      <c r="E16" s="5">
        <f>SUM(E14:E15)</f>
        <v>0</v>
      </c>
      <c r="F16" s="5">
        <f>SUM(F14:F15)</f>
        <v>0</v>
      </c>
      <c r="G16" s="10"/>
    </row>
    <row r="17" spans="1:7" x14ac:dyDescent="0.2">
      <c r="D17" s="9"/>
      <c r="E17" s="9"/>
      <c r="F17" s="9"/>
      <c r="G17" s="10"/>
    </row>
    <row r="18" spans="1:7" ht="24" customHeight="1" x14ac:dyDescent="0.2">
      <c r="A18" s="38" t="s">
        <v>37</v>
      </c>
      <c r="B18" s="40"/>
      <c r="C18" s="35" t="s">
        <v>0</v>
      </c>
      <c r="D18" s="36" t="str">
        <f>"Huurprijs unit/mnd bij " &amp; B15 &amp; " mnd"</f>
        <v>Huurprijs unit/mnd bij  mnd</v>
      </c>
      <c r="E18" s="36" t="s">
        <v>24</v>
      </c>
      <c r="F18" s="36" t="str">
        <f>"Totaal huurbedrag 
over " &amp; B1 &amp; " maanden"</f>
        <v>Totaal huurbedrag 
over 48 maanden</v>
      </c>
    </row>
    <row r="19" spans="1:7" x14ac:dyDescent="0.2">
      <c r="A19" s="39" t="s">
        <v>39</v>
      </c>
      <c r="B19" s="41"/>
      <c r="C19" s="33">
        <v>3</v>
      </c>
      <c r="D19" s="12">
        <v>0</v>
      </c>
      <c r="E19" s="4">
        <f>C19*D19</f>
        <v>0</v>
      </c>
      <c r="F19" s="4">
        <f>(C19*D19)*$B$1</f>
        <v>0</v>
      </c>
    </row>
    <row r="20" spans="1:7" x14ac:dyDescent="0.2">
      <c r="D20" s="37" t="s">
        <v>1</v>
      </c>
      <c r="E20" s="5">
        <f>SUM(E19:E19)</f>
        <v>0</v>
      </c>
      <c r="F20" s="5">
        <f>SUM(F19:F19)</f>
        <v>0</v>
      </c>
    </row>
    <row r="21" spans="1:7" x14ac:dyDescent="0.2">
      <c r="D21" s="9"/>
      <c r="E21" s="9"/>
      <c r="F21" s="9"/>
      <c r="G21" s="10"/>
    </row>
    <row r="22" spans="1:7" x14ac:dyDescent="0.2">
      <c r="A22" s="38" t="s">
        <v>20</v>
      </c>
      <c r="B22" s="40"/>
      <c r="C22" s="35" t="s">
        <v>4</v>
      </c>
      <c r="D22" s="36" t="s">
        <v>5</v>
      </c>
      <c r="E22" s="36" t="s">
        <v>6</v>
      </c>
      <c r="F22" s="36" t="str">
        <f>"Totaal over " &amp; B1 &amp; " maanden"</f>
        <v>Totaal over 48 maanden</v>
      </c>
    </row>
    <row r="23" spans="1:7" x14ac:dyDescent="0.2">
      <c r="A23" s="42" t="s">
        <v>26</v>
      </c>
      <c r="B23" s="44"/>
      <c r="C23" s="13">
        <v>196242</v>
      </c>
      <c r="D23" s="15">
        <v>0</v>
      </c>
      <c r="E23" s="8">
        <f>C23*D23</f>
        <v>0</v>
      </c>
      <c r="F23" s="8">
        <f>E23*$B$1</f>
        <v>0</v>
      </c>
    </row>
    <row r="24" spans="1:7" x14ac:dyDescent="0.2">
      <c r="A24" s="43" t="s">
        <v>25</v>
      </c>
      <c r="B24" s="45"/>
      <c r="C24" s="14">
        <v>53827</v>
      </c>
      <c r="D24" s="15">
        <v>0</v>
      </c>
      <c r="E24" s="4">
        <f>C24*D24</f>
        <v>0</v>
      </c>
      <c r="F24" s="8">
        <f>E24*$B$1</f>
        <v>0</v>
      </c>
    </row>
    <row r="25" spans="1:7" x14ac:dyDescent="0.2">
      <c r="D25" s="9" t="s">
        <v>1</v>
      </c>
      <c r="E25" s="5">
        <f>SUM(E23:E24)</f>
        <v>0</v>
      </c>
      <c r="F25" s="5">
        <f>SUM(F23:F24)</f>
        <v>0</v>
      </c>
      <c r="G25" s="10"/>
    </row>
    <row r="26" spans="1:7" x14ac:dyDescent="0.2">
      <c r="D26" s="9"/>
      <c r="E26" s="9"/>
      <c r="F26" s="9"/>
      <c r="G26" s="10"/>
    </row>
    <row r="27" spans="1:7" ht="12.75" thickBot="1" x14ac:dyDescent="0.25">
      <c r="C27" s="9"/>
    </row>
    <row r="28" spans="1:7" ht="24" x14ac:dyDescent="0.2">
      <c r="A28" s="6" t="s">
        <v>7</v>
      </c>
      <c r="B28" s="36" t="s">
        <v>8</v>
      </c>
      <c r="C28" s="36" t="str">
        <f>"Projectprijs bij " &amp; B1 &amp; " mnd, p/mnd"</f>
        <v>Projectprijs bij 48 mnd, p/mnd</v>
      </c>
      <c r="E28" s="21"/>
      <c r="F28" s="22"/>
    </row>
    <row r="29" spans="1:7" x14ac:dyDescent="0.2">
      <c r="A29" s="7" t="s">
        <v>7</v>
      </c>
      <c r="B29" s="31">
        <v>0</v>
      </c>
      <c r="C29" s="31">
        <v>0</v>
      </c>
      <c r="E29" s="23"/>
      <c r="F29" s="24"/>
    </row>
    <row r="30" spans="1:7" x14ac:dyDescent="0.2">
      <c r="A30" s="16" t="s">
        <v>15</v>
      </c>
      <c r="E30" s="23"/>
      <c r="F30" s="24"/>
    </row>
    <row r="31" spans="1:7" x14ac:dyDescent="0.2">
      <c r="A31" s="16" t="s">
        <v>16</v>
      </c>
      <c r="E31" s="23"/>
      <c r="F31" s="24"/>
    </row>
    <row r="32" spans="1:7" x14ac:dyDescent="0.2">
      <c r="A32" s="11"/>
      <c r="B32" s="10"/>
      <c r="E32" s="25" t="s">
        <v>9</v>
      </c>
      <c r="F32" s="24"/>
    </row>
    <row r="33" spans="1:6" x14ac:dyDescent="0.2">
      <c r="A33" s="1" t="s">
        <v>34</v>
      </c>
      <c r="B33" s="3" t="s">
        <v>10</v>
      </c>
      <c r="E33" s="26" t="s">
        <v>11</v>
      </c>
      <c r="F33" s="27"/>
    </row>
    <row r="34" spans="1:6" ht="12.75" thickBot="1" x14ac:dyDescent="0.25">
      <c r="A34" s="1"/>
      <c r="B34" s="5">
        <f>E7+E11+E16+C29+E20+E25</f>
        <v>0</v>
      </c>
      <c r="E34" s="28" t="s">
        <v>12</v>
      </c>
      <c r="F34" s="29"/>
    </row>
    <row r="36" spans="1:6" ht="24" x14ac:dyDescent="0.2">
      <c r="A36" s="1" t="s">
        <v>13</v>
      </c>
      <c r="B36" s="35" t="str">
        <f>"Prijs " &amp; B1 &amp; " maanden"</f>
        <v>Prijs 48 maanden</v>
      </c>
      <c r="C36" s="35" t="str">
        <f>"Prijs verlenging 
" &amp; B2*B3 &amp; " maanden"</f>
        <v>Prijs verlenging 
24 maanden</v>
      </c>
      <c r="D36" s="36" t="s">
        <v>14</v>
      </c>
    </row>
    <row r="37" spans="1:6" x14ac:dyDescent="0.2">
      <c r="A37" s="1"/>
      <c r="B37" s="5">
        <f>IF(B34*$B$1+C34&lt;&gt;F7+F11+F16+F20+F25+(C29*$B$1),"FOUT: VERSCHIL",B34*$B$1+C34)</f>
        <v>0</v>
      </c>
      <c r="C37" s="5">
        <f>Verlengingsperiode!C24*B2</f>
        <v>0</v>
      </c>
      <c r="D37" s="5">
        <f>B37+C37</f>
        <v>0</v>
      </c>
    </row>
    <row r="38" spans="1:6" x14ac:dyDescent="0.2">
      <c r="B38" s="10"/>
      <c r="C38" s="10"/>
    </row>
  </sheetData>
  <phoneticPr fontId="14" type="noConversion"/>
  <printOptions horizontalCentered="1"/>
  <pageMargins left="0.70866141732283472" right="0.70866141732283472" top="0.5184375" bottom="0.74803149606299213" header="0.31496062992125984" footer="0.31496062992125984"/>
  <pageSetup paperSize="9" scale="57" orientation="landscape" r:id="rId1"/>
  <headerFooter>
    <oddHeader xml:space="preserve">&amp;L&amp;12Prijzenblad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F222-1C5A-4E15-89BC-24C90AFF3D87}">
  <sheetPr>
    <tabColor rgb="FFC0C0C0"/>
    <pageSetUpPr fitToPage="1"/>
  </sheetPr>
  <dimension ref="A1:F26"/>
  <sheetViews>
    <sheetView zoomScaleNormal="100" workbookViewId="0">
      <selection activeCell="A13" sqref="A13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47" t="s">
        <v>29</v>
      </c>
      <c r="B1" s="46">
        <f>'Initiële periode'!B3</f>
        <v>12</v>
      </c>
      <c r="C1" s="48" t="s">
        <v>28</v>
      </c>
      <c r="D1" s="49"/>
      <c r="E1" s="50"/>
      <c r="F1" s="46">
        <f>'Initiële periode'!B2</f>
        <v>2</v>
      </c>
    </row>
    <row r="3" spans="1:6" ht="24" customHeight="1" x14ac:dyDescent="0.2">
      <c r="A3" s="38" t="s">
        <v>22</v>
      </c>
      <c r="B3" s="40"/>
      <c r="C3" s="35" t="s">
        <v>0</v>
      </c>
      <c r="D3" s="36" t="str">
        <f>"Huurprijs unit/mnd bij " &amp; B1 &amp; " mnd"</f>
        <v>Huurprijs unit/mnd bij 12 mnd</v>
      </c>
      <c r="E3" s="36" t="s">
        <v>24</v>
      </c>
      <c r="F3" s="36" t="str">
        <f>"Totaal huurbedrag 
over " &amp; B1 &amp; " maanden"</f>
        <v>Totaal huurbedrag 
over 12 maanden</v>
      </c>
    </row>
    <row r="4" spans="1:6" x14ac:dyDescent="0.2">
      <c r="A4" s="39" t="s">
        <v>17</v>
      </c>
      <c r="B4" s="41"/>
      <c r="C4" s="33">
        <v>12</v>
      </c>
      <c r="D4" s="12">
        <v>0</v>
      </c>
      <c r="E4" s="4">
        <f t="shared" ref="E4:E5" si="0">C4*D4</f>
        <v>0</v>
      </c>
      <c r="F4" s="4">
        <f t="shared" ref="F4:F5" si="1">(C4*D4)*$B$1</f>
        <v>0</v>
      </c>
    </row>
    <row r="5" spans="1:6" x14ac:dyDescent="0.2">
      <c r="A5" s="39" t="s">
        <v>18</v>
      </c>
      <c r="B5" s="41"/>
      <c r="C5" s="33">
        <v>12</v>
      </c>
      <c r="D5" s="12">
        <v>0</v>
      </c>
      <c r="E5" s="4">
        <f t="shared" si="0"/>
        <v>0</v>
      </c>
      <c r="F5" s="4">
        <f t="shared" si="1"/>
        <v>0</v>
      </c>
    </row>
    <row r="6" spans="1:6" x14ac:dyDescent="0.2">
      <c r="D6" s="37" t="s">
        <v>1</v>
      </c>
      <c r="E6" s="5">
        <f>SUM(E4:E5)</f>
        <v>0</v>
      </c>
      <c r="F6" s="5">
        <f>SUM(F4:F5)</f>
        <v>0</v>
      </c>
    </row>
    <row r="8" spans="1:6" ht="24" x14ac:dyDescent="0.2">
      <c r="A8" s="34" t="s">
        <v>19</v>
      </c>
      <c r="B8" s="35" t="s">
        <v>2</v>
      </c>
      <c r="C8" s="36" t="s">
        <v>23</v>
      </c>
      <c r="D8" s="36" t="s">
        <v>3</v>
      </c>
      <c r="E8" s="36" t="s">
        <v>10</v>
      </c>
      <c r="F8" s="36" t="str">
        <f>"Totaal over " &amp; B1 &amp; " maanden"</f>
        <v>Totaal over 12 maanden</v>
      </c>
    </row>
    <row r="9" spans="1:6" x14ac:dyDescent="0.2">
      <c r="A9" s="7" t="s">
        <v>21</v>
      </c>
      <c r="B9" s="30">
        <f>'Initiële periode'!B10</f>
        <v>12</v>
      </c>
      <c r="C9" s="12">
        <v>0</v>
      </c>
      <c r="D9" s="12">
        <v>0</v>
      </c>
      <c r="E9" s="18">
        <f>B9*C9+D9/12</f>
        <v>0</v>
      </c>
      <c r="F9" s="18">
        <f>((B9*C9)*$B$1)+(D9*($B$1/12))</f>
        <v>0</v>
      </c>
    </row>
    <row r="10" spans="1:6" x14ac:dyDescent="0.2">
      <c r="A10" s="19"/>
      <c r="C10" s="9"/>
      <c r="D10" s="9" t="s">
        <v>1</v>
      </c>
      <c r="E10" s="20">
        <f>SUM(E9:E9)</f>
        <v>0</v>
      </c>
      <c r="F10" s="20">
        <f>SUM(F9:F9)</f>
        <v>0</v>
      </c>
    </row>
    <row r="12" spans="1:6" ht="24" customHeight="1" x14ac:dyDescent="0.2">
      <c r="A12" s="38" t="s">
        <v>22</v>
      </c>
      <c r="B12" s="40"/>
      <c r="C12" s="35" t="s">
        <v>0</v>
      </c>
      <c r="D12" s="36" t="str">
        <f>"Huurprijs unit/mnd bij " &amp; B10 &amp; " mnd"</f>
        <v>Huurprijs unit/mnd bij  mnd</v>
      </c>
      <c r="E12" s="36" t="s">
        <v>24</v>
      </c>
      <c r="F12" s="36" t="str">
        <f>"Totaal huurbedrag 
over " &amp; B1 &amp; " maanden"</f>
        <v>Totaal huurbedrag 
over 12 maanden</v>
      </c>
    </row>
    <row r="13" spans="1:6" x14ac:dyDescent="0.2">
      <c r="A13" s="39" t="s">
        <v>39</v>
      </c>
      <c r="B13" s="41"/>
      <c r="C13" s="33">
        <v>3</v>
      </c>
      <c r="D13" s="12">
        <v>0</v>
      </c>
      <c r="E13" s="4">
        <f t="shared" ref="E13:E14" si="2">C13*D13</f>
        <v>0</v>
      </c>
      <c r="F13" s="4">
        <f t="shared" ref="F13:F14" si="3">(C13*D13)*$B$1</f>
        <v>0</v>
      </c>
    </row>
    <row r="14" spans="1:6" x14ac:dyDescent="0.2">
      <c r="A14" s="39"/>
      <c r="B14" s="41"/>
      <c r="C14" s="33"/>
      <c r="D14" s="12"/>
      <c r="E14" s="4">
        <f t="shared" si="2"/>
        <v>0</v>
      </c>
      <c r="F14" s="4">
        <f t="shared" si="3"/>
        <v>0</v>
      </c>
    </row>
    <row r="15" spans="1:6" x14ac:dyDescent="0.2">
      <c r="D15" s="37" t="s">
        <v>1</v>
      </c>
      <c r="E15" s="5">
        <f>SUM(E13:E14)</f>
        <v>0</v>
      </c>
      <c r="F15" s="5">
        <f>SUM(F13:F14)</f>
        <v>0</v>
      </c>
    </row>
    <row r="16" spans="1:6" ht="12.75" thickBot="1" x14ac:dyDescent="0.25">
      <c r="D16" s="32"/>
      <c r="E16" s="32"/>
    </row>
    <row r="17" spans="1:6" x14ac:dyDescent="0.2">
      <c r="A17" s="1" t="s">
        <v>32</v>
      </c>
      <c r="B17" s="3" t="s">
        <v>30</v>
      </c>
      <c r="C17" s="3" t="str">
        <f>"Per " &amp;$B$1 &amp;" maanden"</f>
        <v>Per 12 maanden</v>
      </c>
      <c r="E17" s="21"/>
      <c r="F17" s="22"/>
    </row>
    <row r="18" spans="1:6" x14ac:dyDescent="0.2">
      <c r="A18" s="1"/>
      <c r="B18" s="5">
        <f>E6+E10+E15</f>
        <v>0</v>
      </c>
      <c r="C18" s="5">
        <f>IF(F6+F10+F15&lt;&gt;B18*12,"FOUT: VERSCHIL",F6+F10+F15)</f>
        <v>0</v>
      </c>
      <c r="E18" s="23"/>
      <c r="F18" s="24"/>
    </row>
    <row r="19" spans="1:6" x14ac:dyDescent="0.2">
      <c r="E19" s="23"/>
      <c r="F19" s="24"/>
    </row>
    <row r="20" spans="1:6" x14ac:dyDescent="0.2">
      <c r="A20" s="1" t="s">
        <v>33</v>
      </c>
      <c r="B20" s="3" t="s">
        <v>30</v>
      </c>
      <c r="C20" s="3" t="str">
        <f>"Per " &amp;$B$1 &amp;" maanden"</f>
        <v>Per 12 maanden</v>
      </c>
      <c r="E20" s="23"/>
      <c r="F20" s="24"/>
    </row>
    <row r="21" spans="1:6" x14ac:dyDescent="0.2">
      <c r="A21" s="1"/>
      <c r="B21" s="5">
        <f>'Initiële periode'!E16+'Initiële periode'!E25</f>
        <v>0</v>
      </c>
      <c r="C21" s="5">
        <f>B21*12</f>
        <v>0</v>
      </c>
      <c r="E21" s="25" t="s">
        <v>9</v>
      </c>
      <c r="F21" s="24"/>
    </row>
    <row r="22" spans="1:6" x14ac:dyDescent="0.2">
      <c r="E22" s="26" t="s">
        <v>11</v>
      </c>
      <c r="F22" s="27"/>
    </row>
    <row r="23" spans="1:6" ht="12.75" thickBot="1" x14ac:dyDescent="0.25">
      <c r="A23" s="1" t="s">
        <v>31</v>
      </c>
      <c r="B23" s="3" t="s">
        <v>30</v>
      </c>
      <c r="C23" s="3" t="str">
        <f>"Per " &amp;$B$1 &amp;" maanden"</f>
        <v>Per 12 maanden</v>
      </c>
      <c r="E23" s="28" t="s">
        <v>12</v>
      </c>
      <c r="F23" s="29"/>
    </row>
    <row r="24" spans="1:6" x14ac:dyDescent="0.2">
      <c r="A24" s="1"/>
      <c r="B24" s="5">
        <f>B18+B21</f>
        <v>0</v>
      </c>
      <c r="C24" s="5">
        <f>C18+C21</f>
        <v>0</v>
      </c>
    </row>
    <row r="26" spans="1:6" x14ac:dyDescent="0.2">
      <c r="B26" s="10"/>
    </row>
  </sheetData>
  <mergeCells count="1">
    <mergeCell ref="C1:E1"/>
  </mergeCells>
  <printOptions horizontalCentered="1"/>
  <pageMargins left="0.70866141732283472" right="0.70866141732283472" top="0.5184375" bottom="0.74803149606299213" header="0.31496062992125984" footer="0.31496062992125984"/>
  <pageSetup paperSize="9" scale="80" orientation="landscape" r:id="rId1"/>
  <headerFooter>
    <oddHeader>&amp;L&amp;12Prijzenblad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4" ma:contentTypeDescription="Een nieuw document maken." ma:contentTypeScope="" ma:versionID="d23a5b561633df46c3ead00b8a643813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4bb15bc225efd74707c19248b6e7e082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Props1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80E17-F0AB-4C05-AFE0-1EEA5602D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d3753d-d11c-4198-a2f9-765d8b65ee94"/>
    <ds:schemaRef ds:uri="4bd08b59-cfbf-481d-8f19-1e2337c6f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BD2BDA-F60A-4183-9ED5-AEE901FE3639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e2809d8f-ba95-4a3d-a08e-cbd78164a8d9"/>
    <ds:schemaRef ds:uri="da8ae9d8-65d8-42cb-a0e1-0ea38789db34"/>
    <ds:schemaRef ds:uri="8ad3753d-d11c-4198-a2f9-765d8b65ee94"/>
    <ds:schemaRef ds:uri="4bd08b59-cfbf-481d-8f19-1e2337c6fe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Initiële periode</vt:lpstr>
      <vt:lpstr>Verlengingsperiode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cp:lastPrinted>2025-08-21T09:04:03Z</cp:lastPrinted>
  <dcterms:created xsi:type="dcterms:W3CDTF">2014-04-04T09:08:18Z</dcterms:created>
  <dcterms:modified xsi:type="dcterms:W3CDTF">2026-02-03T13:07:04Z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