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wvnl.sharepoint.com/sites/FBInkuitv1Lopendetraject/Gedeelde documenten/General/0643 Verwerving EA Werkplekken ICT hardware en accessoires/1. Aanbestedingsdossier/06. NvI/NvI 1/"/>
    </mc:Choice>
  </mc:AlternateContent>
  <xr:revisionPtr revIDLastSave="117" documentId="8_{7BD05F64-D50B-4816-B6FF-C42DCEC44C72}" xr6:coauthVersionLast="47" xr6:coauthVersionMax="47" xr10:uidLastSave="{B04FD529-D46C-4AED-B215-9C3C55F6DCE1}"/>
  <workbookProtection workbookAlgorithmName="SHA-512" workbookHashValue="Z0PbSymFk4yAs5ADollmEWxwOFAUIB90YfxSZR8/KlZxuOalFY634DSp0OJ2PYy2Rmt71clOCkHGgkwiVNbFvg==" workbookSaltValue="iUOVWpL9JzO/oUHggQGZsA==" workbookSpinCount="100000" lockStructure="1"/>
  <bookViews>
    <workbookView xWindow="28680" yWindow="-120" windowWidth="29040" windowHeight="15720" tabRatio="800" xr2:uid="{00000000-000D-0000-FFFF-FFFF00000000}"/>
  </bookViews>
  <sheets>
    <sheet name="Instructie " sheetId="6" r:id="rId1"/>
    <sheet name="Totaal fictieve aanneemsom" sheetId="4" r:id="rId2"/>
    <sheet name="Standaard assortiment WPH" sheetId="8" r:id="rId3"/>
    <sheet name="Niet-standaard WPH" sheetId="15" r:id="rId4"/>
    <sheet name="Kernassortiment accessoires" sheetId="16" r:id="rId5"/>
    <sheet name="Overige accessoires" sheetId="17" r:id="rId6"/>
    <sheet name="Aanvullende dienstverlening" sheetId="9" r:id="rId7"/>
    <sheet name="Implementatie en retransitie"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8" l="1"/>
  <c r="L17" i="8" s="1"/>
  <c r="K11" i="15"/>
  <c r="M11" i="15" s="1"/>
  <c r="K12" i="15"/>
  <c r="M12" i="15" s="1"/>
  <c r="K13" i="15"/>
  <c r="M13" i="15" s="1"/>
  <c r="K13" i="8"/>
  <c r="N13" i="8" s="1"/>
  <c r="N13" i="15" l="1"/>
  <c r="O13" i="15"/>
  <c r="O11" i="15"/>
  <c r="N12" i="15"/>
  <c r="O12" i="15"/>
  <c r="N11" i="15"/>
  <c r="L13" i="8"/>
  <c r="O13" i="8"/>
  <c r="M13" i="8"/>
  <c r="D24" i="10"/>
  <c r="D7" i="10" s="1"/>
  <c r="G18" i="10"/>
  <c r="G14" i="9" l="1"/>
  <c r="L12" i="15"/>
  <c r="P12" i="15" l="1"/>
  <c r="G24" i="9" l="1"/>
  <c r="G22" i="9"/>
  <c r="G36" i="9"/>
  <c r="G35" i="9"/>
  <c r="G30" i="9"/>
  <c r="G29" i="9"/>
  <c r="G31" i="9" l="1"/>
  <c r="G37" i="9"/>
  <c r="G25" i="9"/>
  <c r="G15" i="9" l="1"/>
  <c r="K15" i="8" l="1"/>
  <c r="K16" i="8"/>
  <c r="K11" i="17"/>
  <c r="K13" i="16"/>
  <c r="L13" i="15"/>
  <c r="L11" i="15"/>
  <c r="K14" i="8"/>
  <c r="K18" i="8"/>
  <c r="K19" i="8"/>
  <c r="L11" i="17" l="1"/>
  <c r="O11" i="17"/>
  <c r="O12" i="17" s="1"/>
  <c r="N11" i="17"/>
  <c r="N12" i="17" s="1"/>
  <c r="M11" i="17"/>
  <c r="L13" i="16"/>
  <c r="L14" i="16" s="1"/>
  <c r="N13" i="16"/>
  <c r="N14" i="16" s="1"/>
  <c r="M13" i="16"/>
  <c r="O13" i="16"/>
  <c r="M19" i="8"/>
  <c r="O19" i="8"/>
  <c r="N19" i="8"/>
  <c r="L19" i="8"/>
  <c r="M18" i="8"/>
  <c r="L18" i="8"/>
  <c r="O18" i="8"/>
  <c r="N18" i="8"/>
  <c r="O14" i="8"/>
  <c r="N14" i="8"/>
  <c r="L14" i="8"/>
  <c r="L20" i="8" s="1"/>
  <c r="M14" i="8"/>
  <c r="M16" i="8"/>
  <c r="O16" i="8"/>
  <c r="N16" i="8"/>
  <c r="L16" i="8"/>
  <c r="O15" i="8"/>
  <c r="L15" i="8"/>
  <c r="M15" i="8"/>
  <c r="N15" i="8"/>
  <c r="N14" i="15"/>
  <c r="M14" i="15"/>
  <c r="M14" i="16"/>
  <c r="P16" i="8"/>
  <c r="O14" i="16"/>
  <c r="P13" i="8"/>
  <c r="P13" i="16"/>
  <c r="P11" i="15"/>
  <c r="L14" i="15"/>
  <c r="P13" i="15"/>
  <c r="O14" i="15"/>
  <c r="P11" i="17" l="1"/>
  <c r="M12" i="17"/>
  <c r="P15" i="8"/>
  <c r="M20" i="8"/>
  <c r="N20" i="8"/>
  <c r="P14" i="8"/>
  <c r="P19" i="8"/>
  <c r="P18" i="8"/>
  <c r="O20" i="8"/>
  <c r="L12" i="17"/>
  <c r="P13" i="17"/>
  <c r="C13" i="17" s="1"/>
  <c r="C20" i="4" s="1"/>
  <c r="P15" i="16"/>
  <c r="C15" i="16" s="1"/>
  <c r="C17" i="4" s="1"/>
  <c r="P15" i="15"/>
  <c r="C15" i="15" s="1"/>
  <c r="C14" i="4" s="1"/>
  <c r="G17" i="9"/>
  <c r="I14" i="10"/>
  <c r="I15" i="10"/>
  <c r="I16" i="10"/>
  <c r="I17" i="10"/>
  <c r="I13" i="10"/>
  <c r="G18" i="9" l="1"/>
  <c r="D39" i="9" s="1"/>
  <c r="C23" i="4" s="1"/>
  <c r="P21" i="8" l="1"/>
  <c r="I18" i="10"/>
  <c r="D6" i="10" s="1"/>
  <c r="D8" i="10" l="1"/>
  <c r="C26" i="4" s="1"/>
  <c r="C21" i="8"/>
  <c r="C11" i="4" l="1"/>
  <c r="C32" i="4" s="1"/>
</calcChain>
</file>

<file path=xl/sharedStrings.xml><?xml version="1.0" encoding="utf-8"?>
<sst xmlns="http://schemas.openxmlformats.org/spreadsheetml/2006/main" count="196" uniqueCount="93">
  <si>
    <t xml:space="preserve"> </t>
  </si>
  <si>
    <t>PRODUCT - ONDERDEEL - DIENST</t>
  </si>
  <si>
    <t>Totaal fictieve aanneemsom looptijd van 4 jaren - exclusief btw</t>
  </si>
  <si>
    <t>Totaal Werkblad Overige accessoires</t>
  </si>
  <si>
    <t>TOTALE FICTIEVE AANNEEMSOM (exclusief BTW)</t>
  </si>
  <si>
    <t>Beschrijving</t>
  </si>
  <si>
    <t>Bestelling per keer</t>
  </si>
  <si>
    <t>Eenheid</t>
  </si>
  <si>
    <t>Q: (geschat) Jaar 1</t>
  </si>
  <si>
    <t>Q: (geschat) Jaar 2</t>
  </si>
  <si>
    <t>Q: (geschat) Jaar 3</t>
  </si>
  <si>
    <t>Q: (geschat) Jaar 4</t>
  </si>
  <si>
    <t>Fictieve inkoopprijs bij fabrikant excl. BTW in Euro</t>
  </si>
  <si>
    <t xml:space="preserve">Subtotaal: P*Q excl. btw in euro
Jaar 1
</t>
  </si>
  <si>
    <t xml:space="preserve">Subtotaal: P*Q excl. btw in euro
Jaar 2
</t>
  </si>
  <si>
    <t xml:space="preserve">Subtotaal: P*Q excl. btw in euro
Jaar 3
</t>
  </si>
  <si>
    <t xml:space="preserve">Subtotaal: P*Q excl. btw in euro
Jaar 4
</t>
  </si>
  <si>
    <t xml:space="preserve">Totaal excl. btw in euro
</t>
  </si>
  <si>
    <t>Tarief per product</t>
  </si>
  <si>
    <t>1 of meer</t>
  </si>
  <si>
    <t>Bulklevering met minicompetitie</t>
  </si>
  <si>
    <t>totaal</t>
  </si>
  <si>
    <t>Totaal over 4 jaar</t>
  </si>
  <si>
    <t>Prijs dienstverlening per stuk</t>
  </si>
  <si>
    <t>PxQ: Totaal € Looptijd</t>
  </si>
  <si>
    <t>Totaal</t>
  </si>
  <si>
    <t>Totaalkosten</t>
  </si>
  <si>
    <t>Nr.</t>
  </si>
  <si>
    <t>P.1</t>
  </si>
  <si>
    <t>P.2</t>
  </si>
  <si>
    <t>Nr</t>
  </si>
  <si>
    <t>Project activiteit / milestone</t>
  </si>
  <si>
    <t>Omschrijving / toelichting</t>
  </si>
  <si>
    <t>Start datum project</t>
  </si>
  <si>
    <t>Eind datum project</t>
  </si>
  <si>
    <t>Inspanning Inschrijver (in uren) Q</t>
  </si>
  <si>
    <t>Tarief per uur P</t>
  </si>
  <si>
    <t>Totale kosten Inschrijver (PxQ)</t>
  </si>
  <si>
    <t>Totaal Werkblad Standaard assortiment werkplekhardware</t>
  </si>
  <si>
    <t>Totaal Werkblad Niet-standaard werkplekhardware</t>
  </si>
  <si>
    <t>Totaal Werkblad Kernassortiment accessoires</t>
  </si>
  <si>
    <t>Werkblad Overige accessoires</t>
  </si>
  <si>
    <t>Werkblad Kernassortiment accessoires</t>
  </si>
  <si>
    <t>Werkblad Niet-standaard werkplekhardware</t>
  </si>
  <si>
    <t>Werkblad Standaard assortiment werkplekhardware</t>
  </si>
  <si>
    <t>Prijs dienstverlening per uur</t>
  </si>
  <si>
    <t>Werkblad Aanvullende dienstverlening</t>
  </si>
  <si>
    <t>Totaal Werkblad Aanvullende Dienstverlening</t>
  </si>
  <si>
    <t>Afvoeren van uit gebruik genomen werkplekaccessoires die niet door Opdrachtnemer geleverd zijn (ongeacht merk en type).</t>
  </si>
  <si>
    <t xml:space="preserve">Uitvoeren van de gehele garantieclaimafhandeling voor werkplekhardware die niet door Opdrachtnemer geleverd is (ongeacht merk en type). </t>
  </si>
  <si>
    <r>
      <rPr>
        <b/>
        <u/>
        <sz val="12"/>
        <color rgb="FFFFFFFF"/>
        <rFont val="Verdana"/>
        <family val="2"/>
      </rPr>
      <t xml:space="preserve">Bijlage 4: Prijsopgaveformulier
</t>
    </r>
    <r>
      <rPr>
        <b/>
        <sz val="11"/>
        <color rgb="FFFFFFFF"/>
        <rFont val="Verdana"/>
        <family val="2"/>
      </rPr>
      <t>Europese Aanbesteding ICT Werkplekhardware en accessoires</t>
    </r>
  </si>
  <si>
    <t>Standaard assortiment werkplekhardware</t>
  </si>
  <si>
    <t>100 of meer</t>
  </si>
  <si>
    <t>1000 of meer</t>
  </si>
  <si>
    <t>Laptops met bijbehorende accessoires (muis, laptoptas en voeding)</t>
  </si>
  <si>
    <t>Desktops met bijbehorende accessoires (muis en toetsenbord)</t>
  </si>
  <si>
    <t>Beeldschermen</t>
  </si>
  <si>
    <t>Losse accessoires (muis, laptoptas, voeding of toetsenbord)</t>
  </si>
  <si>
    <t>Niet-standaard beeldscherm</t>
  </si>
  <si>
    <t>Niet-standaard desktop met bijbehorende accessoires (muis en toetsenbord)</t>
  </si>
  <si>
    <t>Niet-standaard laptop met bijbehorende accessoires (muis, laptoptas en voeding)</t>
  </si>
  <si>
    <t>Product uit Kernassortiment accessoires</t>
  </si>
  <si>
    <t>Product uit categorie Overige accessoires</t>
  </si>
  <si>
    <t>Aanvullende dienstverlening Standaard assortiment werkplekhardware, zie Beschrijvend document paragraaf nr. 2.3.2.1.2</t>
  </si>
  <si>
    <t>Aanvullende dienstverlening Niet-Standaard assortiment werkplekhardware, zie Beschrijvend document paragraaf nr. 2.3.2.2.2</t>
  </si>
  <si>
    <t>Aanvullende dienstverlening Kernassortiment accessoires, zie Beschrijvend document paragraaf nr. 2.3.2.3.2</t>
  </si>
  <si>
    <t>Aanvullende dienstverlening Overige accessoires, zie Beschrijvend document paragraaf nr. 2.3.2.4.2</t>
  </si>
  <si>
    <t>Activiteit</t>
  </si>
  <si>
    <t>Geschatte Q totaal in uren</t>
  </si>
  <si>
    <t>Geschatte Q totaal in aantal</t>
  </si>
  <si>
    <t>ICT Werkplekhardware en accessoires</t>
  </si>
  <si>
    <t>Werkblad Implementatie en retransitie</t>
  </si>
  <si>
    <t>Totaal Werkblad Implementatie en retransitie</t>
  </si>
  <si>
    <t>Totale kosten Implementatie en retransitie (onderdeel Tot. Fict. Aanneemsom)</t>
  </si>
  <si>
    <t>Retransitie</t>
  </si>
  <si>
    <t>Implementatie Dienstverlening</t>
  </si>
  <si>
    <t>Tabel 1: Overzicht implementatie en retransitie</t>
  </si>
  <si>
    <t>Totale kosten Inschrijver</t>
  </si>
  <si>
    <t>Implementatie en retransitie</t>
  </si>
  <si>
    <t>Implementatieproject:</t>
  </si>
  <si>
    <t>Retransitie, zie Beschrijvend document paragraaf nr. 2.3.2.6</t>
  </si>
  <si>
    <t>Tabel 2: Details implementatieplan</t>
  </si>
  <si>
    <t>Tabel 3: Retransitie</t>
  </si>
  <si>
    <t>Prijs dienstverlening totaal</t>
  </si>
  <si>
    <t>Verwachte aantal producten per bestelling</t>
  </si>
  <si>
    <t>Op verzoek van UWV uitvoeren van minicompetities tussen fabrikanten van werkplekhardware voor de levering van relatief grote bestellingen, dit ter beoordeling van UWV. Het betreft hier alleen de kosten voor de uitvoering van de minicompetitie, niet die van de levering van de producten.</t>
  </si>
  <si>
    <r>
      <t xml:space="preserve">Inschrijver dient de werkzaamheden/mijlpalen, het aantal inzeturen en het tarief per uur van de betreffende activiteit te vermelden zoals door Inschrijver beschreven in het Implementatieplan. Daarnaast dient Inschrijver voor P2 de kosten van het opstellen en onderhouden van het retranstieplan op te nemen.
Inschrijver dient in </t>
    </r>
    <r>
      <rPr>
        <b/>
        <sz val="9"/>
        <rFont val="Verdana"/>
        <family val="2"/>
      </rPr>
      <t xml:space="preserve">elke </t>
    </r>
    <r>
      <rPr>
        <sz val="9"/>
        <rFont val="Verdana"/>
        <family val="2"/>
      </rPr>
      <t>groene cel een prijs te vermelden. 
Toelichting / instructie voor P1:
- Tabel 1 bevat een overzicht van alle activiteiten van Inschrijver die worden uitgevoerd gedurende de implementatie en beschreven zijn in het implementatieplan van Inschrijver (zie ook Beschrijvend document paragraaf 4.2.1 Sub-gunningscriterium 2. Implementatie);
- Tabel 1 wordt automatisch gevuld met de totalen uit de onderliggende detailtabel nummer 2. Voor de berekening van de totale kosten implementatie worden de totale kosten per projectactiviteit afgerond op 2 decimalen. De totale implementatiekosten behorende bij het implementatieplan van Inschrijver worden meegerekend in de Totale Fictieve Aanneemsom; 
- Tabel 2 bevat de details per Project activiteit / milestone. Hierbij is van belang dat er aansluiting is met het opgestelde implementatieplan van Inschrijver in termen van deelprojecten, activiteiten / mijlpalen en inspanning / capaciteitsplanning;
- De benodigde kosten en inspanning van Inschrijver komen per deelproject in resp. kolom H en I terecht. Deze vergoeding is op basis van vaste prijs;
- Op de implementatievergoeding is geen indexering van toepassing;
- De vergoedingen zijn excl btw afgerond op twee decimalen.
Toelichting / instructie voor P2:
- Tabel 1 bevat een overzicht van de totale prijs voor het opstellen en onderhouden van het retranstieplan;
- Tabel 1 wordt automatisch gevuld met het totaal uit de onderliggende detailtabel nummer 3. De totale kosten worden afgerond op 2 decimalen. De kosten voor de retransitie van Inschrijver worden meegerekend in de Totale Fictieve Aanneemsom;
- Op de implementatievergoeding is geen indexering van toepassing;
- De vergoedingen zijn excl btw afgerond op twee decimalen.</t>
    </r>
  </si>
  <si>
    <t>Uitvoeren van reparaties bij hardwarematige defecten welke buiten de garantie vallen voor werkplekhardware die niet door Opdrachtnemer geleverd is (ongeacht merk en type en exclusief de kosten van de onderdelen).</t>
  </si>
  <si>
    <t>Als onderdeel van de Dienstverlening stelt Opdrachtnemer een retransitieplan op en onderhoudt dit plan zodat de informatie actueel en accuraat blijft. De opgegeven prijs omvat zowel het opstellen van het retransitieplan als het onderhoud ervan.</t>
  </si>
  <si>
    <t xml:space="preserve">Eenheid all-in
excl. btw in euro 
</t>
  </si>
  <si>
    <r>
      <rPr>
        <sz val="9"/>
        <color rgb="FF000000"/>
        <rFont val="Verdana"/>
        <family val="2"/>
      </rPr>
      <t xml:space="preserve">De vaste opslag dan wel prijzen die Inschrijver in dit document opgeeft, gelden gedurende de contractperiode. Nadere offertes van Inschrijver dienen hierop gebaseerd te zijn. UVW behoudt zich het recht toe om dit te allen tijde te toetsen.
De vaste opslag dan wel prijzen die Inschrijver in dit document opgeeft zijn all-in tarieven zoals vermeld en beschreven in paragraaf 4.2.2 van het Beschrijvend document.
Aan de in dit prijsopgaveformulier gehanteerde aantallen kan door Inschrijver nu en in de toekomst </t>
    </r>
    <r>
      <rPr>
        <b/>
        <u/>
        <sz val="9"/>
        <color rgb="FF000000"/>
        <rFont val="Verdana"/>
        <family val="2"/>
      </rPr>
      <t>geen enkel recht</t>
    </r>
    <r>
      <rPr>
        <sz val="9"/>
        <color rgb="FF000000"/>
        <rFont val="Verdana"/>
        <family val="2"/>
      </rPr>
      <t xml:space="preserve"> worden ontleend ten aanzien van de tijdens de uitvoering van de opdracht werkelijk te realiseren hoeveelheden c.q. te realiseren omzet. 
</t>
    </r>
    <r>
      <rPr>
        <b/>
        <sz val="9"/>
        <color rgb="FF000000"/>
        <rFont val="Verdana"/>
        <family val="2"/>
      </rPr>
      <t>Invulinstructie:</t>
    </r>
    <r>
      <rPr>
        <sz val="9"/>
        <color rgb="FF000000"/>
        <rFont val="Verdana"/>
        <family val="2"/>
      </rPr>
      <t xml:space="preserve"> 
</t>
    </r>
    <r>
      <rPr>
        <b/>
        <u/>
        <sz val="9"/>
        <color rgb="FF000000"/>
        <rFont val="Verdana"/>
        <family val="2"/>
      </rPr>
      <t>Alle</t>
    </r>
    <r>
      <rPr>
        <sz val="9"/>
        <color rgb="FF000000"/>
        <rFont val="Verdana"/>
        <family val="2"/>
      </rPr>
      <t xml:space="preserve"> groene velden op de werkbladen: Werkblad Standaard assortiment werkplekhardware; Werkblad Niet-standaard werkplekhardware; Werkblad Kernassortiment accessoires; Werkblad Overige accessoir</t>
    </r>
    <r>
      <rPr>
        <sz val="9"/>
        <rFont val="Verdana"/>
        <family val="2"/>
      </rPr>
      <t>es, Werkblad Aanvullende dienstverlening</t>
    </r>
    <r>
      <rPr>
        <sz val="9"/>
        <color rgb="FF000000"/>
        <rFont val="Verdana"/>
        <family val="2"/>
      </rPr>
      <t xml:space="preserve"> en Werkblad Implementatie en retransitie</t>
    </r>
    <r>
      <rPr>
        <b/>
        <sz val="9"/>
        <color rgb="FF000000"/>
        <rFont val="Verdana"/>
        <family val="2"/>
      </rPr>
      <t xml:space="preserve"> </t>
    </r>
    <r>
      <rPr>
        <sz val="9"/>
        <color rgb="FF000000"/>
        <rFont val="Verdana"/>
        <family val="2"/>
      </rPr>
      <t>dienen doo</t>
    </r>
    <r>
      <rPr>
        <sz val="9"/>
        <rFont val="Verdana"/>
        <family val="2"/>
      </rPr>
      <t xml:space="preserve">r Inschrijver ingevuld te worden.  
Vult u een </t>
    </r>
    <r>
      <rPr>
        <b/>
        <sz val="9"/>
        <rFont val="Verdana"/>
        <family val="2"/>
      </rPr>
      <t xml:space="preserve">negatief </t>
    </r>
    <r>
      <rPr>
        <sz val="9"/>
        <rFont val="Verdana"/>
        <family val="2"/>
      </rPr>
      <t>b</t>
    </r>
    <r>
      <rPr>
        <sz val="9"/>
        <color rgb="FF000000"/>
        <rFont val="Verdana"/>
        <family val="2"/>
      </rPr>
      <t xml:space="preserve">edrag in op het prijsopgaveformulier? Dan is uw Inschrijving ongeldig en sluiten we u uit van verdere deelname aan de Aanbesteding. Geeft u prijzen, kortingen, voorwaarden of andere informatie op waar niet om is gevraagd? Dan nemen we die informatie niet mee in de beoordeling.
</t>
    </r>
    <r>
      <rPr>
        <b/>
        <sz val="9"/>
        <color rgb="FF000000"/>
        <rFont val="Verdana"/>
        <family val="2"/>
      </rPr>
      <t xml:space="preserve">Resultaat voor beoordeling van het financiële gunningscriterium: 
- </t>
    </r>
    <r>
      <rPr>
        <sz val="9"/>
        <color rgb="FF000000"/>
        <rFont val="Verdana"/>
        <family val="2"/>
      </rPr>
      <t xml:space="preserve">De ingevulde vaste opslag wordt automatisch opgeteld bij de fictieve inkoopprijs van het betreffende produkt. De hieruit voortvloeiende prijzen voor de levering van een produkt dan wel prijzen voor diensten worden automatisch vermenigvuldigd met het fictief aantal producten/diensten dat gedurende de looptijd van de Overeenkomst naar verwachting worden afgenomen.
- De subtotalen van de werkbladen: Werkblad Standaard assortiment werkplekhardware; Werkblad Niet-standaard werkplekhardware; Werkblad Kernassortiment accessoires; Werkblad Overige accessoires, Werkblad Overige dienstverlening en Werkblad Implementatie worden bij elkaar opgeteld tot de </t>
    </r>
    <r>
      <rPr>
        <b/>
        <u/>
        <sz val="9"/>
        <color rgb="FF000000"/>
        <rFont val="Verdana"/>
        <family val="2"/>
      </rPr>
      <t>Totaal fictieve aanneemsom exclusief BTW op het tabblad 'Totaal fictieve aanneemsom'</t>
    </r>
    <r>
      <rPr>
        <u/>
        <sz val="9"/>
        <color rgb="FF000000"/>
        <rFont val="Verdana"/>
        <family val="2"/>
      </rPr>
      <t>.</t>
    </r>
    <r>
      <rPr>
        <sz val="9"/>
        <color rgb="FF000000"/>
        <rFont val="Verdana"/>
        <family val="2"/>
      </rPr>
      <t xml:space="preserve"> 
- Dit is het bedrag dat wordt beoordeeld, conform de beoordelingsmethodiek van het financiele gunningscriterium, dat is beschreven in hoofdstuk 4.2.2 van het Beschrijvend Document.
</t>
    </r>
  </si>
  <si>
    <t>Vaste opslag 
Jaar 1 t/m Jaar 4</t>
  </si>
  <si>
    <t xml:space="preserve">Naam Inschrijver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</si>
</sst>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4" formatCode="_ &quot;€&quot;\ * #,##0.00_ ;_ &quot;€&quot;\ * \-#,##0.00_ ;_ &quot;€&quot;\ * &quot;-&quot;??_ ;_ @_ "/>
    <numFmt numFmtId="43" formatCode="_ * #,##0.00_ ;_ * \-#,##0.00_ ;_ * &quot;-&quot;??_ ;_ @_ "/>
    <numFmt numFmtId="164" formatCode="&quot;€&quot;\ #,##0.00"/>
    <numFmt numFmtId="165" formatCode="_ [$€-413]\ * #,##0.00_ ;_ [$€-413]\ * \-#,##0.00_ ;_ [$€-413]\ * &quot;-&quot;??_ ;_ @_ "/>
    <numFmt numFmtId="166" formatCode="_-* #,##0_-;_-* #,##0\-;_-* &quot;-&quot;??_-;_-@_-"/>
    <numFmt numFmtId="167" formatCode="_-&quot;€&quot;\ * #,##0.00_-;_-&quot;€&quot;\ * #,##0.00\-;_-&quot;€&quot;\ * &quot;-&quot;??_-;_-@_-"/>
    <numFmt numFmtId="168" formatCode="#,##0_ ;\-#,##0\ "/>
  </numFmts>
  <fonts count="31" x14ac:knownFonts="1">
    <font>
      <sz val="9"/>
      <color theme="1"/>
      <name val="Verdana"/>
      <family val="2"/>
    </font>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sz val="11"/>
      <color theme="1"/>
      <name val="Verdana"/>
      <family val="2"/>
    </font>
    <font>
      <sz val="8"/>
      <name val="Verdana"/>
      <family val="2"/>
    </font>
    <font>
      <sz val="8"/>
      <color theme="1"/>
      <name val="Verdana"/>
      <family val="2"/>
    </font>
    <font>
      <u/>
      <sz val="8"/>
      <name val="Verdana"/>
      <family val="2"/>
    </font>
    <font>
      <b/>
      <sz val="8"/>
      <color theme="1"/>
      <name val="Verdana"/>
      <family val="2"/>
    </font>
    <font>
      <b/>
      <sz val="8"/>
      <color theme="0"/>
      <name val="Verdana"/>
      <family val="2"/>
    </font>
    <font>
      <i/>
      <sz val="8"/>
      <color theme="1"/>
      <name val="Verdana"/>
      <family val="2"/>
    </font>
    <font>
      <sz val="12"/>
      <name val="Times New Roman"/>
      <family val="1"/>
    </font>
    <font>
      <sz val="10"/>
      <name val="Verdana"/>
      <family val="2"/>
    </font>
    <font>
      <b/>
      <sz val="10"/>
      <name val="Verdana"/>
      <family val="2"/>
    </font>
    <font>
      <sz val="9"/>
      <color indexed="8"/>
      <name val="Verdana"/>
      <family val="2"/>
    </font>
    <font>
      <sz val="18"/>
      <color theme="1"/>
      <name val="Verdana"/>
      <family val="2"/>
    </font>
    <font>
      <b/>
      <u/>
      <sz val="12"/>
      <color rgb="FFFFFFFF"/>
      <name val="Verdana"/>
      <family val="2"/>
    </font>
    <font>
      <b/>
      <sz val="12"/>
      <color rgb="FFFFFFFF"/>
      <name val="Verdana"/>
      <family val="2"/>
    </font>
    <font>
      <b/>
      <sz val="11"/>
      <color rgb="FFFFFFFF"/>
      <name val="Verdana"/>
      <family val="2"/>
    </font>
    <font>
      <sz val="9"/>
      <color rgb="FF000000"/>
      <name val="Verdana"/>
      <family val="2"/>
    </font>
    <font>
      <b/>
      <u/>
      <sz val="9"/>
      <color rgb="FF000000"/>
      <name val="Verdana"/>
      <family val="2"/>
    </font>
    <font>
      <b/>
      <sz val="9"/>
      <color rgb="FF000000"/>
      <name val="Verdana"/>
      <family val="2"/>
    </font>
    <font>
      <u/>
      <sz val="9"/>
      <color rgb="FF000000"/>
      <name val="Verdana"/>
      <family val="2"/>
    </font>
    <font>
      <sz val="9"/>
      <color theme="1"/>
      <name val="Verdana"/>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F08C00"/>
        <bgColor indexed="64"/>
      </patternFill>
    </fill>
    <fill>
      <patternFill patternType="solid">
        <fgColor theme="0"/>
        <bgColor theme="4" tint="0.79998168889431442"/>
      </patternFill>
    </fill>
    <fill>
      <patternFill patternType="solid">
        <fgColor theme="0" tint="-0.14999847407452621"/>
        <bgColor theme="4" tint="0.79998168889431442"/>
      </patternFill>
    </fill>
    <fill>
      <patternFill patternType="solid">
        <fgColor theme="0" tint="-0.249977111117893"/>
        <bgColor indexed="64"/>
      </patternFill>
    </fill>
    <fill>
      <patternFill patternType="solid">
        <fgColor rgb="FF0078D2"/>
        <bgColor theme="4"/>
      </patternFill>
    </fill>
    <fill>
      <patternFill patternType="solid">
        <fgColor rgb="FF0078D2"/>
        <bgColor indexed="8"/>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theme="4" tint="0.79998168889431442"/>
      </patternFill>
    </fill>
    <fill>
      <patternFill patternType="solid">
        <fgColor theme="7"/>
        <bgColor indexed="64"/>
      </patternFill>
    </fill>
    <fill>
      <patternFill patternType="solid">
        <fgColor rgb="FFFFC000"/>
        <bgColor theme="4" tint="0.79998168889431442"/>
      </patternFill>
    </fill>
    <fill>
      <patternFill patternType="solid">
        <fgColor theme="9" tint="0.59996337778862885"/>
        <bgColor indexed="64"/>
      </patternFill>
    </fill>
  </fills>
  <borders count="3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rgb="FF0078D2"/>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style="hair">
        <color theme="3"/>
      </left>
      <right style="double">
        <color rgb="FF0078D2"/>
      </right>
      <top style="double">
        <color rgb="FF0078D2"/>
      </top>
      <bottom style="double">
        <color rgb="FF0078D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theme="4"/>
      </left>
      <right/>
      <top style="double">
        <color theme="4"/>
      </top>
      <bottom style="double">
        <color theme="4"/>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0" fontId="18" fillId="0" borderId="0"/>
    <xf numFmtId="9" fontId="21" fillId="0" borderId="0" applyFont="0" applyFill="0" applyBorder="0" applyAlignment="0" applyProtection="0"/>
    <xf numFmtId="167" fontId="21" fillId="0" borderId="0" applyFont="0" applyFill="0" applyBorder="0" applyAlignment="0" applyProtection="0"/>
  </cellStyleXfs>
  <cellXfs count="155">
    <xf numFmtId="0" fontId="0" fillId="0" borderId="0" xfId="0"/>
    <xf numFmtId="44" fontId="13" fillId="0" borderId="31" xfId="1" applyFont="1" applyFill="1" applyBorder="1" applyAlignment="1" applyProtection="1">
      <alignment vertical="center"/>
    </xf>
    <xf numFmtId="0" fontId="13" fillId="11" borderId="31" xfId="0" applyFont="1" applyFill="1" applyBorder="1" applyProtection="1">
      <protection locked="0"/>
    </xf>
    <xf numFmtId="164" fontId="12" fillId="11" borderId="32" xfId="3" applyNumberFormat="1" applyFont="1" applyFill="1" applyBorder="1" applyAlignment="1" applyProtection="1">
      <alignment horizontal="center" wrapText="1"/>
      <protection locked="0"/>
    </xf>
    <xf numFmtId="14" fontId="12" fillId="11" borderId="31" xfId="3" applyNumberFormat="1" applyFont="1" applyFill="1" applyBorder="1" applyAlignment="1" applyProtection="1">
      <alignment wrapText="1"/>
      <protection locked="0"/>
    </xf>
    <xf numFmtId="43" fontId="12" fillId="11" borderId="31" xfId="2" applyFont="1" applyFill="1" applyBorder="1" applyAlignment="1" applyProtection="1">
      <alignment wrapText="1"/>
      <protection locked="0"/>
    </xf>
    <xf numFmtId="0" fontId="12" fillId="11" borderId="31" xfId="3" applyFont="1" applyFill="1" applyBorder="1" applyProtection="1">
      <protection locked="0"/>
    </xf>
    <xf numFmtId="0" fontId="17" fillId="11" borderId="31" xfId="3" quotePrefix="1" applyFont="1" applyFill="1" applyBorder="1" applyAlignment="1" applyProtection="1">
      <alignment horizontal="left" indent="2"/>
      <protection locked="0"/>
    </xf>
    <xf numFmtId="165" fontId="19" fillId="11" borderId="31" xfId="5" applyNumberFormat="1" applyFont="1" applyFill="1" applyBorder="1" applyAlignment="1" applyProtection="1">
      <alignment horizontal="right" vertical="top"/>
      <protection locked="0"/>
    </xf>
    <xf numFmtId="44" fontId="13" fillId="14" borderId="31" xfId="1" applyFont="1" applyFill="1" applyBorder="1" applyAlignment="1" applyProtection="1">
      <alignment vertical="center"/>
      <protection locked="0"/>
    </xf>
    <xf numFmtId="44" fontId="6" fillId="3" borderId="31" xfId="1" applyFont="1" applyFill="1" applyBorder="1" applyAlignment="1" applyProtection="1">
      <alignment horizontal="center" vertical="center"/>
    </xf>
    <xf numFmtId="0" fontId="0" fillId="0" borderId="0" xfId="0" applyAlignment="1">
      <alignment vertical="top"/>
    </xf>
    <xf numFmtId="0" fontId="19" fillId="0" borderId="31" xfId="0" applyFont="1" applyBorder="1" applyAlignment="1">
      <alignment vertical="top"/>
    </xf>
    <xf numFmtId="0" fontId="1" fillId="0" borderId="0" xfId="0" applyFont="1"/>
    <xf numFmtId="0" fontId="2" fillId="4" borderId="31" xfId="0" applyFont="1" applyFill="1" applyBorder="1" applyAlignment="1">
      <alignment vertical="center"/>
    </xf>
    <xf numFmtId="0" fontId="2" fillId="4" borderId="31" xfId="0" applyFont="1" applyFill="1" applyBorder="1" applyAlignment="1">
      <alignment vertical="center" wrapText="1"/>
    </xf>
    <xf numFmtId="0" fontId="2" fillId="4" borderId="31" xfId="0" applyFont="1" applyFill="1" applyBorder="1" applyAlignment="1">
      <alignment horizontal="center" vertical="center" wrapText="1"/>
    </xf>
    <xf numFmtId="44" fontId="5" fillId="0" borderId="31" xfId="0" applyNumberFormat="1" applyFont="1" applyBorder="1" applyAlignment="1">
      <alignment horizontal="left" vertical="center" wrapText="1"/>
    </xf>
    <xf numFmtId="0" fontId="20" fillId="0" borderId="31" xfId="0" applyFont="1" applyBorder="1" applyAlignment="1">
      <alignment horizontal="right" vertical="top"/>
    </xf>
    <xf numFmtId="166" fontId="3" fillId="3" borderId="31" xfId="0" applyNumberFormat="1" applyFont="1" applyFill="1" applyBorder="1"/>
    <xf numFmtId="0" fontId="20" fillId="0" borderId="31" xfId="0" applyFont="1" applyBorder="1" applyAlignment="1">
      <alignment vertical="top"/>
    </xf>
    <xf numFmtId="44" fontId="3" fillId="12" borderId="31" xfId="0" applyNumberFormat="1" applyFont="1" applyFill="1" applyBorder="1"/>
    <xf numFmtId="44" fontId="3" fillId="15" borderId="35" xfId="0" applyNumberFormat="1" applyFont="1" applyFill="1" applyBorder="1"/>
    <xf numFmtId="0" fontId="7" fillId="10" borderId="34" xfId="0" applyFont="1" applyFill="1" applyBorder="1" applyAlignment="1">
      <alignment vertical="top"/>
    </xf>
    <xf numFmtId="0" fontId="7" fillId="10" borderId="34" xfId="0" applyFont="1" applyFill="1" applyBorder="1" applyAlignment="1">
      <alignment horizontal="left" vertical="top"/>
    </xf>
    <xf numFmtId="0" fontId="19" fillId="0" borderId="0" xfId="0" applyFont="1" applyAlignment="1">
      <alignment vertical="top"/>
    </xf>
    <xf numFmtId="165" fontId="19" fillId="0" borderId="0" xfId="0" applyNumberFormat="1" applyFont="1" applyAlignment="1">
      <alignment vertical="top"/>
    </xf>
    <xf numFmtId="0" fontId="0" fillId="0" borderId="0" xfId="0" applyAlignment="1">
      <alignment vertical="top" wrapText="1"/>
    </xf>
    <xf numFmtId="0" fontId="7" fillId="10" borderId="31" xfId="0" applyFont="1" applyFill="1" applyBorder="1" applyAlignment="1">
      <alignment horizontal="left" vertical="top" wrapText="1"/>
    </xf>
    <xf numFmtId="0" fontId="7" fillId="10" borderId="31" xfId="2" applyNumberFormat="1" applyFont="1" applyFill="1" applyBorder="1" applyAlignment="1" applyProtection="1">
      <alignment horizontal="left" vertical="top" wrapText="1" shrinkToFit="1"/>
    </xf>
    <xf numFmtId="165" fontId="19" fillId="3" borderId="0" xfId="0" applyNumberFormat="1" applyFont="1" applyFill="1" applyAlignment="1">
      <alignment vertical="top"/>
    </xf>
    <xf numFmtId="165" fontId="20" fillId="0" borderId="0" xfId="4" applyNumberFormat="1" applyFont="1" applyFill="1" applyBorder="1" applyAlignment="1" applyProtection="1">
      <alignment horizontal="right" vertical="top"/>
    </xf>
    <xf numFmtId="168" fontId="20" fillId="0" borderId="0" xfId="2" applyNumberFormat="1" applyFont="1" applyBorder="1" applyAlignment="1" applyProtection="1">
      <alignment horizontal="left" vertical="top"/>
    </xf>
    <xf numFmtId="44" fontId="1" fillId="0" borderId="0" xfId="0" applyNumberFormat="1" applyFont="1"/>
    <xf numFmtId="44" fontId="15" fillId="16" borderId="35" xfId="1" applyFont="1" applyFill="1" applyBorder="1" applyAlignment="1" applyProtection="1">
      <alignment horizontal="center" vertical="center"/>
    </xf>
    <xf numFmtId="44" fontId="15" fillId="6" borderId="36" xfId="1" applyFont="1" applyFill="1" applyBorder="1" applyAlignment="1" applyProtection="1">
      <alignment horizontal="center" vertical="center"/>
    </xf>
    <xf numFmtId="43" fontId="13" fillId="7" borderId="32" xfId="2" applyFont="1" applyFill="1" applyBorder="1" applyAlignment="1" applyProtection="1">
      <alignment vertical="center"/>
    </xf>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center" vertical="center"/>
    </xf>
    <xf numFmtId="9" fontId="8" fillId="0" borderId="1" xfId="0" applyNumberFormat="1" applyFont="1" applyBorder="1"/>
    <xf numFmtId="0" fontId="8" fillId="0" borderId="2" xfId="0" applyFont="1" applyBorder="1"/>
    <xf numFmtId="0" fontId="8" fillId="0" borderId="3" xfId="0" applyFont="1" applyBorder="1"/>
    <xf numFmtId="0" fontId="8" fillId="0" borderId="5" xfId="0" applyFont="1" applyBorder="1"/>
    <xf numFmtId="0" fontId="4" fillId="4" borderId="23" xfId="0" applyFont="1" applyFill="1" applyBorder="1" applyAlignment="1">
      <alignment horizontal="left"/>
    </xf>
    <xf numFmtId="0" fontId="3" fillId="0" borderId="1" xfId="0" applyFont="1" applyBorder="1" applyAlignment="1">
      <alignment horizontal="center"/>
    </xf>
    <xf numFmtId="0" fontId="3" fillId="0" borderId="1" xfId="0" applyFont="1" applyBorder="1" applyAlignment="1">
      <alignment horizontal="center" vertical="center"/>
    </xf>
    <xf numFmtId="0" fontId="8" fillId="0" borderId="2" xfId="0" applyFont="1" applyBorder="1" applyAlignment="1">
      <alignment horizontal="center"/>
    </xf>
    <xf numFmtId="0" fontId="8" fillId="0" borderId="2" xfId="0" applyFont="1" applyBorder="1" applyAlignment="1">
      <alignment horizontal="center" vertical="center"/>
    </xf>
    <xf numFmtId="0" fontId="2" fillId="4" borderId="24" xfId="0" applyFont="1" applyFill="1" applyBorder="1" applyAlignment="1">
      <alignment vertical="center" wrapText="1"/>
    </xf>
    <xf numFmtId="0" fontId="2" fillId="4" borderId="25" xfId="0" applyFont="1" applyFill="1" applyBorder="1" applyAlignment="1">
      <alignment horizontal="left" vertical="center" wrapText="1"/>
    </xf>
    <xf numFmtId="0" fontId="8" fillId="0" borderId="6" xfId="0" applyFont="1" applyBorder="1"/>
    <xf numFmtId="0" fontId="3" fillId="0" borderId="26" xfId="0" applyFont="1" applyBorder="1" applyAlignment="1">
      <alignment wrapText="1"/>
    </xf>
    <xf numFmtId="0" fontId="3" fillId="0" borderId="27" xfId="0" applyFont="1" applyBorder="1" applyAlignment="1">
      <alignment horizontal="center" vertical="center" wrapText="1"/>
    </xf>
    <xf numFmtId="0" fontId="3" fillId="2" borderId="26" xfId="0" applyFont="1" applyFill="1" applyBorder="1" applyAlignment="1">
      <alignment horizontal="left" wrapText="1"/>
    </xf>
    <xf numFmtId="164" fontId="8" fillId="0" borderId="27" xfId="0" applyNumberFormat="1" applyFont="1" applyBorder="1" applyAlignment="1">
      <alignment horizontal="center" vertical="center"/>
    </xf>
    <xf numFmtId="0" fontId="3" fillId="2" borderId="26" xfId="0" applyFont="1" applyFill="1" applyBorder="1" applyAlignment="1">
      <alignment wrapText="1"/>
    </xf>
    <xf numFmtId="0" fontId="3" fillId="3" borderId="26" xfId="0" applyFont="1" applyFill="1" applyBorder="1" applyAlignment="1">
      <alignment wrapText="1"/>
    </xf>
    <xf numFmtId="164" fontId="8" fillId="0" borderId="29" xfId="0" applyNumberFormat="1" applyFont="1" applyBorder="1" applyAlignment="1">
      <alignment horizontal="center" vertical="center"/>
    </xf>
    <xf numFmtId="0" fontId="8" fillId="0" borderId="5" xfId="0" applyFont="1" applyBorder="1" applyAlignment="1">
      <alignment horizontal="center"/>
    </xf>
    <xf numFmtId="0" fontId="8" fillId="0" borderId="7" xfId="0" applyFont="1" applyBorder="1" applyAlignment="1">
      <alignment horizontal="center" vertical="center"/>
    </xf>
    <xf numFmtId="0" fontId="9" fillId="0" borderId="23" xfId="0" applyFont="1" applyBorder="1" applyAlignment="1">
      <alignment horizontal="center"/>
    </xf>
    <xf numFmtId="164" fontId="9" fillId="5" borderId="30" xfId="0" applyNumberFormat="1" applyFont="1" applyFill="1" applyBorder="1" applyAlignment="1">
      <alignment horizontal="center" vertical="center"/>
    </xf>
    <xf numFmtId="0" fontId="8" fillId="0" borderId="7" xfId="0" applyFont="1" applyBorder="1"/>
    <xf numFmtId="0" fontId="8" fillId="0" borderId="7" xfId="0" applyFont="1" applyBorder="1" applyAlignment="1">
      <alignment horizontal="center"/>
    </xf>
    <xf numFmtId="0" fontId="20" fillId="3" borderId="0" xfId="0" applyFont="1" applyFill="1" applyAlignment="1">
      <alignment horizontal="left"/>
    </xf>
    <xf numFmtId="0" fontId="12" fillId="3" borderId="0" xfId="0" applyFont="1" applyFill="1"/>
    <xf numFmtId="0" fontId="11" fillId="3" borderId="0" xfId="0" applyFont="1" applyFill="1"/>
    <xf numFmtId="0" fontId="13" fillId="3" borderId="0" xfId="0" applyFont="1" applyFill="1"/>
    <xf numFmtId="0" fontId="14" fillId="3" borderId="0" xfId="0" applyFont="1" applyFill="1" applyAlignment="1">
      <alignment horizontal="left" vertical="top" wrapText="1"/>
    </xf>
    <xf numFmtId="0" fontId="15" fillId="3" borderId="0" xfId="0" applyFont="1" applyFill="1" applyAlignment="1">
      <alignment horizontal="left"/>
    </xf>
    <xf numFmtId="0" fontId="16" fillId="9" borderId="31" xfId="0" applyFont="1" applyFill="1" applyBorder="1" applyAlignment="1">
      <alignment horizontal="center" vertical="center"/>
    </xf>
    <xf numFmtId="0" fontId="16" fillId="9" borderId="31" xfId="0" applyFont="1" applyFill="1" applyBorder="1" applyAlignment="1">
      <alignment vertical="center"/>
    </xf>
    <xf numFmtId="0" fontId="16" fillId="9" borderId="31" xfId="0" applyFont="1" applyFill="1" applyBorder="1" applyAlignment="1">
      <alignment horizontal="center" vertical="center" wrapText="1"/>
    </xf>
    <xf numFmtId="0" fontId="13" fillId="6" borderId="31" xfId="0" applyFont="1" applyFill="1" applyBorder="1" applyAlignment="1">
      <alignment horizontal="center" vertical="center"/>
    </xf>
    <xf numFmtId="0" fontId="17" fillId="6" borderId="31" xfId="0" applyFont="1" applyFill="1" applyBorder="1" applyAlignment="1">
      <alignment vertical="center"/>
    </xf>
    <xf numFmtId="0" fontId="13" fillId="3" borderId="0" xfId="0" applyFont="1" applyFill="1" applyAlignment="1">
      <alignment horizontal="center" vertical="center"/>
    </xf>
    <xf numFmtId="0" fontId="13" fillId="3" borderId="0" xfId="0" applyFont="1" applyFill="1" applyAlignment="1">
      <alignment horizontal="center"/>
    </xf>
    <xf numFmtId="0" fontId="13" fillId="3" borderId="0" xfId="0" applyFont="1" applyFill="1" applyAlignment="1">
      <alignment vertical="center"/>
    </xf>
    <xf numFmtId="0" fontId="16" fillId="9" borderId="31" xfId="0" applyFont="1" applyFill="1" applyBorder="1" applyAlignment="1">
      <alignment horizontal="left" vertical="center" wrapText="1"/>
    </xf>
    <xf numFmtId="0" fontId="16" fillId="9" borderId="32" xfId="0" applyFont="1" applyFill="1" applyBorder="1" applyAlignment="1">
      <alignment vertical="center" wrapText="1"/>
    </xf>
    <xf numFmtId="164" fontId="12" fillId="2" borderId="31" xfId="3" applyNumberFormat="1" applyFont="1" applyFill="1" applyBorder="1" applyAlignment="1">
      <alignment horizontal="center" vertical="center" wrapText="1"/>
    </xf>
    <xf numFmtId="44" fontId="12" fillId="8" borderId="35" xfId="3" applyNumberFormat="1" applyFont="1" applyFill="1" applyBorder="1" applyAlignment="1">
      <alignment vertical="center" wrapText="1"/>
    </xf>
    <xf numFmtId="0" fontId="5" fillId="0" borderId="31" xfId="0" applyFont="1" applyBorder="1" applyAlignment="1">
      <alignment vertical="center" wrapText="1"/>
    </xf>
    <xf numFmtId="44" fontId="5" fillId="17" borderId="31" xfId="1" applyFont="1" applyFill="1" applyBorder="1" applyAlignment="1" applyProtection="1">
      <alignment horizontal="center" vertical="center"/>
      <protection locked="0"/>
    </xf>
    <xf numFmtId="3" fontId="5" fillId="0" borderId="31" xfId="0" applyNumberFormat="1" applyFont="1" applyBorder="1" applyAlignment="1">
      <alignment horizontal="left" vertical="center" wrapText="1"/>
    </xf>
    <xf numFmtId="44" fontId="5" fillId="3" borderId="31" xfId="1" applyFont="1" applyFill="1" applyBorder="1" applyAlignment="1" applyProtection="1">
      <alignment horizontal="center" vertical="center"/>
      <protection locked="0"/>
    </xf>
    <xf numFmtId="42" fontId="3" fillId="3" borderId="31" xfId="0" applyNumberFormat="1" applyFont="1" applyFill="1" applyBorder="1"/>
    <xf numFmtId="0" fontId="19" fillId="0" borderId="31" xfId="0" applyFont="1" applyBorder="1" applyAlignment="1">
      <alignment horizontal="left" vertical="top"/>
    </xf>
    <xf numFmtId="3" fontId="19" fillId="0" borderId="31" xfId="0" applyNumberFormat="1" applyFont="1" applyBorder="1" applyAlignment="1">
      <alignment horizontal="left" vertical="top"/>
    </xf>
    <xf numFmtId="0" fontId="2" fillId="3" borderId="31" xfId="0" applyFont="1" applyFill="1" applyBorder="1" applyAlignment="1">
      <alignment vertical="center"/>
    </xf>
    <xf numFmtId="0" fontId="2" fillId="3" borderId="31" xfId="0" applyFont="1" applyFill="1" applyBorder="1" applyAlignment="1">
      <alignment vertical="center" wrapText="1"/>
    </xf>
    <xf numFmtId="0" fontId="2" fillId="3" borderId="31" xfId="0" applyFont="1" applyFill="1" applyBorder="1" applyAlignment="1">
      <alignment horizontal="center" vertical="center" wrapText="1"/>
    </xf>
    <xf numFmtId="0" fontId="6" fillId="3" borderId="31" xfId="0" applyFont="1" applyFill="1" applyBorder="1" applyAlignment="1">
      <alignment vertical="center"/>
    </xf>
    <xf numFmtId="0" fontId="3" fillId="0" borderId="31" xfId="0" applyFont="1" applyBorder="1" applyAlignment="1">
      <alignment vertical="top" wrapText="1"/>
    </xf>
    <xf numFmtId="0" fontId="3" fillId="0" borderId="31" xfId="0" applyFont="1" applyBorder="1" applyAlignment="1">
      <alignment vertical="top"/>
    </xf>
    <xf numFmtId="44" fontId="3" fillId="12" borderId="31" xfId="0" applyNumberFormat="1" applyFont="1" applyFill="1" applyBorder="1" applyAlignment="1">
      <alignment vertical="top"/>
    </xf>
    <xf numFmtId="168" fontId="20" fillId="0" borderId="31" xfId="2" applyNumberFormat="1" applyFont="1" applyBorder="1" applyAlignment="1" applyProtection="1">
      <alignment horizontal="center" vertical="top"/>
    </xf>
    <xf numFmtId="0" fontId="0" fillId="2" borderId="27" xfId="0" applyFill="1" applyBorder="1" applyAlignment="1">
      <alignment horizontal="center" vertical="center"/>
    </xf>
    <xf numFmtId="0" fontId="0" fillId="0" borderId="26" xfId="0" applyBorder="1" applyAlignment="1">
      <alignment wrapText="1"/>
    </xf>
    <xf numFmtId="164" fontId="0" fillId="2" borderId="27" xfId="0" applyNumberFormat="1" applyFill="1" applyBorder="1" applyAlignment="1">
      <alignment horizontal="center" vertical="center"/>
    </xf>
    <xf numFmtId="0" fontId="0" fillId="0" borderId="28" xfId="0" applyBorder="1" applyAlignment="1">
      <alignment wrapText="1"/>
    </xf>
    <xf numFmtId="0" fontId="9" fillId="0" borderId="0" xfId="0" applyFont="1"/>
    <xf numFmtId="0" fontId="3" fillId="0" borderId="0" xfId="0" applyFont="1"/>
    <xf numFmtId="44" fontId="5" fillId="0" borderId="31" xfId="1" applyFont="1" applyFill="1" applyBorder="1" applyAlignment="1" applyProtection="1">
      <alignment horizontal="center" vertical="top"/>
    </xf>
    <xf numFmtId="0" fontId="2" fillId="4" borderId="31" xfId="0" applyFont="1" applyFill="1" applyBorder="1" applyAlignment="1">
      <alignment vertical="top" wrapText="1"/>
    </xf>
    <xf numFmtId="44" fontId="6" fillId="12" borderId="31" xfId="1" applyFont="1" applyFill="1" applyBorder="1" applyAlignment="1" applyProtection="1">
      <alignment horizontal="center" vertical="top"/>
    </xf>
    <xf numFmtId="0" fontId="13" fillId="3" borderId="31" xfId="0" applyFont="1" applyFill="1" applyBorder="1" applyAlignment="1">
      <alignment horizontal="center" vertical="center"/>
    </xf>
    <xf numFmtId="0" fontId="19" fillId="0" borderId="31" xfId="0" applyFont="1" applyBorder="1" applyAlignment="1">
      <alignment vertical="center"/>
    </xf>
    <xf numFmtId="0" fontId="13" fillId="0" borderId="31" xfId="0" applyFont="1" applyBorder="1" applyAlignment="1" applyProtection="1">
      <alignment vertical="top" wrapText="1"/>
      <protection locked="0"/>
    </xf>
    <xf numFmtId="0" fontId="19" fillId="0" borderId="32" xfId="0" applyFont="1" applyBorder="1" applyAlignment="1">
      <alignment vertical="top" wrapText="1"/>
    </xf>
    <xf numFmtId="0" fontId="0" fillId="0" borderId="34" xfId="0" applyBorder="1" applyAlignment="1">
      <alignment vertical="top" wrapText="1"/>
    </xf>
    <xf numFmtId="0" fontId="0" fillId="0" borderId="33" xfId="0" applyBorder="1" applyAlignment="1">
      <alignment vertical="top" wrapText="1"/>
    </xf>
    <xf numFmtId="0" fontId="19" fillId="3" borderId="32" xfId="0" applyFont="1" applyFill="1" applyBorder="1" applyAlignment="1">
      <alignment vertical="top" wrapText="1"/>
    </xf>
    <xf numFmtId="0" fontId="5" fillId="3" borderId="34" xfId="0" applyFont="1" applyFill="1" applyBorder="1" applyAlignment="1">
      <alignment vertical="top" wrapText="1"/>
    </xf>
    <xf numFmtId="0" fontId="5" fillId="3" borderId="33" xfId="0" applyFont="1" applyFill="1" applyBorder="1" applyAlignment="1">
      <alignment vertical="top" wrapText="1"/>
    </xf>
    <xf numFmtId="0" fontId="19" fillId="0" borderId="34" xfId="0" applyFont="1" applyBorder="1" applyAlignment="1">
      <alignment vertical="top" wrapText="1"/>
    </xf>
    <xf numFmtId="0" fontId="19" fillId="0" borderId="33" xfId="0" applyFont="1" applyBorder="1" applyAlignment="1">
      <alignment vertical="top" wrapText="1"/>
    </xf>
    <xf numFmtId="0" fontId="10" fillId="10" borderId="32" xfId="0" applyFont="1" applyFill="1" applyBorder="1" applyAlignment="1">
      <alignment horizontal="left" vertical="top" wrapText="1"/>
    </xf>
    <xf numFmtId="0" fontId="10" fillId="10" borderId="34" xfId="0" applyFont="1" applyFill="1" applyBorder="1" applyAlignment="1">
      <alignment horizontal="left" vertical="top" wrapText="1"/>
    </xf>
    <xf numFmtId="0" fontId="5" fillId="0" borderId="32" xfId="0" applyFont="1" applyBorder="1" applyAlignment="1">
      <alignment horizontal="left" vertical="top" wrapText="1"/>
    </xf>
    <xf numFmtId="0" fontId="5" fillId="0" borderId="34" xfId="0" applyFont="1" applyBorder="1" applyAlignment="1">
      <alignment horizontal="left" vertical="top" wrapText="1"/>
    </xf>
    <xf numFmtId="0" fontId="0" fillId="0" borderId="33" xfId="0" applyBorder="1" applyAlignment="1">
      <alignment wrapText="1"/>
    </xf>
    <xf numFmtId="0" fontId="15" fillId="2" borderId="32" xfId="3" quotePrefix="1" applyFont="1" applyFill="1" applyBorder="1" applyAlignment="1">
      <alignment horizontal="left" vertical="center"/>
    </xf>
    <xf numFmtId="0" fontId="15" fillId="2" borderId="33" xfId="3" quotePrefix="1" applyFont="1" applyFill="1" applyBorder="1" applyAlignment="1">
      <alignment horizontal="left" vertical="center"/>
    </xf>
    <xf numFmtId="0" fontId="15" fillId="7" borderId="32" xfId="0" applyFont="1" applyFill="1" applyBorder="1" applyAlignment="1">
      <alignment horizontal="left" vertical="center"/>
    </xf>
    <xf numFmtId="0" fontId="15" fillId="7" borderId="33" xfId="0" applyFont="1" applyFill="1" applyBorder="1" applyAlignment="1">
      <alignment horizontal="left" vertical="center"/>
    </xf>
    <xf numFmtId="0" fontId="16" fillId="9" borderId="31" xfId="3" applyFont="1" applyFill="1" applyBorder="1" applyAlignment="1">
      <alignment horizontal="left" vertical="center" wrapText="1"/>
    </xf>
    <xf numFmtId="0" fontId="13" fillId="3" borderId="31" xfId="0" applyFont="1" applyFill="1" applyBorder="1" applyAlignment="1">
      <alignment horizontal="center" vertical="center"/>
    </xf>
    <xf numFmtId="0" fontId="7" fillId="4" borderId="37" xfId="0" applyFont="1" applyFill="1" applyBorder="1"/>
    <xf numFmtId="0" fontId="8" fillId="0" borderId="6" xfId="0" applyFont="1" applyBorder="1" applyAlignment="1">
      <alignment horizontal="center" vertical="center"/>
    </xf>
    <xf numFmtId="0" fontId="22" fillId="13" borderId="35" xfId="0" applyFont="1" applyFill="1" applyBorder="1" applyAlignment="1" applyProtection="1">
      <alignment horizontal="center"/>
      <protection locked="0"/>
    </xf>
    <xf numFmtId="0" fontId="0" fillId="0" borderId="1" xfId="0" applyBorder="1" applyProtection="1"/>
    <xf numFmtId="0" fontId="24" fillId="4" borderId="8" xfId="0" applyFont="1" applyFill="1" applyBorder="1" applyAlignment="1" applyProtection="1">
      <alignment horizontal="left" vertical="top" wrapText="1"/>
    </xf>
    <xf numFmtId="0" fontId="10" fillId="4" borderId="9" xfId="0" applyFont="1" applyFill="1" applyBorder="1" applyAlignment="1" applyProtection="1">
      <alignment horizontal="left" vertical="top" wrapText="1"/>
    </xf>
    <xf numFmtId="0" fontId="10" fillId="4" borderId="10" xfId="0" applyFont="1" applyFill="1" applyBorder="1" applyAlignment="1" applyProtection="1">
      <alignment horizontal="left" vertical="top" wrapText="1"/>
    </xf>
    <xf numFmtId="0" fontId="10" fillId="4" borderId="11" xfId="0" applyFont="1" applyFill="1" applyBorder="1" applyAlignment="1" applyProtection="1">
      <alignment horizontal="left" vertical="top" wrapText="1"/>
    </xf>
    <xf numFmtId="0" fontId="10" fillId="4" borderId="0" xfId="0" applyFont="1" applyFill="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12" xfId="0" applyFont="1" applyFill="1" applyBorder="1" applyAlignment="1" applyProtection="1">
      <alignment horizontal="left" vertical="top" wrapText="1"/>
    </xf>
    <xf numFmtId="0" fontId="10" fillId="4" borderId="13" xfId="0" applyFont="1" applyFill="1" applyBorder="1" applyAlignment="1" applyProtection="1">
      <alignment horizontal="left" vertical="top" wrapText="1"/>
    </xf>
    <xf numFmtId="0" fontId="10" fillId="4" borderId="14" xfId="0" applyFont="1" applyFill="1" applyBorder="1" applyAlignment="1" applyProtection="1">
      <alignment horizontal="left" vertical="top" wrapText="1"/>
    </xf>
    <xf numFmtId="0" fontId="0" fillId="0" borderId="3" xfId="0" applyBorder="1" applyProtection="1"/>
    <xf numFmtId="0" fontId="30" fillId="0" borderId="15" xfId="0" applyFont="1" applyBorder="1" applyAlignment="1" applyProtection="1">
      <alignment horizontal="left" vertical="top" wrapText="1"/>
    </xf>
    <xf numFmtId="0" fontId="0" fillId="0" borderId="16"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6" xfId="0" applyBorder="1" applyProtection="1"/>
    <xf numFmtId="0" fontId="0" fillId="0" borderId="18" xfId="0" applyBorder="1" applyAlignment="1" applyProtection="1">
      <alignment horizontal="left" vertical="top" wrapText="1"/>
    </xf>
    <xf numFmtId="0" fontId="0" fillId="0" borderId="0" xfId="0" applyAlignment="1" applyProtection="1">
      <alignment horizontal="left" vertical="top" wrapText="1"/>
    </xf>
    <xf numFmtId="0" fontId="0" fillId="0" borderId="19" xfId="0" applyBorder="1" applyAlignment="1" applyProtection="1">
      <alignment horizontal="left" vertical="top" wrapText="1"/>
    </xf>
    <xf numFmtId="0" fontId="0" fillId="0" borderId="20" xfId="0" applyBorder="1" applyAlignment="1" applyProtection="1">
      <alignment horizontal="left" vertical="top" wrapText="1"/>
    </xf>
    <xf numFmtId="0" fontId="0" fillId="0" borderId="21"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7" xfId="0" applyBorder="1" applyAlignment="1" applyProtection="1">
      <alignment vertical="top" wrapText="1"/>
    </xf>
    <xf numFmtId="0" fontId="0" fillId="0" borderId="1" xfId="0" applyBorder="1" applyAlignment="1" applyProtection="1">
      <alignment vertical="top" wrapText="1"/>
    </xf>
  </cellXfs>
  <cellStyles count="6">
    <cellStyle name="%" xfId="3" xr:uid="{4C4AFBC0-AF8E-41EA-A5BE-9F51D8E8EFAE}"/>
    <cellStyle name="Komma" xfId="2" builtinId="3"/>
    <cellStyle name="Procent 4" xfId="4" xr:uid="{546B21BC-B080-4820-8435-FC408D25B375}"/>
    <cellStyle name="Standaard" xfId="0" builtinId="0"/>
    <cellStyle name="Valuta" xfId="1" builtinId="4"/>
    <cellStyle name="Valuta 5" xfId="5" xr:uid="{ADBCB94C-C18C-4D87-86B3-C95BB7526EE5}"/>
  </cellStyles>
  <dxfs count="0"/>
  <tableStyles count="0" defaultTableStyle="TableStyleMedium2" defaultPivotStyle="PivotStyleLight16"/>
  <colors>
    <mruColors>
      <color rgb="FFF02800"/>
      <color rgb="FF0078D2"/>
      <color rgb="FFC4D600"/>
      <color rgb="FFF08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xdr:row>
      <xdr:rowOff>19050</xdr:rowOff>
    </xdr:from>
    <xdr:to>
      <xdr:col>0</xdr:col>
      <xdr:colOff>997149</xdr:colOff>
      <xdr:row>6</xdr:row>
      <xdr:rowOff>105975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304800"/>
          <a:ext cx="835224"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4</xdr:row>
      <xdr:rowOff>163125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7215</xdr:colOff>
      <xdr:row>1</xdr:row>
      <xdr:rowOff>96693</xdr:rowOff>
    </xdr:from>
    <xdr:to>
      <xdr:col>16</xdr:col>
      <xdr:colOff>0</xdr:colOff>
      <xdr:row>9</xdr:row>
      <xdr:rowOff>154568</xdr:rowOff>
    </xdr:to>
    <xdr:sp macro="" textlink="">
      <xdr:nvSpPr>
        <xdr:cNvPr id="4" name="Tekstvak 3">
          <a:extLst>
            <a:ext uri="{FF2B5EF4-FFF2-40B4-BE49-F238E27FC236}">
              <a16:creationId xmlns:a16="http://schemas.microsoft.com/office/drawing/2014/main" id="{6115F151-DF74-4AC6-A264-29F2D5C72B02}"/>
            </a:ext>
          </a:extLst>
        </xdr:cNvPr>
        <xdr:cNvSpPr txBox="1"/>
      </xdr:nvSpPr>
      <xdr:spPr>
        <a:xfrm>
          <a:off x="550140" y="649143"/>
          <a:ext cx="28682085" cy="156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latin typeface="Verdana" pitchFamily="34" charset="0"/>
              <a:ea typeface="Verdana" pitchFamily="34" charset="0"/>
              <a:cs typeface="Verdana" pitchFamily="34" charset="0"/>
            </a:rPr>
            <a:t>Restrictie</a:t>
          </a:r>
        </a:p>
        <a:p>
          <a:pPr marL="0" marR="0" indent="0" defTabSz="914400" eaLnBrk="1" fontAlgn="auto" latinLnBrk="0" hangingPunct="1">
            <a:lnSpc>
              <a:spcPct val="100000"/>
            </a:lnSpc>
            <a:spcBef>
              <a:spcPts val="0"/>
            </a:spcBef>
            <a:spcAft>
              <a:spcPts val="0"/>
            </a:spcAft>
            <a:buClrTx/>
            <a:buSzTx/>
            <a:buFontTx/>
            <a:buNone/>
            <a:tabLst/>
            <a:defRPr/>
          </a:pPr>
          <a:r>
            <a:rPr lang="nl-NL" sz="900" baseline="0">
              <a:solidFill>
                <a:sysClr val="windowText" lastClr="000000"/>
              </a:solidFill>
              <a:latin typeface="Verdana" pitchFamily="34" charset="0"/>
              <a:ea typeface="Verdana" pitchFamily="34" charset="0"/>
              <a:cs typeface="Verdana" pitchFamily="34" charset="0"/>
            </a:rPr>
            <a:t>De volgende restrictie is van kracht bij de invulling van dit tabblad:</a:t>
          </a:r>
        </a:p>
        <a:p>
          <a:pPr marL="0" marR="0" indent="0" defTabSz="914400" eaLnBrk="1" fontAlgn="auto" latinLnBrk="0" hangingPunct="1">
            <a:lnSpc>
              <a:spcPct val="100000"/>
            </a:lnSpc>
            <a:spcBef>
              <a:spcPts val="0"/>
            </a:spcBef>
            <a:spcAft>
              <a:spcPts val="0"/>
            </a:spcAft>
            <a:buClrTx/>
            <a:buSzTx/>
            <a:buFontTx/>
            <a:buNone/>
            <a:tabLst/>
            <a:defRPr/>
          </a:pPr>
          <a:r>
            <a:rPr lang="nl-NL" sz="900" baseline="0">
              <a:solidFill>
                <a:sysClr val="windowText" lastClr="000000"/>
              </a:solidFill>
              <a:latin typeface="Verdana" pitchFamily="34" charset="0"/>
              <a:ea typeface="Verdana" pitchFamily="34" charset="0"/>
              <a:cs typeface="Verdana" pitchFamily="34" charset="0"/>
            </a:rPr>
            <a:t>- Inschrijver dient in </a:t>
          </a:r>
          <a:r>
            <a:rPr lang="nl-NL" sz="900" u="sng" baseline="0">
              <a:solidFill>
                <a:sysClr val="windowText" lastClr="000000"/>
              </a:solidFill>
              <a:latin typeface="Verdana" pitchFamily="34" charset="0"/>
              <a:ea typeface="Verdana" pitchFamily="34" charset="0"/>
              <a:cs typeface="Verdana" pitchFamily="34" charset="0"/>
            </a:rPr>
            <a:t>elke</a:t>
          </a:r>
          <a:r>
            <a:rPr lang="nl-NL" sz="900" baseline="0">
              <a:solidFill>
                <a:sysClr val="windowText" lastClr="000000"/>
              </a:solidFill>
              <a:latin typeface="Verdana" pitchFamily="34" charset="0"/>
              <a:ea typeface="Verdana" pitchFamily="34" charset="0"/>
              <a:cs typeface="Verdana" pitchFamily="34" charset="0"/>
            </a:rPr>
            <a:t> groene cel een vaste opslag te vermelden. Dit geldt ook voor de cellen waarin gerekend wordt met de Q=0.</a:t>
          </a:r>
          <a:endParaRPr lang="nl-NL" sz="900">
            <a:solidFill>
              <a:sysClr val="windowText" lastClr="000000"/>
            </a:solidFill>
            <a:latin typeface="Verdana" pitchFamily="34" charset="0"/>
            <a:ea typeface="Verdana" pitchFamily="34" charset="0"/>
            <a:cs typeface="Verdana" pitchFamily="34" charset="0"/>
          </a:endParaRPr>
        </a:p>
        <a:p>
          <a:endParaRPr lang="nl-NL" sz="900" u="none" baseline="0">
            <a:solidFill>
              <a:schemeClr val="dk1"/>
            </a:solidFill>
            <a:effectLst/>
            <a:latin typeface="Verdana" pitchFamily="34" charset="0"/>
            <a:ea typeface="Verdana" pitchFamily="34" charset="0"/>
            <a:cs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Verdana" panose="020B0604030504040204" pitchFamily="34" charset="0"/>
            </a:rPr>
            <a:t>Toelichting</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Bij ieder product staat de verwachte afname vermeld (Q). Ook is vermeld het verwachte aantal produkten per bestelling. Deze informatie is indicatief; hier kunnen geen rechten aan worden ontleend.</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Het product met het opgegeven opslagtarief leidt tot een tarief en een subtotaal (subtotaal door middel van P*Q).</a:t>
          </a: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Het tarief van de bulklevering met minicompetitie ziet alleen op de levering van het product, niet op de minicompetitie. Daarvan wordt het tarief in het tabblad Aanvullende dienstverlening opgevraagd.</a:t>
          </a:r>
          <a:endParaRPr lang="nl-NL" sz="900">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Ingevulde </a:t>
          </a:r>
          <a:r>
            <a:rPr lang="nl-NL" sz="900" baseline="0">
              <a:solidFill>
                <a:schemeClr val="dk1"/>
              </a:solidFill>
              <a:effectLst/>
              <a:latin typeface="Verdana" panose="020B0604030504040204" pitchFamily="34" charset="0"/>
              <a:ea typeface="Verdana" panose="020B0604030504040204" pitchFamily="34" charset="0"/>
              <a:cs typeface="+mn-cs"/>
            </a:rPr>
            <a:t>opslagtarieven </a:t>
          </a:r>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worden afgerond op twee decimalen.</a:t>
          </a:r>
          <a:b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De uitkomst van de tarieven per eenheid zijn all-in tarieven excl. btw (zie paragraaf 4.2.2), inclusief alle Diensten zoals vermeld in paragraaf 2.3.2.1.1 van het Beschrijvend document.</a:t>
          </a:r>
          <a:endParaRPr lang="nl-NL" sz="9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900">
            <a:effectLst/>
            <a:latin typeface="Verdana" panose="020B0604030504040204" pitchFamily="34" charset="0"/>
            <a:ea typeface="Verdana" panose="020B0604030504040204" pitchFamily="34" charset="0"/>
            <a:cs typeface="Verdana" panose="020B0604030504040204" pitchFamily="34" charset="0"/>
          </a:endParaRPr>
        </a:p>
        <a:p>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a:p>
          <a:r>
            <a:rPr lang="nl-NL" sz="900">
              <a:latin typeface="Verdana" pitchFamily="34" charset="0"/>
              <a:ea typeface="Verdana" pitchFamily="34" charset="0"/>
              <a:cs typeface="Verdana" pitchFamily="34" charset="0"/>
            </a:rPr>
            <a:t>'</a:t>
          </a:r>
        </a:p>
      </xdr:txBody>
    </xdr:sp>
    <xdr:clientData/>
  </xdr:twoCellAnchor>
  <xdr:twoCellAnchor editAs="oneCell">
    <xdr:from>
      <xdr:col>0</xdr:col>
      <xdr:colOff>0</xdr:colOff>
      <xdr:row>0</xdr:row>
      <xdr:rowOff>0</xdr:rowOff>
    </xdr:from>
    <xdr:to>
      <xdr:col>1</xdr:col>
      <xdr:colOff>6350</xdr:colOff>
      <xdr:row>0</xdr:row>
      <xdr:rowOff>425497</xdr:rowOff>
    </xdr:to>
    <xdr:pic>
      <xdr:nvPicPr>
        <xdr:cNvPr id="2" name="Afbeelding 1">
          <a:extLst>
            <a:ext uri="{FF2B5EF4-FFF2-40B4-BE49-F238E27FC236}">
              <a16:creationId xmlns:a16="http://schemas.microsoft.com/office/drawing/2014/main" id="{34B0E063-10FA-4557-95AF-6C1C6FAD1426}"/>
            </a:ext>
          </a:extLst>
        </xdr:cNvPr>
        <xdr:cNvPicPr>
          <a:picLocks noChangeAspect="1"/>
        </xdr:cNvPicPr>
      </xdr:nvPicPr>
      <xdr:blipFill>
        <a:blip xmlns:r="http://schemas.openxmlformats.org/officeDocument/2006/relationships" r:embed="rId1"/>
        <a:stretch>
          <a:fillRect/>
        </a:stretch>
      </xdr:blipFill>
      <xdr:spPr>
        <a:xfrm>
          <a:off x="0" y="0"/>
          <a:ext cx="539750" cy="4254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10390</xdr:colOff>
      <xdr:row>1</xdr:row>
      <xdr:rowOff>45894</xdr:rowOff>
    </xdr:from>
    <xdr:to>
      <xdr:col>16</xdr:col>
      <xdr:colOff>0</xdr:colOff>
      <xdr:row>8</xdr:row>
      <xdr:rowOff>256169</xdr:rowOff>
    </xdr:to>
    <xdr:sp macro="" textlink="">
      <xdr:nvSpPr>
        <xdr:cNvPr id="2" name="Tekstvak 1">
          <a:extLst>
            <a:ext uri="{FF2B5EF4-FFF2-40B4-BE49-F238E27FC236}">
              <a16:creationId xmlns:a16="http://schemas.microsoft.com/office/drawing/2014/main" id="{8FAA2A8D-5E19-4457-A966-A1C9E11B4207}"/>
            </a:ext>
          </a:extLst>
        </xdr:cNvPr>
        <xdr:cNvSpPr txBox="1"/>
      </xdr:nvSpPr>
      <xdr:spPr>
        <a:xfrm>
          <a:off x="553315" y="598344"/>
          <a:ext cx="28678910" cy="157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effectLst/>
              <a:latin typeface="Verdana" panose="020B0604030504040204" pitchFamily="34" charset="0"/>
              <a:ea typeface="Verdana" panose="020B0604030504040204" pitchFamily="34" charset="0"/>
              <a:cs typeface="+mn-cs"/>
            </a:rPr>
            <a:t>Restrictie</a:t>
          </a:r>
          <a:endParaRPr lang="nl-NL" sz="900">
            <a:solidFill>
              <a:sysClr val="windowText" lastClr="000000"/>
            </a:solidFill>
            <a:effectLst/>
            <a:latin typeface="Verdana" panose="020B0604030504040204" pitchFamily="34" charset="0"/>
            <a:ea typeface="Verdana" panose="020B0604030504040204" pitchFamily="34" charset="0"/>
          </a:endParaRP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De volgende restrictie is van kracht bij de invulling van dit tabblad:</a:t>
          </a: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 Inschrijver dient in </a:t>
          </a:r>
          <a:r>
            <a:rPr lang="nl-NL" sz="900" u="sng" baseline="0">
              <a:solidFill>
                <a:sysClr val="windowText" lastClr="000000"/>
              </a:solidFill>
              <a:effectLst/>
              <a:latin typeface="Verdana" panose="020B0604030504040204" pitchFamily="34" charset="0"/>
              <a:ea typeface="Verdana" panose="020B0604030504040204" pitchFamily="34" charset="0"/>
              <a:cs typeface="+mn-cs"/>
            </a:rPr>
            <a:t>elke</a:t>
          </a:r>
          <a:r>
            <a:rPr lang="nl-NL" sz="900" baseline="0">
              <a:solidFill>
                <a:sysClr val="windowText" lastClr="000000"/>
              </a:solidFill>
              <a:effectLst/>
              <a:latin typeface="Verdana" panose="020B0604030504040204" pitchFamily="34" charset="0"/>
              <a:ea typeface="Verdana" panose="020B0604030504040204" pitchFamily="34" charset="0"/>
              <a:cs typeface="+mn-cs"/>
            </a:rPr>
            <a:t> groene cel een vaste opslag te vermelden. </a:t>
          </a:r>
        </a:p>
        <a:p>
          <a:pPr eaLnBrk="1" fontAlgn="auto" latinLnBrk="0" hangingPunct="1"/>
          <a:endParaRPr lang="nl-NL" sz="900">
            <a:effectLst/>
            <a:latin typeface="Verdana" panose="020B0604030504040204" pitchFamily="34" charset="0"/>
            <a:ea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mn-cs"/>
            </a:rPr>
            <a:t>Toelichting</a:t>
          </a:r>
          <a:endParaRPr lang="nl-NL" sz="900">
            <a:effectLst/>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a:solidFill>
                <a:schemeClr val="dk1"/>
              </a:solidFill>
              <a:effectLst/>
              <a:latin typeface="Verdana" panose="020B0604030504040204" pitchFamily="34" charset="0"/>
              <a:ea typeface="Verdana" panose="020B0604030504040204" pitchFamily="34" charset="0"/>
              <a:cs typeface="+mn-cs"/>
            </a:rPr>
            <a:t>Bij ieder product staat de verwachte afname vermeld. </a:t>
          </a:r>
          <a:r>
            <a:rPr lang="nl-NL" sz="1100" b="0" i="0" baseline="0">
              <a:solidFill>
                <a:schemeClr val="dk1"/>
              </a:solidFill>
              <a:effectLst/>
              <a:latin typeface="+mn-lt"/>
              <a:ea typeface="+mn-ea"/>
              <a:cs typeface="+mn-cs"/>
            </a:rPr>
            <a:t>Ook is vermeld het verwachte aantal producten per bestelling. Deze informatie is indicatief; hier kunnen geen rechten aan worden ontleend.</a:t>
          </a:r>
          <a:endParaRPr lang="nl-NL" sz="900">
            <a:effectLst/>
            <a:latin typeface="Verdana" panose="020B0604030504040204" pitchFamily="34" charset="0"/>
            <a:ea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mn-cs"/>
            </a:rPr>
            <a:t>Het product met het opgegeven opslagtarief leidt tot een tarief en een subtotaal (subtotaal door middel van P*Q).</a:t>
          </a:r>
          <a:endParaRPr lang="nl-NL" sz="900">
            <a:effectLst/>
            <a:latin typeface="Verdana" panose="020B0604030504040204" pitchFamily="34" charset="0"/>
            <a:ea typeface="Verdana" panose="020B0604030504040204" pitchFamily="34" charset="0"/>
          </a:endParaRPr>
        </a:p>
        <a:p>
          <a:pPr eaLnBrk="1" fontAlgn="auto" latinLnBrk="0" hangingPunct="1"/>
          <a:r>
            <a:rPr lang="nl-NL" sz="900" baseline="0">
              <a:solidFill>
                <a:schemeClr val="dk1"/>
              </a:solidFill>
              <a:effectLst/>
              <a:latin typeface="Verdana" panose="020B0604030504040204" pitchFamily="34" charset="0"/>
              <a:ea typeface="Verdana" panose="020B0604030504040204" pitchFamily="34" charset="0"/>
              <a:cs typeface="+mn-cs"/>
            </a:rPr>
            <a:t>Ingevulde opslagtarieven worden afgerond op twee decimalen.</a:t>
          </a:r>
          <a:br>
            <a:rPr lang="nl-NL" sz="900" baseline="0">
              <a:solidFill>
                <a:schemeClr val="dk1"/>
              </a:solidFill>
              <a:effectLst/>
              <a:latin typeface="Verdana" panose="020B0604030504040204" pitchFamily="34" charset="0"/>
              <a:ea typeface="Verdana" panose="020B0604030504040204" pitchFamily="34" charset="0"/>
              <a:cs typeface="+mn-cs"/>
            </a:rPr>
          </a:br>
          <a:r>
            <a:rPr lang="nl-NL" sz="900" baseline="0">
              <a:solidFill>
                <a:schemeClr val="dk1"/>
              </a:solidFill>
              <a:effectLst/>
              <a:latin typeface="Verdana" panose="020B0604030504040204" pitchFamily="34" charset="0"/>
              <a:ea typeface="Verdana" panose="020B0604030504040204" pitchFamily="34" charset="0"/>
              <a:cs typeface="+mn-cs"/>
            </a:rPr>
            <a:t>De uitkomst van de tarieven per eenheid zijn all-in tarieven excl. </a:t>
          </a:r>
          <a:r>
            <a:rPr lang="nl-NL" sz="1100" baseline="0">
              <a:solidFill>
                <a:schemeClr val="dk1"/>
              </a:solidFill>
              <a:effectLst/>
              <a:latin typeface="+mn-lt"/>
              <a:ea typeface="+mn-ea"/>
              <a:cs typeface="+mn-cs"/>
            </a:rPr>
            <a:t>(zie paragraaf 4.2.2), inclusief alle Diensten zoals vermeld in </a:t>
          </a:r>
          <a:r>
            <a:rPr lang="nl-NL" sz="900" baseline="0">
              <a:solidFill>
                <a:schemeClr val="dk1"/>
              </a:solidFill>
              <a:effectLst/>
              <a:latin typeface="Verdana" panose="020B0604030504040204" pitchFamily="34" charset="0"/>
              <a:ea typeface="Verdana" panose="020B0604030504040204" pitchFamily="34" charset="0"/>
              <a:cs typeface="+mn-cs"/>
            </a:rPr>
            <a:t>paragraaf 2.3.2.2.1 van het Beschrijvend document.</a:t>
          </a:r>
          <a:endParaRPr lang="nl-NL" sz="900">
            <a:effectLst/>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900">
            <a:effectLst/>
            <a:latin typeface="Verdana" panose="020B0604030504040204" pitchFamily="34" charset="0"/>
            <a:ea typeface="Verdana" panose="020B0604030504040204" pitchFamily="34" charset="0"/>
            <a:cs typeface="Verdana" panose="020B0604030504040204" pitchFamily="34" charset="0"/>
          </a:endParaRPr>
        </a:p>
        <a:p>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xdr:txBody>
    </xdr:sp>
    <xdr:clientData/>
  </xdr:twoCellAnchor>
  <xdr:twoCellAnchor editAs="oneCell">
    <xdr:from>
      <xdr:col>0</xdr:col>
      <xdr:colOff>0</xdr:colOff>
      <xdr:row>0</xdr:row>
      <xdr:rowOff>0</xdr:rowOff>
    </xdr:from>
    <xdr:to>
      <xdr:col>1</xdr:col>
      <xdr:colOff>6350</xdr:colOff>
      <xdr:row>0</xdr:row>
      <xdr:rowOff>428672</xdr:rowOff>
    </xdr:to>
    <xdr:pic>
      <xdr:nvPicPr>
        <xdr:cNvPr id="4" name="Afbeelding 3">
          <a:extLst>
            <a:ext uri="{FF2B5EF4-FFF2-40B4-BE49-F238E27FC236}">
              <a16:creationId xmlns:a16="http://schemas.microsoft.com/office/drawing/2014/main" id="{402D863B-6E3A-446B-A0BD-B0B46C69B971}"/>
            </a:ext>
          </a:extLst>
        </xdr:cNvPr>
        <xdr:cNvPicPr>
          <a:picLocks noChangeAspect="1"/>
        </xdr:cNvPicPr>
      </xdr:nvPicPr>
      <xdr:blipFill>
        <a:blip xmlns:r="http://schemas.openxmlformats.org/officeDocument/2006/relationships" r:embed="rId1"/>
        <a:stretch>
          <a:fillRect/>
        </a:stretch>
      </xdr:blipFill>
      <xdr:spPr>
        <a:xfrm>
          <a:off x="0" y="0"/>
          <a:ext cx="549275" cy="4254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864</xdr:colOff>
      <xdr:row>1</xdr:row>
      <xdr:rowOff>83994</xdr:rowOff>
    </xdr:from>
    <xdr:to>
      <xdr:col>16</xdr:col>
      <xdr:colOff>3174</xdr:colOff>
      <xdr:row>8</xdr:row>
      <xdr:rowOff>287919</xdr:rowOff>
    </xdr:to>
    <xdr:sp macro="" textlink="">
      <xdr:nvSpPr>
        <xdr:cNvPr id="2" name="Tekstvak 1">
          <a:extLst>
            <a:ext uri="{FF2B5EF4-FFF2-40B4-BE49-F238E27FC236}">
              <a16:creationId xmlns:a16="http://schemas.microsoft.com/office/drawing/2014/main" id="{A97A2221-D563-4F70-BDC9-ECA1DB353BCE}"/>
            </a:ext>
          </a:extLst>
        </xdr:cNvPr>
        <xdr:cNvSpPr txBox="1"/>
      </xdr:nvSpPr>
      <xdr:spPr>
        <a:xfrm>
          <a:off x="543789" y="636444"/>
          <a:ext cx="28691610" cy="156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effectLst/>
              <a:latin typeface="Verdana" panose="020B0604030504040204" pitchFamily="34" charset="0"/>
              <a:ea typeface="Verdana" panose="020B0604030504040204" pitchFamily="34" charset="0"/>
              <a:cs typeface="+mn-cs"/>
            </a:rPr>
            <a:t>Restrictie</a:t>
          </a:r>
          <a:endParaRPr lang="nl-NL" sz="900">
            <a:solidFill>
              <a:sysClr val="windowText" lastClr="000000"/>
            </a:solidFill>
            <a:effectLst/>
            <a:latin typeface="Verdana" panose="020B0604030504040204" pitchFamily="34" charset="0"/>
            <a:ea typeface="Verdana" panose="020B0604030504040204" pitchFamily="34" charset="0"/>
          </a:endParaRP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De volgende restrictie is van kracht bij de invulling van dit tabblad:</a:t>
          </a: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 Inschrijver dient in </a:t>
          </a:r>
          <a:r>
            <a:rPr lang="nl-NL" sz="900" u="sng" baseline="0">
              <a:solidFill>
                <a:sysClr val="windowText" lastClr="000000"/>
              </a:solidFill>
              <a:effectLst/>
              <a:latin typeface="Verdana" panose="020B0604030504040204" pitchFamily="34" charset="0"/>
              <a:ea typeface="Verdana" panose="020B0604030504040204" pitchFamily="34" charset="0"/>
              <a:cs typeface="+mn-cs"/>
            </a:rPr>
            <a:t>elke</a:t>
          </a:r>
          <a:r>
            <a:rPr lang="nl-NL" sz="900" baseline="0">
              <a:solidFill>
                <a:sysClr val="windowText" lastClr="000000"/>
              </a:solidFill>
              <a:effectLst/>
              <a:latin typeface="Verdana" panose="020B0604030504040204" pitchFamily="34" charset="0"/>
              <a:ea typeface="Verdana" panose="020B0604030504040204" pitchFamily="34" charset="0"/>
              <a:cs typeface="+mn-cs"/>
            </a:rPr>
            <a:t> groene cel een vaste opslag te vermelden. </a:t>
          </a:r>
        </a:p>
        <a:p>
          <a:pPr eaLnBrk="1" fontAlgn="auto" latinLnBrk="0" hangingPunct="1"/>
          <a:endParaRPr lang="nl-NL" sz="900">
            <a:effectLst/>
            <a:latin typeface="Verdana" panose="020B0604030504040204" pitchFamily="34" charset="0"/>
            <a:ea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mn-cs"/>
            </a:rPr>
            <a:t>Toelichting</a:t>
          </a:r>
          <a:endParaRPr lang="nl-NL" sz="900">
            <a:effectLst/>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a:solidFill>
                <a:schemeClr val="dk1"/>
              </a:solidFill>
              <a:effectLst/>
              <a:latin typeface="Verdana" panose="020B0604030504040204" pitchFamily="34" charset="0"/>
              <a:ea typeface="Verdana" panose="020B0604030504040204" pitchFamily="34" charset="0"/>
              <a:cs typeface="+mn-cs"/>
            </a:rPr>
            <a:t>Bij ieder product staat de verwachte afname vermeld. </a:t>
          </a:r>
          <a:r>
            <a:rPr lang="nl-NL" sz="1100" b="0" i="0" baseline="0">
              <a:solidFill>
                <a:schemeClr val="dk1"/>
              </a:solidFill>
              <a:effectLst/>
              <a:latin typeface="+mn-lt"/>
              <a:ea typeface="+mn-ea"/>
              <a:cs typeface="+mn-cs"/>
            </a:rPr>
            <a:t>Ook is vermeld het verwachte aantal producten per bestelling. Deze informatie is indicatief; hier kunnen geen rechten aan worden ontleend.</a:t>
          </a:r>
          <a:endParaRPr lang="nl-NL" sz="900">
            <a:effectLst/>
            <a:latin typeface="Verdana" panose="020B0604030504040204" pitchFamily="34" charset="0"/>
            <a:ea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mn-cs"/>
            </a:rPr>
            <a:t>Het product met het opgegeven opslagtarief leidt tot een tarief en een subtotaal (subtotaal door middel van P*Q).</a:t>
          </a:r>
          <a:endParaRPr lang="nl-NL" sz="900">
            <a:effectLst/>
            <a:latin typeface="Verdana" panose="020B0604030504040204" pitchFamily="34" charset="0"/>
            <a:ea typeface="Verdana" panose="020B0604030504040204" pitchFamily="34" charset="0"/>
          </a:endParaRPr>
        </a:p>
        <a:p>
          <a:pPr eaLnBrk="1" fontAlgn="auto" latinLnBrk="0" hangingPunct="1"/>
          <a:r>
            <a:rPr lang="nl-NL" sz="900" baseline="0">
              <a:solidFill>
                <a:schemeClr val="dk1"/>
              </a:solidFill>
              <a:effectLst/>
              <a:latin typeface="Verdana" panose="020B0604030504040204" pitchFamily="34" charset="0"/>
              <a:ea typeface="Verdana" panose="020B0604030504040204" pitchFamily="34" charset="0"/>
              <a:cs typeface="+mn-cs"/>
            </a:rPr>
            <a:t>Ingevulde opslagtarieven worden afgerond op twee decimalen.</a:t>
          </a:r>
          <a:br>
            <a:rPr lang="nl-NL" sz="900" baseline="0">
              <a:solidFill>
                <a:schemeClr val="dk1"/>
              </a:solidFill>
              <a:effectLst/>
              <a:latin typeface="Verdana" panose="020B0604030504040204" pitchFamily="34" charset="0"/>
              <a:ea typeface="Verdana" panose="020B0604030504040204" pitchFamily="34" charset="0"/>
              <a:cs typeface="+mn-cs"/>
            </a:rPr>
          </a:br>
          <a:r>
            <a:rPr lang="nl-NL" sz="900" baseline="0">
              <a:solidFill>
                <a:schemeClr val="dk1"/>
              </a:solidFill>
              <a:effectLst/>
              <a:latin typeface="Verdana" panose="020B0604030504040204" pitchFamily="34" charset="0"/>
              <a:ea typeface="Verdana" panose="020B0604030504040204" pitchFamily="34" charset="0"/>
              <a:cs typeface="+mn-cs"/>
            </a:rPr>
            <a:t>De uitkomst van de tarieven per eenheid zijn all-in tarieven excl. btw </a:t>
          </a:r>
          <a:r>
            <a:rPr lang="nl-NL" sz="1100" baseline="0">
              <a:solidFill>
                <a:schemeClr val="dk1"/>
              </a:solidFill>
              <a:effectLst/>
              <a:latin typeface="+mn-lt"/>
              <a:ea typeface="+mn-ea"/>
              <a:cs typeface="+mn-cs"/>
            </a:rPr>
            <a:t>(zie paragraaf 4.2.2), inclusief alle Diensten zoals vermeld in </a:t>
          </a:r>
          <a:r>
            <a:rPr lang="nl-NL" sz="900" baseline="0">
              <a:solidFill>
                <a:schemeClr val="dk1"/>
              </a:solidFill>
              <a:effectLst/>
              <a:latin typeface="Verdana" panose="020B0604030504040204" pitchFamily="34" charset="0"/>
              <a:ea typeface="Verdana" panose="020B0604030504040204" pitchFamily="34" charset="0"/>
              <a:cs typeface="+mn-cs"/>
            </a:rPr>
            <a:t>paragraaf 2.3.2.3.1 van het Beschrijvend document.</a:t>
          </a:r>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xdr:txBody>
    </xdr:sp>
    <xdr:clientData/>
  </xdr:twoCellAnchor>
  <xdr:twoCellAnchor editAs="oneCell">
    <xdr:from>
      <xdr:col>0</xdr:col>
      <xdr:colOff>0</xdr:colOff>
      <xdr:row>0</xdr:row>
      <xdr:rowOff>0</xdr:rowOff>
    </xdr:from>
    <xdr:to>
      <xdr:col>1</xdr:col>
      <xdr:colOff>9525</xdr:colOff>
      <xdr:row>0</xdr:row>
      <xdr:rowOff>425497</xdr:rowOff>
    </xdr:to>
    <xdr:pic>
      <xdr:nvPicPr>
        <xdr:cNvPr id="4" name="Afbeelding 3">
          <a:extLst>
            <a:ext uri="{FF2B5EF4-FFF2-40B4-BE49-F238E27FC236}">
              <a16:creationId xmlns:a16="http://schemas.microsoft.com/office/drawing/2014/main" id="{F286300D-24D6-4157-AFA3-B11C83995514}"/>
            </a:ext>
          </a:extLst>
        </xdr:cNvPr>
        <xdr:cNvPicPr>
          <a:picLocks noChangeAspect="1"/>
        </xdr:cNvPicPr>
      </xdr:nvPicPr>
      <xdr:blipFill>
        <a:blip xmlns:r="http://schemas.openxmlformats.org/officeDocument/2006/relationships" r:embed="rId1"/>
        <a:stretch>
          <a:fillRect/>
        </a:stretch>
      </xdr:blipFill>
      <xdr:spPr>
        <a:xfrm>
          <a:off x="0" y="0"/>
          <a:ext cx="549275" cy="4286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865</xdr:colOff>
      <xdr:row>1</xdr:row>
      <xdr:rowOff>74469</xdr:rowOff>
    </xdr:from>
    <xdr:to>
      <xdr:col>16</xdr:col>
      <xdr:colOff>9525</xdr:colOff>
      <xdr:row>8</xdr:row>
      <xdr:rowOff>274783</xdr:rowOff>
    </xdr:to>
    <xdr:sp macro="" textlink="">
      <xdr:nvSpPr>
        <xdr:cNvPr id="2" name="Tekstvak 1">
          <a:extLst>
            <a:ext uri="{FF2B5EF4-FFF2-40B4-BE49-F238E27FC236}">
              <a16:creationId xmlns:a16="http://schemas.microsoft.com/office/drawing/2014/main" id="{3BE7C488-3329-4F1C-A367-E7374EAA12F3}"/>
            </a:ext>
          </a:extLst>
        </xdr:cNvPr>
        <xdr:cNvSpPr txBox="1"/>
      </xdr:nvSpPr>
      <xdr:spPr>
        <a:xfrm>
          <a:off x="762865" y="626919"/>
          <a:ext cx="28697960" cy="1562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effectLst/>
              <a:latin typeface="Verdana" panose="020B0604030504040204" pitchFamily="34" charset="0"/>
              <a:ea typeface="Verdana" panose="020B0604030504040204" pitchFamily="34" charset="0"/>
              <a:cs typeface="+mn-cs"/>
            </a:rPr>
            <a:t>Restrictie</a:t>
          </a:r>
          <a:endParaRPr lang="nl-NL" sz="900">
            <a:solidFill>
              <a:sysClr val="windowText" lastClr="000000"/>
            </a:solidFill>
            <a:effectLst/>
            <a:latin typeface="Verdana" panose="020B0604030504040204" pitchFamily="34" charset="0"/>
            <a:ea typeface="Verdana" panose="020B0604030504040204" pitchFamily="34" charset="0"/>
          </a:endParaRP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De volgende restrictie is van kracht bij de invulling van dit tabblad:</a:t>
          </a: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Inschrijver dient in </a:t>
          </a:r>
          <a:r>
            <a:rPr lang="nl-NL" sz="900" u="sng" baseline="0">
              <a:solidFill>
                <a:sysClr val="windowText" lastClr="000000"/>
              </a:solidFill>
              <a:effectLst/>
              <a:latin typeface="Verdana" panose="020B0604030504040204" pitchFamily="34" charset="0"/>
              <a:ea typeface="Verdana" panose="020B0604030504040204" pitchFamily="34" charset="0"/>
              <a:cs typeface="+mn-cs"/>
            </a:rPr>
            <a:t>elke</a:t>
          </a:r>
          <a:r>
            <a:rPr lang="nl-NL" sz="900" baseline="0">
              <a:solidFill>
                <a:sysClr val="windowText" lastClr="000000"/>
              </a:solidFill>
              <a:effectLst/>
              <a:latin typeface="Verdana" panose="020B0604030504040204" pitchFamily="34" charset="0"/>
              <a:ea typeface="Verdana" panose="020B0604030504040204" pitchFamily="34" charset="0"/>
              <a:cs typeface="+mn-cs"/>
            </a:rPr>
            <a:t> groene cel een vaste opslag te vermelden. </a:t>
          </a:r>
        </a:p>
        <a:p>
          <a:pPr eaLnBrk="1" fontAlgn="auto" latinLnBrk="0" hangingPunct="1"/>
          <a:endParaRPr lang="nl-NL" sz="900">
            <a:solidFill>
              <a:srgbClr val="FF0000"/>
            </a:solidFill>
            <a:effectLst/>
            <a:latin typeface="Verdana" panose="020B0604030504040204" pitchFamily="34" charset="0"/>
            <a:ea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mn-cs"/>
            </a:rPr>
            <a:t>Toelichting</a:t>
          </a:r>
          <a:endParaRPr lang="nl-NL" sz="900">
            <a:effectLst/>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a:solidFill>
                <a:schemeClr val="dk1"/>
              </a:solidFill>
              <a:effectLst/>
              <a:latin typeface="Verdana" panose="020B0604030504040204" pitchFamily="34" charset="0"/>
              <a:ea typeface="Verdana" panose="020B0604030504040204" pitchFamily="34" charset="0"/>
              <a:cs typeface="+mn-cs"/>
            </a:rPr>
            <a:t>Bij ieder product staat de verwachte afname vermeld. </a:t>
          </a:r>
          <a:r>
            <a:rPr lang="nl-NL" sz="1100" b="0" i="0" baseline="0">
              <a:solidFill>
                <a:schemeClr val="dk1"/>
              </a:solidFill>
              <a:effectLst/>
              <a:latin typeface="+mn-lt"/>
              <a:ea typeface="+mn-ea"/>
              <a:cs typeface="+mn-cs"/>
            </a:rPr>
            <a:t>Ook is vermeld het verwachte aantal producten per bestelling. Deze informatie is indicatief; hier kunnen geen rechten aan worden ontleend.</a:t>
          </a:r>
          <a:endParaRPr lang="nl-NL" sz="900">
            <a:effectLst/>
            <a:latin typeface="Verdana" panose="020B0604030504040204" pitchFamily="34" charset="0"/>
            <a:ea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mn-cs"/>
            </a:rPr>
            <a:t>Het product met het opgegeven opslagtarief leidt tot een tarief en een subtotaal (subtotaal door middel van P*Q).</a:t>
          </a:r>
          <a:endParaRPr lang="nl-NL" sz="900">
            <a:effectLst/>
            <a:latin typeface="Verdana" panose="020B0604030504040204" pitchFamily="34" charset="0"/>
            <a:ea typeface="Verdana" panose="020B0604030504040204" pitchFamily="34" charset="0"/>
          </a:endParaRPr>
        </a:p>
        <a:p>
          <a:pPr eaLnBrk="1" fontAlgn="auto" latinLnBrk="0" hangingPunct="1"/>
          <a:r>
            <a:rPr lang="nl-NL" sz="900" baseline="0">
              <a:solidFill>
                <a:schemeClr val="dk1"/>
              </a:solidFill>
              <a:effectLst/>
              <a:latin typeface="Verdana" panose="020B0604030504040204" pitchFamily="34" charset="0"/>
              <a:ea typeface="Verdana" panose="020B0604030504040204" pitchFamily="34" charset="0"/>
              <a:cs typeface="+mn-cs"/>
            </a:rPr>
            <a:t>Ingevulde opslagtarieven worden afgerond op twee decimalen.</a:t>
          </a:r>
          <a:br>
            <a:rPr lang="nl-NL" sz="900" baseline="0">
              <a:solidFill>
                <a:schemeClr val="dk1"/>
              </a:solidFill>
              <a:effectLst/>
              <a:latin typeface="Verdana" panose="020B0604030504040204" pitchFamily="34" charset="0"/>
              <a:ea typeface="Verdana" panose="020B0604030504040204" pitchFamily="34" charset="0"/>
              <a:cs typeface="+mn-cs"/>
            </a:rPr>
          </a:br>
          <a:r>
            <a:rPr lang="nl-NL" sz="900" baseline="0">
              <a:solidFill>
                <a:schemeClr val="dk1"/>
              </a:solidFill>
              <a:effectLst/>
              <a:latin typeface="Verdana" panose="020B0604030504040204" pitchFamily="34" charset="0"/>
              <a:ea typeface="Verdana" panose="020B0604030504040204" pitchFamily="34" charset="0"/>
              <a:cs typeface="+mn-cs"/>
            </a:rPr>
            <a:t>De uitkomst van de tarieven per eenheid zijn all-in tarieven excl. btw </a:t>
          </a:r>
          <a:r>
            <a:rPr lang="nl-NL" sz="1100" baseline="0">
              <a:solidFill>
                <a:schemeClr val="dk1"/>
              </a:solidFill>
              <a:effectLst/>
              <a:latin typeface="+mn-lt"/>
              <a:ea typeface="+mn-ea"/>
              <a:cs typeface="+mn-cs"/>
            </a:rPr>
            <a:t>(zie paragraaf 4.2.2), inclusief alle Diensten zoals vermeld in </a:t>
          </a:r>
          <a:r>
            <a:rPr lang="nl-NL" sz="900" baseline="0">
              <a:solidFill>
                <a:schemeClr val="dk1"/>
              </a:solidFill>
              <a:effectLst/>
              <a:latin typeface="Verdana" panose="020B0604030504040204" pitchFamily="34" charset="0"/>
              <a:ea typeface="Verdana" panose="020B0604030504040204" pitchFamily="34" charset="0"/>
              <a:cs typeface="+mn-cs"/>
            </a:rPr>
            <a:t>paragraaf 2.3.2.4.1 van het Beschrijvend document.</a:t>
          </a:r>
          <a:endParaRPr lang="nl-NL" sz="900">
            <a:effectLst/>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900">
            <a:effectLst/>
            <a:latin typeface="Verdana" panose="020B0604030504040204" pitchFamily="34" charset="0"/>
            <a:ea typeface="Verdana" panose="020B0604030504040204" pitchFamily="34" charset="0"/>
            <a:cs typeface="Verdana" panose="020B0604030504040204" pitchFamily="34" charset="0"/>
          </a:endParaRPr>
        </a:p>
        <a:p>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xdr:txBody>
    </xdr:sp>
    <xdr:clientData/>
  </xdr:twoCellAnchor>
  <xdr:twoCellAnchor editAs="oneCell">
    <xdr:from>
      <xdr:col>0</xdr:col>
      <xdr:colOff>0</xdr:colOff>
      <xdr:row>0</xdr:row>
      <xdr:rowOff>0</xdr:rowOff>
    </xdr:from>
    <xdr:to>
      <xdr:col>0</xdr:col>
      <xdr:colOff>552450</xdr:colOff>
      <xdr:row>0</xdr:row>
      <xdr:rowOff>428672</xdr:rowOff>
    </xdr:to>
    <xdr:pic>
      <xdr:nvPicPr>
        <xdr:cNvPr id="4" name="Afbeelding 3">
          <a:extLst>
            <a:ext uri="{FF2B5EF4-FFF2-40B4-BE49-F238E27FC236}">
              <a16:creationId xmlns:a16="http://schemas.microsoft.com/office/drawing/2014/main" id="{DB215DFB-729D-40C2-97ED-615D1DE59E26}"/>
            </a:ext>
          </a:extLst>
        </xdr:cNvPr>
        <xdr:cNvPicPr>
          <a:picLocks noChangeAspect="1"/>
        </xdr:cNvPicPr>
      </xdr:nvPicPr>
      <xdr:blipFill>
        <a:blip xmlns:r="http://schemas.openxmlformats.org/officeDocument/2006/relationships" r:embed="rId1"/>
        <a:stretch>
          <a:fillRect/>
        </a:stretch>
      </xdr:blipFill>
      <xdr:spPr>
        <a:xfrm>
          <a:off x="0" y="142875"/>
          <a:ext cx="552450" cy="4286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30690</xdr:rowOff>
    </xdr:from>
    <xdr:to>
      <xdr:col>6</xdr:col>
      <xdr:colOff>1314450</xdr:colOff>
      <xdr:row>9</xdr:row>
      <xdr:rowOff>225090</xdr:rowOff>
    </xdr:to>
    <xdr:sp macro="" textlink="">
      <xdr:nvSpPr>
        <xdr:cNvPr id="2" name="Tekstvak 1">
          <a:extLst>
            <a:ext uri="{FF2B5EF4-FFF2-40B4-BE49-F238E27FC236}">
              <a16:creationId xmlns:a16="http://schemas.microsoft.com/office/drawing/2014/main" id="{740FF5E2-DB76-45EE-8B24-D8C5B290386B}"/>
            </a:ext>
          </a:extLst>
        </xdr:cNvPr>
        <xdr:cNvSpPr txBox="1"/>
      </xdr:nvSpPr>
      <xdr:spPr>
        <a:xfrm>
          <a:off x="771525" y="583140"/>
          <a:ext cx="11515725" cy="156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solidFill>
                <a:sysClr val="windowText" lastClr="000000"/>
              </a:solidFill>
              <a:effectLst/>
              <a:latin typeface="Verdana" panose="020B0604030504040204" pitchFamily="34" charset="0"/>
              <a:ea typeface="Verdana" panose="020B0604030504040204" pitchFamily="34" charset="0"/>
              <a:cs typeface="+mn-cs"/>
            </a:rPr>
            <a:t>Restrictie</a:t>
          </a:r>
          <a:endParaRPr lang="nl-NL" sz="900">
            <a:solidFill>
              <a:sysClr val="windowText" lastClr="000000"/>
            </a:solidFill>
            <a:effectLst/>
            <a:latin typeface="Verdana" panose="020B0604030504040204" pitchFamily="34" charset="0"/>
            <a:ea typeface="Verdana" panose="020B0604030504040204" pitchFamily="34" charset="0"/>
          </a:endParaRP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De volgende restrictie is van kracht bij de invulling van dit tabblad:</a:t>
          </a:r>
        </a:p>
        <a:p>
          <a:pPr eaLnBrk="1" fontAlgn="auto" latinLnBrk="0" hangingPunct="1"/>
          <a:r>
            <a:rPr lang="nl-NL" sz="900" baseline="0">
              <a:solidFill>
                <a:sysClr val="windowText" lastClr="000000"/>
              </a:solidFill>
              <a:effectLst/>
              <a:latin typeface="Verdana" panose="020B0604030504040204" pitchFamily="34" charset="0"/>
              <a:ea typeface="Verdana" panose="020B0604030504040204" pitchFamily="34" charset="0"/>
              <a:cs typeface="+mn-cs"/>
            </a:rPr>
            <a:t>- Inschrijver dient in </a:t>
          </a:r>
          <a:r>
            <a:rPr lang="nl-NL" sz="900" u="sng" baseline="0">
              <a:solidFill>
                <a:sysClr val="windowText" lastClr="000000"/>
              </a:solidFill>
              <a:effectLst/>
              <a:latin typeface="Verdana" panose="020B0604030504040204" pitchFamily="34" charset="0"/>
              <a:ea typeface="Verdana" panose="020B0604030504040204" pitchFamily="34" charset="0"/>
              <a:cs typeface="+mn-cs"/>
            </a:rPr>
            <a:t>elke</a:t>
          </a:r>
          <a:r>
            <a:rPr lang="nl-NL" sz="900" baseline="0">
              <a:solidFill>
                <a:sysClr val="windowText" lastClr="000000"/>
              </a:solidFill>
              <a:effectLst/>
              <a:latin typeface="Verdana" panose="020B0604030504040204" pitchFamily="34" charset="0"/>
              <a:ea typeface="Verdana" panose="020B0604030504040204" pitchFamily="34" charset="0"/>
              <a:cs typeface="+mn-cs"/>
            </a:rPr>
            <a:t> groene cel een prijs te vermelden. </a:t>
          </a:r>
          <a:endParaRPr lang="nl-NL" sz="900">
            <a:solidFill>
              <a:sysClr val="windowText" lastClr="000000"/>
            </a:solidFill>
            <a:effectLst/>
            <a:latin typeface="Verdana" panose="020B0604030504040204" pitchFamily="34" charset="0"/>
            <a:ea typeface="Verdana" panose="020B0604030504040204" pitchFamily="34" charset="0"/>
          </a:endParaRPr>
        </a:p>
        <a:p>
          <a:endParaRPr lang="nl-NL" sz="900">
            <a:effectLst/>
            <a:latin typeface="Verdana" panose="020B0604030504040204" pitchFamily="34" charset="0"/>
            <a:ea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mn-cs"/>
            </a:rPr>
            <a:t>Toelichting</a:t>
          </a:r>
          <a:endParaRPr lang="nl-NL" sz="900">
            <a:effectLst/>
            <a:latin typeface="Verdana" panose="020B0604030504040204" pitchFamily="34" charset="0"/>
            <a:ea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mn-cs"/>
            </a:rPr>
            <a:t>Bij iedere dienst staat de verwachte afname vermeld. Ook is vermeld het verwachte aantal producten per bestelling. Deze informatie is indicatief; hier kunnen geen rechten aan worden ontleend.</a:t>
          </a:r>
        </a:p>
        <a:p>
          <a:r>
            <a:rPr lang="nl-NL" sz="900" baseline="0">
              <a:solidFill>
                <a:schemeClr val="dk1"/>
              </a:solidFill>
              <a:effectLst/>
              <a:latin typeface="Verdana" panose="020B0604030504040204" pitchFamily="34" charset="0"/>
              <a:ea typeface="Verdana" panose="020B0604030504040204" pitchFamily="34" charset="0"/>
              <a:cs typeface="+mn-cs"/>
            </a:rPr>
            <a:t>De dienst met de opgegeven prijs leidt tot een tarief en een subtotaal (subtotaal door middel van P*Q).</a:t>
          </a:r>
          <a:endParaRPr lang="nl-NL" sz="900">
            <a:effectLst/>
            <a:latin typeface="Verdana" panose="020B0604030504040204" pitchFamily="34" charset="0"/>
            <a:ea typeface="Verdana" panose="020B0604030504040204" pitchFamily="34" charset="0"/>
          </a:endParaRPr>
        </a:p>
        <a:p>
          <a:pPr eaLnBrk="1" fontAlgn="auto" latinLnBrk="0" hangingPunct="1"/>
          <a:r>
            <a:rPr lang="nl-NL" sz="900" baseline="0">
              <a:solidFill>
                <a:schemeClr val="dk1"/>
              </a:solidFill>
              <a:effectLst/>
              <a:latin typeface="Verdana" panose="020B0604030504040204" pitchFamily="34" charset="0"/>
              <a:ea typeface="Verdana" panose="020B0604030504040204" pitchFamily="34" charset="0"/>
              <a:cs typeface="+mn-cs"/>
            </a:rPr>
            <a:t>Ingevulde prijzen worden afgerond op twee decimalen.</a:t>
          </a:r>
          <a:br>
            <a:rPr lang="nl-NL" sz="900" baseline="0">
              <a:solidFill>
                <a:schemeClr val="dk1"/>
              </a:solidFill>
              <a:effectLst/>
              <a:latin typeface="Verdana" panose="020B0604030504040204" pitchFamily="34" charset="0"/>
              <a:ea typeface="Verdana" panose="020B0604030504040204" pitchFamily="34" charset="0"/>
              <a:cs typeface="+mn-cs"/>
            </a:rPr>
          </a:br>
          <a:r>
            <a:rPr lang="nl-NL" sz="900" baseline="0">
              <a:solidFill>
                <a:schemeClr val="dk1"/>
              </a:solidFill>
              <a:effectLst/>
              <a:latin typeface="Verdana" panose="020B0604030504040204" pitchFamily="34" charset="0"/>
              <a:ea typeface="Verdana" panose="020B0604030504040204" pitchFamily="34" charset="0"/>
              <a:cs typeface="+mn-cs"/>
            </a:rPr>
            <a:t>De uitkomst van de prijzen per eenheid zijn all-in tarieven excl. btw </a:t>
          </a:r>
          <a:r>
            <a:rPr lang="nl-NL" sz="1100" baseline="0">
              <a:solidFill>
                <a:schemeClr val="dk1"/>
              </a:solidFill>
              <a:effectLst/>
              <a:latin typeface="+mn-lt"/>
              <a:ea typeface="+mn-ea"/>
              <a:cs typeface="+mn-cs"/>
            </a:rPr>
            <a:t>(zie paragraaf 4.2.2), inclusief alle Aanvullende Diensten in de hieronder vermelde paragrafen</a:t>
          </a:r>
          <a:r>
            <a:rPr lang="nl-NL" sz="900" baseline="0">
              <a:solidFill>
                <a:schemeClr val="dk1"/>
              </a:solidFill>
              <a:effectLst/>
              <a:latin typeface="Verdana" panose="020B0604030504040204" pitchFamily="34" charset="0"/>
              <a:ea typeface="Verdana" panose="020B0604030504040204" pitchFamily="34" charset="0"/>
              <a:cs typeface="+mn-cs"/>
            </a:rPr>
            <a:t> van het Beschrijvend document.</a:t>
          </a:r>
          <a:endParaRPr lang="nl-NL" sz="900">
            <a:effectLst/>
            <a:latin typeface="Verdana" panose="020B0604030504040204" pitchFamily="34" charset="0"/>
            <a:ea typeface="Verdana" panose="020B0604030504040204" pitchFamily="34" charset="0"/>
          </a:endParaRPr>
        </a:p>
        <a:p>
          <a:endParaRPr lang="nl-NL" sz="900" b="1" baseline="0">
            <a:latin typeface="Verdana" pitchFamily="34" charset="0"/>
            <a:ea typeface="Verdana" pitchFamily="34" charset="0"/>
            <a:cs typeface="Verdana" pitchFamily="34" charset="0"/>
          </a:endParaRPr>
        </a:p>
      </xdr:txBody>
    </xdr:sp>
    <xdr:clientData/>
  </xdr:twoCellAnchor>
  <xdr:twoCellAnchor editAs="oneCell">
    <xdr:from>
      <xdr:col>0</xdr:col>
      <xdr:colOff>38100</xdr:colOff>
      <xdr:row>0</xdr:row>
      <xdr:rowOff>0</xdr:rowOff>
    </xdr:from>
    <xdr:to>
      <xdr:col>0</xdr:col>
      <xdr:colOff>587375</xdr:colOff>
      <xdr:row>0</xdr:row>
      <xdr:rowOff>428672</xdr:rowOff>
    </xdr:to>
    <xdr:pic>
      <xdr:nvPicPr>
        <xdr:cNvPr id="4" name="Afbeelding 3">
          <a:extLst>
            <a:ext uri="{FF2B5EF4-FFF2-40B4-BE49-F238E27FC236}">
              <a16:creationId xmlns:a16="http://schemas.microsoft.com/office/drawing/2014/main" id="{68C424FC-82EC-4121-BDEC-55616DEA2E7D}"/>
            </a:ext>
          </a:extLst>
        </xdr:cNvPr>
        <xdr:cNvPicPr>
          <a:picLocks noChangeAspect="1"/>
        </xdr:cNvPicPr>
      </xdr:nvPicPr>
      <xdr:blipFill>
        <a:blip xmlns:r="http://schemas.openxmlformats.org/officeDocument/2006/relationships" r:embed="rId1"/>
        <a:stretch>
          <a:fillRect/>
        </a:stretch>
      </xdr:blipFill>
      <xdr:spPr>
        <a:xfrm>
          <a:off x="38100" y="0"/>
          <a:ext cx="549275" cy="4286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549275</xdr:colOff>
      <xdr:row>0</xdr:row>
      <xdr:rowOff>428672</xdr:rowOff>
    </xdr:to>
    <xdr:pic>
      <xdr:nvPicPr>
        <xdr:cNvPr id="3" name="Afbeelding 2">
          <a:extLst>
            <a:ext uri="{FF2B5EF4-FFF2-40B4-BE49-F238E27FC236}">
              <a16:creationId xmlns:a16="http://schemas.microsoft.com/office/drawing/2014/main" id="{C78C46B0-78A4-4006-8CA7-82CBBCD927CC}"/>
            </a:ext>
          </a:extLst>
        </xdr:cNvPr>
        <xdr:cNvPicPr>
          <a:picLocks noChangeAspect="1"/>
        </xdr:cNvPicPr>
      </xdr:nvPicPr>
      <xdr:blipFill>
        <a:blip xmlns:r="http://schemas.openxmlformats.org/officeDocument/2006/relationships" r:embed="rId1"/>
        <a:stretch>
          <a:fillRect/>
        </a:stretch>
      </xdr:blipFill>
      <xdr:spPr>
        <a:xfrm>
          <a:off x="0" y="0"/>
          <a:ext cx="549275" cy="42549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69"/>
  <sheetViews>
    <sheetView tabSelected="1" zoomScaleNormal="100" workbookViewId="0">
      <selection activeCell="B9" sqref="B9:O37"/>
    </sheetView>
  </sheetViews>
  <sheetFormatPr defaultColWidth="9" defaultRowHeight="11.5" x14ac:dyDescent="0.25"/>
  <cols>
    <col min="1" max="1" width="15.08984375" style="132" customWidth="1"/>
    <col min="2" max="16384" width="9" style="132"/>
  </cols>
  <sheetData>
    <row r="3" spans="1:16" ht="11.25" customHeight="1" x14ac:dyDescent="0.25">
      <c r="B3" s="133" t="s">
        <v>50</v>
      </c>
      <c r="C3" s="134"/>
      <c r="D3" s="134"/>
      <c r="E3" s="134"/>
      <c r="F3" s="134"/>
      <c r="G3" s="134"/>
      <c r="H3" s="134"/>
      <c r="I3" s="134"/>
      <c r="J3" s="134"/>
      <c r="K3" s="134"/>
      <c r="L3" s="134"/>
      <c r="M3" s="134"/>
      <c r="N3" s="134"/>
      <c r="O3" s="135"/>
    </row>
    <row r="4" spans="1:16" ht="11.25" customHeight="1" x14ac:dyDescent="0.25">
      <c r="B4" s="136"/>
      <c r="C4" s="137"/>
      <c r="D4" s="137"/>
      <c r="E4" s="137"/>
      <c r="F4" s="137"/>
      <c r="G4" s="137"/>
      <c r="H4" s="137"/>
      <c r="I4" s="137"/>
      <c r="J4" s="137"/>
      <c r="K4" s="137"/>
      <c r="L4" s="137"/>
      <c r="M4" s="137"/>
      <c r="N4" s="137"/>
      <c r="O4" s="138"/>
    </row>
    <row r="5" spans="1:16" ht="11.25" customHeight="1" x14ac:dyDescent="0.25">
      <c r="B5" s="136"/>
      <c r="C5" s="137"/>
      <c r="D5" s="137"/>
      <c r="E5" s="137"/>
      <c r="F5" s="137"/>
      <c r="G5" s="137"/>
      <c r="H5" s="137"/>
      <c r="I5" s="137"/>
      <c r="J5" s="137"/>
      <c r="K5" s="137"/>
      <c r="L5" s="137"/>
      <c r="M5" s="137"/>
      <c r="N5" s="137"/>
      <c r="O5" s="138"/>
    </row>
    <row r="6" spans="1:16" ht="11.25" customHeight="1" x14ac:dyDescent="0.25">
      <c r="B6" s="136"/>
      <c r="C6" s="137"/>
      <c r="D6" s="137"/>
      <c r="E6" s="137"/>
      <c r="F6" s="137"/>
      <c r="G6" s="137"/>
      <c r="H6" s="137"/>
      <c r="I6" s="137"/>
      <c r="J6" s="137"/>
      <c r="K6" s="137"/>
      <c r="L6" s="137"/>
      <c r="M6" s="137"/>
      <c r="N6" s="137"/>
      <c r="O6" s="138"/>
    </row>
    <row r="7" spans="1:16" x14ac:dyDescent="0.25">
      <c r="B7" s="139"/>
      <c r="C7" s="140"/>
      <c r="D7" s="140"/>
      <c r="E7" s="140"/>
      <c r="F7" s="140"/>
      <c r="G7" s="140"/>
      <c r="H7" s="140"/>
      <c r="I7" s="140"/>
      <c r="J7" s="140"/>
      <c r="K7" s="140"/>
      <c r="L7" s="140"/>
      <c r="M7" s="140"/>
      <c r="N7" s="140"/>
      <c r="O7" s="141"/>
    </row>
    <row r="8" spans="1:16" ht="12" thickBot="1" x14ac:dyDescent="0.3"/>
    <row r="9" spans="1:16" ht="11.25" customHeight="1" thickTop="1" x14ac:dyDescent="0.25">
      <c r="A9" s="142"/>
      <c r="B9" s="143" t="s">
        <v>90</v>
      </c>
      <c r="C9" s="144"/>
      <c r="D9" s="144"/>
      <c r="E9" s="144"/>
      <c r="F9" s="144"/>
      <c r="G9" s="144"/>
      <c r="H9" s="144"/>
      <c r="I9" s="144"/>
      <c r="J9" s="144"/>
      <c r="K9" s="144"/>
      <c r="L9" s="144"/>
      <c r="M9" s="144"/>
      <c r="N9" s="144"/>
      <c r="O9" s="145"/>
      <c r="P9" s="146"/>
    </row>
    <row r="10" spans="1:16" x14ac:dyDescent="0.25">
      <c r="A10" s="142"/>
      <c r="B10" s="147"/>
      <c r="C10" s="148"/>
      <c r="D10" s="148"/>
      <c r="E10" s="148"/>
      <c r="F10" s="148"/>
      <c r="G10" s="148"/>
      <c r="H10" s="148"/>
      <c r="I10" s="148"/>
      <c r="J10" s="148"/>
      <c r="K10" s="148"/>
      <c r="L10" s="148"/>
      <c r="M10" s="148"/>
      <c r="N10" s="148"/>
      <c r="O10" s="149"/>
      <c r="P10" s="146"/>
    </row>
    <row r="11" spans="1:16" x14ac:dyDescent="0.25">
      <c r="A11" s="142"/>
      <c r="B11" s="147"/>
      <c r="C11" s="148"/>
      <c r="D11" s="148"/>
      <c r="E11" s="148"/>
      <c r="F11" s="148"/>
      <c r="G11" s="148"/>
      <c r="H11" s="148"/>
      <c r="I11" s="148"/>
      <c r="J11" s="148"/>
      <c r="K11" s="148"/>
      <c r="L11" s="148"/>
      <c r="M11" s="148"/>
      <c r="N11" s="148"/>
      <c r="O11" s="149"/>
      <c r="P11" s="146"/>
    </row>
    <row r="12" spans="1:16" x14ac:dyDescent="0.25">
      <c r="A12" s="142"/>
      <c r="B12" s="147"/>
      <c r="C12" s="148"/>
      <c r="D12" s="148"/>
      <c r="E12" s="148"/>
      <c r="F12" s="148"/>
      <c r="G12" s="148"/>
      <c r="H12" s="148"/>
      <c r="I12" s="148"/>
      <c r="J12" s="148"/>
      <c r="K12" s="148"/>
      <c r="L12" s="148"/>
      <c r="M12" s="148"/>
      <c r="N12" s="148"/>
      <c r="O12" s="149"/>
      <c r="P12" s="146"/>
    </row>
    <row r="13" spans="1:16" x14ac:dyDescent="0.25">
      <c r="A13" s="142"/>
      <c r="B13" s="147"/>
      <c r="C13" s="148"/>
      <c r="D13" s="148"/>
      <c r="E13" s="148"/>
      <c r="F13" s="148"/>
      <c r="G13" s="148"/>
      <c r="H13" s="148"/>
      <c r="I13" s="148"/>
      <c r="J13" s="148"/>
      <c r="K13" s="148"/>
      <c r="L13" s="148"/>
      <c r="M13" s="148"/>
      <c r="N13" s="148"/>
      <c r="O13" s="149"/>
      <c r="P13" s="146"/>
    </row>
    <row r="14" spans="1:16" x14ac:dyDescent="0.25">
      <c r="A14" s="142"/>
      <c r="B14" s="147"/>
      <c r="C14" s="148"/>
      <c r="D14" s="148"/>
      <c r="E14" s="148"/>
      <c r="F14" s="148"/>
      <c r="G14" s="148"/>
      <c r="H14" s="148"/>
      <c r="I14" s="148"/>
      <c r="J14" s="148"/>
      <c r="K14" s="148"/>
      <c r="L14" s="148"/>
      <c r="M14" s="148"/>
      <c r="N14" s="148"/>
      <c r="O14" s="149"/>
      <c r="P14" s="146"/>
    </row>
    <row r="15" spans="1:16" x14ac:dyDescent="0.25">
      <c r="A15" s="142"/>
      <c r="B15" s="147"/>
      <c r="C15" s="148"/>
      <c r="D15" s="148"/>
      <c r="E15" s="148"/>
      <c r="F15" s="148"/>
      <c r="G15" s="148"/>
      <c r="H15" s="148"/>
      <c r="I15" s="148"/>
      <c r="J15" s="148"/>
      <c r="K15" s="148"/>
      <c r="L15" s="148"/>
      <c r="M15" s="148"/>
      <c r="N15" s="148"/>
      <c r="O15" s="149"/>
      <c r="P15" s="146"/>
    </row>
    <row r="16" spans="1:16" x14ac:dyDescent="0.25">
      <c r="A16" s="142"/>
      <c r="B16" s="147"/>
      <c r="C16" s="148"/>
      <c r="D16" s="148"/>
      <c r="E16" s="148"/>
      <c r="F16" s="148"/>
      <c r="G16" s="148"/>
      <c r="H16" s="148"/>
      <c r="I16" s="148"/>
      <c r="J16" s="148"/>
      <c r="K16" s="148"/>
      <c r="L16" s="148"/>
      <c r="M16" s="148"/>
      <c r="N16" s="148"/>
      <c r="O16" s="149"/>
      <c r="P16" s="146"/>
    </row>
    <row r="17" spans="1:16" x14ac:dyDescent="0.25">
      <c r="A17" s="142"/>
      <c r="B17" s="147"/>
      <c r="C17" s="148"/>
      <c r="D17" s="148"/>
      <c r="E17" s="148"/>
      <c r="F17" s="148"/>
      <c r="G17" s="148"/>
      <c r="H17" s="148"/>
      <c r="I17" s="148"/>
      <c r="J17" s="148"/>
      <c r="K17" s="148"/>
      <c r="L17" s="148"/>
      <c r="M17" s="148"/>
      <c r="N17" s="148"/>
      <c r="O17" s="149"/>
      <c r="P17" s="146"/>
    </row>
    <row r="18" spans="1:16" x14ac:dyDescent="0.25">
      <c r="A18" s="142"/>
      <c r="B18" s="147"/>
      <c r="C18" s="148"/>
      <c r="D18" s="148"/>
      <c r="E18" s="148"/>
      <c r="F18" s="148"/>
      <c r="G18" s="148"/>
      <c r="H18" s="148"/>
      <c r="I18" s="148"/>
      <c r="J18" s="148"/>
      <c r="K18" s="148"/>
      <c r="L18" s="148"/>
      <c r="M18" s="148"/>
      <c r="N18" s="148"/>
      <c r="O18" s="149"/>
      <c r="P18" s="146"/>
    </row>
    <row r="19" spans="1:16" x14ac:dyDescent="0.25">
      <c r="A19" s="142"/>
      <c r="B19" s="147"/>
      <c r="C19" s="148"/>
      <c r="D19" s="148"/>
      <c r="E19" s="148"/>
      <c r="F19" s="148"/>
      <c r="G19" s="148"/>
      <c r="H19" s="148"/>
      <c r="I19" s="148"/>
      <c r="J19" s="148"/>
      <c r="K19" s="148"/>
      <c r="L19" s="148"/>
      <c r="M19" s="148"/>
      <c r="N19" s="148"/>
      <c r="O19" s="149"/>
      <c r="P19" s="146"/>
    </row>
    <row r="20" spans="1:16" x14ac:dyDescent="0.25">
      <c r="A20" s="142"/>
      <c r="B20" s="147"/>
      <c r="C20" s="148"/>
      <c r="D20" s="148"/>
      <c r="E20" s="148"/>
      <c r="F20" s="148"/>
      <c r="G20" s="148"/>
      <c r="H20" s="148"/>
      <c r="I20" s="148"/>
      <c r="J20" s="148"/>
      <c r="K20" s="148"/>
      <c r="L20" s="148"/>
      <c r="M20" s="148"/>
      <c r="N20" s="148"/>
      <c r="O20" s="149"/>
      <c r="P20" s="146"/>
    </row>
    <row r="21" spans="1:16" x14ac:dyDescent="0.25">
      <c r="A21" s="142"/>
      <c r="B21" s="147"/>
      <c r="C21" s="148"/>
      <c r="D21" s="148"/>
      <c r="E21" s="148"/>
      <c r="F21" s="148"/>
      <c r="G21" s="148"/>
      <c r="H21" s="148"/>
      <c r="I21" s="148"/>
      <c r="J21" s="148"/>
      <c r="K21" s="148"/>
      <c r="L21" s="148"/>
      <c r="M21" s="148"/>
      <c r="N21" s="148"/>
      <c r="O21" s="149"/>
      <c r="P21" s="146"/>
    </row>
    <row r="22" spans="1:16" x14ac:dyDescent="0.25">
      <c r="A22" s="142"/>
      <c r="B22" s="147"/>
      <c r="C22" s="148"/>
      <c r="D22" s="148"/>
      <c r="E22" s="148"/>
      <c r="F22" s="148"/>
      <c r="G22" s="148"/>
      <c r="H22" s="148"/>
      <c r="I22" s="148"/>
      <c r="J22" s="148"/>
      <c r="K22" s="148"/>
      <c r="L22" s="148"/>
      <c r="M22" s="148"/>
      <c r="N22" s="148"/>
      <c r="O22" s="149"/>
      <c r="P22" s="146"/>
    </row>
    <row r="23" spans="1:16" x14ac:dyDescent="0.25">
      <c r="A23" s="142"/>
      <c r="B23" s="147"/>
      <c r="C23" s="148"/>
      <c r="D23" s="148"/>
      <c r="E23" s="148"/>
      <c r="F23" s="148"/>
      <c r="G23" s="148"/>
      <c r="H23" s="148"/>
      <c r="I23" s="148"/>
      <c r="J23" s="148"/>
      <c r="K23" s="148"/>
      <c r="L23" s="148"/>
      <c r="M23" s="148"/>
      <c r="N23" s="148"/>
      <c r="O23" s="149"/>
      <c r="P23" s="146"/>
    </row>
    <row r="24" spans="1:16" x14ac:dyDescent="0.25">
      <c r="A24" s="142"/>
      <c r="B24" s="147"/>
      <c r="C24" s="148"/>
      <c r="D24" s="148"/>
      <c r="E24" s="148"/>
      <c r="F24" s="148"/>
      <c r="G24" s="148"/>
      <c r="H24" s="148"/>
      <c r="I24" s="148"/>
      <c r="J24" s="148"/>
      <c r="K24" s="148"/>
      <c r="L24" s="148"/>
      <c r="M24" s="148"/>
      <c r="N24" s="148"/>
      <c r="O24" s="149"/>
      <c r="P24" s="146"/>
    </row>
    <row r="25" spans="1:16" x14ac:dyDescent="0.25">
      <c r="A25" s="142"/>
      <c r="B25" s="147"/>
      <c r="C25" s="148"/>
      <c r="D25" s="148"/>
      <c r="E25" s="148"/>
      <c r="F25" s="148"/>
      <c r="G25" s="148"/>
      <c r="H25" s="148"/>
      <c r="I25" s="148"/>
      <c r="J25" s="148"/>
      <c r="K25" s="148"/>
      <c r="L25" s="148"/>
      <c r="M25" s="148"/>
      <c r="N25" s="148"/>
      <c r="O25" s="149"/>
      <c r="P25" s="146"/>
    </row>
    <row r="26" spans="1:16" x14ac:dyDescent="0.25">
      <c r="A26" s="142"/>
      <c r="B26" s="147"/>
      <c r="C26" s="148"/>
      <c r="D26" s="148"/>
      <c r="E26" s="148"/>
      <c r="F26" s="148"/>
      <c r="G26" s="148"/>
      <c r="H26" s="148"/>
      <c r="I26" s="148"/>
      <c r="J26" s="148"/>
      <c r="K26" s="148"/>
      <c r="L26" s="148"/>
      <c r="M26" s="148"/>
      <c r="N26" s="148"/>
      <c r="O26" s="149"/>
      <c r="P26" s="146"/>
    </row>
    <row r="27" spans="1:16" ht="12" customHeight="1" x14ac:dyDescent="0.25">
      <c r="A27" s="142"/>
      <c r="B27" s="147"/>
      <c r="C27" s="148"/>
      <c r="D27" s="148"/>
      <c r="E27" s="148"/>
      <c r="F27" s="148"/>
      <c r="G27" s="148"/>
      <c r="H27" s="148"/>
      <c r="I27" s="148"/>
      <c r="J27" s="148"/>
      <c r="K27" s="148"/>
      <c r="L27" s="148"/>
      <c r="M27" s="148"/>
      <c r="N27" s="148"/>
      <c r="O27" s="149"/>
      <c r="P27" s="146"/>
    </row>
    <row r="28" spans="1:16" x14ac:dyDescent="0.25">
      <c r="A28" s="142"/>
      <c r="B28" s="147"/>
      <c r="C28" s="148"/>
      <c r="D28" s="148"/>
      <c r="E28" s="148"/>
      <c r="F28" s="148"/>
      <c r="G28" s="148"/>
      <c r="H28" s="148"/>
      <c r="I28" s="148"/>
      <c r="J28" s="148"/>
      <c r="K28" s="148"/>
      <c r="L28" s="148"/>
      <c r="M28" s="148"/>
      <c r="N28" s="148"/>
      <c r="O28" s="149"/>
      <c r="P28" s="146"/>
    </row>
    <row r="29" spans="1:16" x14ac:dyDescent="0.25">
      <c r="A29" s="142"/>
      <c r="B29" s="147"/>
      <c r="C29" s="148"/>
      <c r="D29" s="148"/>
      <c r="E29" s="148"/>
      <c r="F29" s="148"/>
      <c r="G29" s="148"/>
      <c r="H29" s="148"/>
      <c r="I29" s="148"/>
      <c r="J29" s="148"/>
      <c r="K29" s="148"/>
      <c r="L29" s="148"/>
      <c r="M29" s="148"/>
      <c r="N29" s="148"/>
      <c r="O29" s="149"/>
      <c r="P29" s="146"/>
    </row>
    <row r="30" spans="1:16" x14ac:dyDescent="0.25">
      <c r="A30" s="142"/>
      <c r="B30" s="147"/>
      <c r="C30" s="148"/>
      <c r="D30" s="148"/>
      <c r="E30" s="148"/>
      <c r="F30" s="148"/>
      <c r="G30" s="148"/>
      <c r="H30" s="148"/>
      <c r="I30" s="148"/>
      <c r="J30" s="148"/>
      <c r="K30" s="148"/>
      <c r="L30" s="148"/>
      <c r="M30" s="148"/>
      <c r="N30" s="148"/>
      <c r="O30" s="149"/>
      <c r="P30" s="146"/>
    </row>
    <row r="31" spans="1:16" x14ac:dyDescent="0.25">
      <c r="A31" s="142"/>
      <c r="B31" s="147"/>
      <c r="C31" s="148"/>
      <c r="D31" s="148"/>
      <c r="E31" s="148"/>
      <c r="F31" s="148"/>
      <c r="G31" s="148"/>
      <c r="H31" s="148"/>
      <c r="I31" s="148"/>
      <c r="J31" s="148"/>
      <c r="K31" s="148"/>
      <c r="L31" s="148"/>
      <c r="M31" s="148"/>
      <c r="N31" s="148"/>
      <c r="O31" s="149"/>
      <c r="P31" s="146"/>
    </row>
    <row r="32" spans="1:16" x14ac:dyDescent="0.25">
      <c r="A32" s="142"/>
      <c r="B32" s="147"/>
      <c r="C32" s="148"/>
      <c r="D32" s="148"/>
      <c r="E32" s="148"/>
      <c r="F32" s="148"/>
      <c r="G32" s="148"/>
      <c r="H32" s="148"/>
      <c r="I32" s="148"/>
      <c r="J32" s="148"/>
      <c r="K32" s="148"/>
      <c r="L32" s="148"/>
      <c r="M32" s="148"/>
      <c r="N32" s="148"/>
      <c r="O32" s="149"/>
      <c r="P32" s="146"/>
    </row>
    <row r="33" spans="1:16" x14ac:dyDescent="0.25">
      <c r="A33" s="142"/>
      <c r="B33" s="147"/>
      <c r="C33" s="148"/>
      <c r="D33" s="148"/>
      <c r="E33" s="148"/>
      <c r="F33" s="148"/>
      <c r="G33" s="148"/>
      <c r="H33" s="148"/>
      <c r="I33" s="148"/>
      <c r="J33" s="148"/>
      <c r="K33" s="148"/>
      <c r="L33" s="148"/>
      <c r="M33" s="148"/>
      <c r="N33" s="148"/>
      <c r="O33" s="149"/>
      <c r="P33" s="146"/>
    </row>
    <row r="34" spans="1:16" x14ac:dyDescent="0.25">
      <c r="A34" s="142"/>
      <c r="B34" s="147"/>
      <c r="C34" s="148"/>
      <c r="D34" s="148"/>
      <c r="E34" s="148"/>
      <c r="F34" s="148"/>
      <c r="G34" s="148"/>
      <c r="H34" s="148"/>
      <c r="I34" s="148"/>
      <c r="J34" s="148"/>
      <c r="K34" s="148"/>
      <c r="L34" s="148"/>
      <c r="M34" s="148"/>
      <c r="N34" s="148"/>
      <c r="O34" s="149"/>
      <c r="P34" s="146"/>
    </row>
    <row r="35" spans="1:16" x14ac:dyDescent="0.25">
      <c r="A35" s="142"/>
      <c r="B35" s="147"/>
      <c r="C35" s="148"/>
      <c r="D35" s="148"/>
      <c r="E35" s="148"/>
      <c r="F35" s="148"/>
      <c r="G35" s="148"/>
      <c r="H35" s="148"/>
      <c r="I35" s="148"/>
      <c r="J35" s="148"/>
      <c r="K35" s="148"/>
      <c r="L35" s="148"/>
      <c r="M35" s="148"/>
      <c r="N35" s="148"/>
      <c r="O35" s="149"/>
      <c r="P35" s="146"/>
    </row>
    <row r="36" spans="1:16" ht="11.15" customHeight="1" x14ac:dyDescent="0.25">
      <c r="A36" s="142"/>
      <c r="B36" s="147"/>
      <c r="C36" s="148"/>
      <c r="D36" s="148"/>
      <c r="E36" s="148"/>
      <c r="F36" s="148"/>
      <c r="G36" s="148"/>
      <c r="H36" s="148"/>
      <c r="I36" s="148"/>
      <c r="J36" s="148"/>
      <c r="K36" s="148"/>
      <c r="L36" s="148"/>
      <c r="M36" s="148"/>
      <c r="N36" s="148"/>
      <c r="O36" s="149"/>
      <c r="P36" s="146"/>
    </row>
    <row r="37" spans="1:16" ht="10" customHeight="1" thickBot="1" x14ac:dyDescent="0.3">
      <c r="A37" s="142"/>
      <c r="B37" s="150"/>
      <c r="C37" s="151"/>
      <c r="D37" s="151"/>
      <c r="E37" s="151"/>
      <c r="F37" s="151"/>
      <c r="G37" s="151"/>
      <c r="H37" s="151"/>
      <c r="I37" s="151"/>
      <c r="J37" s="151"/>
      <c r="K37" s="151"/>
      <c r="L37" s="151"/>
      <c r="M37" s="151"/>
      <c r="N37" s="151"/>
      <c r="O37" s="152"/>
      <c r="P37" s="146"/>
    </row>
    <row r="38" spans="1:16" ht="12" customHeight="1" thickTop="1" x14ac:dyDescent="0.25">
      <c r="B38" s="153" t="s">
        <v>0</v>
      </c>
      <c r="C38" s="153"/>
      <c r="D38" s="153"/>
      <c r="E38" s="153"/>
      <c r="F38" s="153"/>
      <c r="G38" s="153"/>
      <c r="H38" s="153"/>
      <c r="I38" s="153"/>
      <c r="J38" s="153"/>
      <c r="K38" s="153"/>
      <c r="L38" s="153"/>
      <c r="M38" s="153"/>
      <c r="N38" s="153"/>
      <c r="O38" s="153"/>
    </row>
    <row r="39" spans="1:16" x14ac:dyDescent="0.25">
      <c r="B39" s="154"/>
      <c r="C39" s="154"/>
      <c r="D39" s="154"/>
      <c r="E39" s="154"/>
      <c r="F39" s="154"/>
      <c r="G39" s="154"/>
      <c r="H39" s="154"/>
      <c r="I39" s="154"/>
      <c r="J39" s="154"/>
      <c r="K39" s="154"/>
      <c r="L39" s="154"/>
      <c r="M39" s="154"/>
      <c r="N39" s="154"/>
      <c r="O39" s="154"/>
    </row>
    <row r="40" spans="1:16" x14ac:dyDescent="0.25">
      <c r="B40" s="154"/>
      <c r="C40" s="154"/>
      <c r="D40" s="154"/>
      <c r="E40" s="154"/>
      <c r="F40" s="154"/>
      <c r="G40" s="154"/>
      <c r="H40" s="154"/>
      <c r="I40" s="154"/>
      <c r="J40" s="154"/>
      <c r="K40" s="154"/>
      <c r="L40" s="154"/>
      <c r="M40" s="154"/>
      <c r="N40" s="154"/>
      <c r="O40" s="154"/>
    </row>
    <row r="41" spans="1:16" x14ac:dyDescent="0.25">
      <c r="B41" s="154"/>
      <c r="C41" s="154"/>
      <c r="D41" s="154"/>
      <c r="E41" s="154"/>
      <c r="F41" s="154"/>
      <c r="G41" s="154"/>
      <c r="H41" s="154"/>
      <c r="I41" s="154"/>
      <c r="J41" s="154"/>
      <c r="K41" s="154"/>
      <c r="L41" s="154"/>
      <c r="M41" s="154"/>
      <c r="N41" s="154"/>
      <c r="O41" s="154"/>
    </row>
    <row r="42" spans="1:16" x14ac:dyDescent="0.25">
      <c r="B42" s="154"/>
      <c r="C42" s="154"/>
      <c r="D42" s="154"/>
      <c r="E42" s="154"/>
      <c r="F42" s="154"/>
      <c r="G42" s="154"/>
      <c r="H42" s="154"/>
      <c r="I42" s="154"/>
      <c r="J42" s="154"/>
      <c r="K42" s="154"/>
      <c r="L42" s="154"/>
      <c r="M42" s="154"/>
      <c r="N42" s="154"/>
      <c r="O42" s="154"/>
    </row>
    <row r="43" spans="1:16" x14ac:dyDescent="0.25">
      <c r="B43" s="154"/>
      <c r="C43" s="154"/>
      <c r="D43" s="154"/>
      <c r="E43" s="154"/>
      <c r="F43" s="154"/>
      <c r="G43" s="154"/>
      <c r="H43" s="154"/>
      <c r="I43" s="154"/>
      <c r="J43" s="154"/>
      <c r="K43" s="154"/>
      <c r="L43" s="154"/>
      <c r="M43" s="154"/>
      <c r="N43" s="154"/>
      <c r="O43" s="154"/>
    </row>
    <row r="44" spans="1:16" x14ac:dyDescent="0.25">
      <c r="B44" s="154"/>
      <c r="C44" s="154"/>
      <c r="D44" s="154"/>
      <c r="E44" s="154"/>
      <c r="F44" s="154"/>
      <c r="G44" s="154"/>
      <c r="H44" s="154"/>
      <c r="I44" s="154"/>
      <c r="J44" s="154"/>
      <c r="K44" s="154"/>
      <c r="L44" s="154"/>
      <c r="M44" s="154"/>
      <c r="N44" s="154"/>
      <c r="O44" s="154"/>
    </row>
    <row r="45" spans="1:16" x14ac:dyDescent="0.25">
      <c r="B45" s="154"/>
      <c r="C45" s="154"/>
      <c r="D45" s="154"/>
      <c r="E45" s="154"/>
      <c r="F45" s="154"/>
      <c r="G45" s="154"/>
      <c r="H45" s="154"/>
      <c r="I45" s="154"/>
      <c r="J45" s="154"/>
      <c r="K45" s="154"/>
      <c r="L45" s="154"/>
      <c r="M45" s="154"/>
      <c r="N45" s="154"/>
      <c r="O45" s="154"/>
    </row>
    <row r="46" spans="1:16" x14ac:dyDescent="0.25">
      <c r="B46" s="154"/>
      <c r="C46" s="154"/>
      <c r="D46" s="154"/>
      <c r="E46" s="154"/>
      <c r="F46" s="154"/>
      <c r="G46" s="154"/>
      <c r="H46" s="154"/>
      <c r="I46" s="154"/>
      <c r="J46" s="154"/>
      <c r="K46" s="154"/>
      <c r="L46" s="154"/>
      <c r="M46" s="154"/>
      <c r="N46" s="154"/>
      <c r="O46" s="154"/>
    </row>
    <row r="47" spans="1:16" x14ac:dyDescent="0.25">
      <c r="B47" s="154"/>
      <c r="C47" s="154"/>
      <c r="D47" s="154"/>
      <c r="E47" s="154"/>
      <c r="F47" s="154"/>
      <c r="G47" s="154"/>
      <c r="H47" s="154"/>
      <c r="I47" s="154"/>
      <c r="J47" s="154"/>
      <c r="K47" s="154"/>
      <c r="L47" s="154"/>
      <c r="M47" s="154"/>
      <c r="N47" s="154"/>
      <c r="O47" s="154"/>
    </row>
    <row r="48" spans="1:16" x14ac:dyDescent="0.25">
      <c r="B48" s="154"/>
      <c r="C48" s="154"/>
      <c r="D48" s="154"/>
      <c r="E48" s="154"/>
      <c r="F48" s="154"/>
      <c r="G48" s="154"/>
      <c r="H48" s="154"/>
      <c r="I48" s="154"/>
      <c r="J48" s="154"/>
      <c r="K48" s="154"/>
      <c r="L48" s="154"/>
      <c r="M48" s="154"/>
      <c r="N48" s="154"/>
      <c r="O48" s="154"/>
    </row>
    <row r="49" spans="2:15" x14ac:dyDescent="0.25">
      <c r="B49" s="154"/>
      <c r="C49" s="154"/>
      <c r="D49" s="154"/>
      <c r="E49" s="154"/>
      <c r="F49" s="154"/>
      <c r="G49" s="154"/>
      <c r="H49" s="154"/>
      <c r="I49" s="154"/>
      <c r="J49" s="154"/>
      <c r="K49" s="154"/>
      <c r="L49" s="154"/>
      <c r="M49" s="154"/>
      <c r="N49" s="154"/>
      <c r="O49" s="154"/>
    </row>
    <row r="50" spans="2:15" x14ac:dyDescent="0.25">
      <c r="B50" s="154"/>
      <c r="C50" s="154"/>
      <c r="D50" s="154"/>
      <c r="E50" s="154"/>
      <c r="F50" s="154"/>
      <c r="G50" s="154"/>
      <c r="H50" s="154"/>
      <c r="I50" s="154"/>
      <c r="J50" s="154"/>
      <c r="K50" s="154"/>
      <c r="L50" s="154"/>
      <c r="M50" s="154"/>
      <c r="N50" s="154"/>
      <c r="O50" s="154"/>
    </row>
    <row r="51" spans="2:15" x14ac:dyDescent="0.25">
      <c r="B51" s="154"/>
      <c r="C51" s="154"/>
      <c r="D51" s="154"/>
      <c r="E51" s="154"/>
      <c r="F51" s="154"/>
      <c r="G51" s="154"/>
      <c r="H51" s="154"/>
      <c r="I51" s="154"/>
      <c r="J51" s="154"/>
      <c r="K51" s="154"/>
      <c r="L51" s="154"/>
      <c r="M51" s="154"/>
      <c r="N51" s="154"/>
      <c r="O51" s="154"/>
    </row>
    <row r="52" spans="2:15" x14ac:dyDescent="0.25">
      <c r="B52" s="154"/>
      <c r="C52" s="154"/>
      <c r="D52" s="154"/>
      <c r="E52" s="154"/>
      <c r="F52" s="154"/>
      <c r="G52" s="154"/>
      <c r="H52" s="154"/>
      <c r="I52" s="154"/>
      <c r="J52" s="154"/>
      <c r="K52" s="154"/>
      <c r="L52" s="154"/>
      <c r="M52" s="154"/>
      <c r="N52" s="154"/>
      <c r="O52" s="154"/>
    </row>
    <row r="53" spans="2:15" x14ac:dyDescent="0.25">
      <c r="B53" s="154"/>
      <c r="C53" s="154"/>
      <c r="D53" s="154"/>
      <c r="E53" s="154"/>
      <c r="F53" s="154"/>
      <c r="G53" s="154"/>
      <c r="H53" s="154"/>
      <c r="I53" s="154"/>
      <c r="J53" s="154"/>
      <c r="K53" s="154"/>
      <c r="L53" s="154"/>
      <c r="M53" s="154"/>
      <c r="N53" s="154"/>
      <c r="O53" s="154"/>
    </row>
    <row r="54" spans="2:15" x14ac:dyDescent="0.25">
      <c r="B54" s="154"/>
      <c r="C54" s="154"/>
      <c r="D54" s="154"/>
      <c r="E54" s="154"/>
      <c r="F54" s="154"/>
      <c r="G54" s="154"/>
      <c r="H54" s="154"/>
      <c r="I54" s="154"/>
      <c r="J54" s="154"/>
      <c r="K54" s="154"/>
      <c r="L54" s="154"/>
      <c r="M54" s="154"/>
      <c r="N54" s="154"/>
      <c r="O54" s="154"/>
    </row>
    <row r="55" spans="2:15" x14ac:dyDescent="0.25">
      <c r="B55" s="154"/>
      <c r="C55" s="154"/>
      <c r="D55" s="154"/>
      <c r="E55" s="154"/>
      <c r="F55" s="154"/>
      <c r="G55" s="154"/>
      <c r="H55" s="154"/>
      <c r="I55" s="154"/>
      <c r="J55" s="154"/>
      <c r="K55" s="154"/>
      <c r="L55" s="154"/>
      <c r="M55" s="154"/>
      <c r="N55" s="154"/>
      <c r="O55" s="154"/>
    </row>
    <row r="56" spans="2:15" x14ac:dyDescent="0.25">
      <c r="B56" s="154"/>
      <c r="C56" s="154"/>
      <c r="D56" s="154"/>
      <c r="E56" s="154"/>
      <c r="F56" s="154"/>
      <c r="G56" s="154"/>
      <c r="H56" s="154"/>
      <c r="I56" s="154"/>
      <c r="J56" s="154"/>
      <c r="K56" s="154"/>
      <c r="L56" s="154"/>
      <c r="M56" s="154"/>
      <c r="N56" s="154"/>
      <c r="O56" s="154"/>
    </row>
    <row r="57" spans="2:15" x14ac:dyDescent="0.25">
      <c r="B57" s="154"/>
      <c r="C57" s="154"/>
      <c r="D57" s="154"/>
      <c r="E57" s="154"/>
      <c r="F57" s="154"/>
      <c r="G57" s="154"/>
      <c r="H57" s="154"/>
      <c r="I57" s="154"/>
      <c r="J57" s="154"/>
      <c r="K57" s="154"/>
      <c r="L57" s="154"/>
      <c r="M57" s="154"/>
      <c r="N57" s="154"/>
      <c r="O57" s="154"/>
    </row>
    <row r="58" spans="2:15" x14ac:dyDescent="0.25">
      <c r="B58" s="154"/>
      <c r="C58" s="154"/>
      <c r="D58" s="154"/>
      <c r="E58" s="154"/>
      <c r="F58" s="154"/>
      <c r="G58" s="154"/>
      <c r="H58" s="154"/>
      <c r="I58" s="154"/>
      <c r="J58" s="154"/>
      <c r="K58" s="154"/>
      <c r="L58" s="154"/>
      <c r="M58" s="154"/>
      <c r="N58" s="154"/>
      <c r="O58" s="154"/>
    </row>
    <row r="59" spans="2:15" x14ac:dyDescent="0.25">
      <c r="B59" s="154"/>
      <c r="C59" s="154"/>
      <c r="D59" s="154"/>
      <c r="E59" s="154"/>
      <c r="F59" s="154"/>
      <c r="G59" s="154"/>
      <c r="H59" s="154"/>
      <c r="I59" s="154"/>
      <c r="J59" s="154"/>
      <c r="K59" s="154"/>
      <c r="L59" s="154"/>
      <c r="M59" s="154"/>
      <c r="N59" s="154"/>
      <c r="O59" s="154"/>
    </row>
    <row r="60" spans="2:15" x14ac:dyDescent="0.25">
      <c r="B60" s="154"/>
      <c r="C60" s="154"/>
      <c r="D60" s="154"/>
      <c r="E60" s="154"/>
      <c r="F60" s="154"/>
      <c r="G60" s="154"/>
      <c r="H60" s="154"/>
      <c r="I60" s="154"/>
      <c r="J60" s="154"/>
      <c r="K60" s="154"/>
      <c r="L60" s="154"/>
      <c r="M60" s="154"/>
      <c r="N60" s="154"/>
      <c r="O60" s="154"/>
    </row>
    <row r="61" spans="2:15" x14ac:dyDescent="0.25">
      <c r="B61" s="154"/>
      <c r="C61" s="154"/>
      <c r="D61" s="154"/>
      <c r="E61" s="154"/>
      <c r="F61" s="154"/>
      <c r="G61" s="154"/>
      <c r="H61" s="154"/>
      <c r="I61" s="154"/>
      <c r="J61" s="154"/>
      <c r="K61" s="154"/>
      <c r="L61" s="154"/>
      <c r="M61" s="154"/>
      <c r="N61" s="154"/>
      <c r="O61" s="154"/>
    </row>
    <row r="62" spans="2:15" x14ac:dyDescent="0.25">
      <c r="B62" s="154"/>
      <c r="C62" s="154"/>
      <c r="D62" s="154"/>
      <c r="E62" s="154"/>
      <c r="F62" s="154"/>
      <c r="G62" s="154"/>
      <c r="H62" s="154"/>
      <c r="I62" s="154"/>
      <c r="J62" s="154"/>
      <c r="K62" s="154"/>
      <c r="L62" s="154"/>
      <c r="M62" s="154"/>
      <c r="N62" s="154"/>
      <c r="O62" s="154"/>
    </row>
    <row r="63" spans="2:15" x14ac:dyDescent="0.25">
      <c r="B63" s="154"/>
      <c r="C63" s="154"/>
      <c r="D63" s="154"/>
      <c r="E63" s="154"/>
      <c r="F63" s="154"/>
      <c r="G63" s="154"/>
      <c r="H63" s="154"/>
      <c r="I63" s="154"/>
      <c r="J63" s="154"/>
      <c r="K63" s="154"/>
      <c r="L63" s="154"/>
      <c r="M63" s="154"/>
      <c r="N63" s="154"/>
      <c r="O63" s="154"/>
    </row>
    <row r="64" spans="2:15" x14ac:dyDescent="0.25">
      <c r="B64" s="154"/>
      <c r="C64" s="154"/>
      <c r="D64" s="154"/>
      <c r="E64" s="154"/>
      <c r="F64" s="154"/>
      <c r="G64" s="154"/>
      <c r="H64" s="154"/>
      <c r="I64" s="154"/>
      <c r="J64" s="154"/>
      <c r="K64" s="154"/>
      <c r="L64" s="154"/>
      <c r="M64" s="154"/>
      <c r="N64" s="154"/>
      <c r="O64" s="154"/>
    </row>
    <row r="65" spans="2:15" x14ac:dyDescent="0.25">
      <c r="B65" s="154"/>
      <c r="C65" s="154"/>
      <c r="D65" s="154"/>
      <c r="E65" s="154"/>
      <c r="F65" s="154"/>
      <c r="G65" s="154"/>
      <c r="H65" s="154"/>
      <c r="I65" s="154"/>
      <c r="J65" s="154"/>
      <c r="K65" s="154"/>
      <c r="L65" s="154"/>
      <c r="M65" s="154"/>
      <c r="N65" s="154"/>
      <c r="O65" s="154"/>
    </row>
    <row r="66" spans="2:15" x14ac:dyDescent="0.25">
      <c r="B66" s="154"/>
      <c r="C66" s="154"/>
      <c r="D66" s="154"/>
      <c r="E66" s="154"/>
      <c r="F66" s="154"/>
      <c r="G66" s="154"/>
      <c r="H66" s="154"/>
      <c r="I66" s="154"/>
      <c r="J66" s="154"/>
      <c r="K66" s="154"/>
      <c r="L66" s="154"/>
      <c r="M66" s="154"/>
      <c r="N66" s="154"/>
      <c r="O66" s="154"/>
    </row>
    <row r="67" spans="2:15" x14ac:dyDescent="0.25">
      <c r="B67" s="154"/>
      <c r="C67" s="154"/>
      <c r="D67" s="154"/>
      <c r="E67" s="154"/>
      <c r="F67" s="154"/>
      <c r="G67" s="154"/>
      <c r="H67" s="154"/>
      <c r="I67" s="154"/>
      <c r="J67" s="154"/>
      <c r="K67" s="154"/>
      <c r="L67" s="154"/>
      <c r="M67" s="154"/>
      <c r="N67" s="154"/>
      <c r="O67" s="154"/>
    </row>
    <row r="68" spans="2:15" x14ac:dyDescent="0.25">
      <c r="B68" s="154"/>
      <c r="C68" s="154"/>
      <c r="D68" s="154"/>
      <c r="E68" s="154"/>
      <c r="F68" s="154"/>
      <c r="G68" s="154"/>
      <c r="H68" s="154"/>
      <c r="I68" s="154"/>
      <c r="J68" s="154"/>
      <c r="K68" s="154"/>
      <c r="L68" s="154"/>
      <c r="M68" s="154"/>
      <c r="N68" s="154"/>
      <c r="O68" s="154"/>
    </row>
    <row r="69" spans="2:15" x14ac:dyDescent="0.25">
      <c r="B69" s="154"/>
      <c r="C69" s="154"/>
      <c r="D69" s="154"/>
      <c r="E69" s="154"/>
      <c r="F69" s="154"/>
      <c r="G69" s="154"/>
      <c r="H69" s="154"/>
      <c r="I69" s="154"/>
      <c r="J69" s="154"/>
      <c r="K69" s="154"/>
      <c r="L69" s="154"/>
      <c r="M69" s="154"/>
      <c r="N69" s="154"/>
      <c r="O69" s="154"/>
    </row>
  </sheetData>
  <sheetProtection algorithmName="SHA-512" hashValue="LJTBdFigME5CjAy6bGPrdLwzG06VXyO5UtS4dRT/vo7EJdh8jml9DA1+vt4vpTXxgr3UwOIhI+uVIgwJrEplXg==" saltValue="rB34d6+YOcIEW57HmqP0/A==" spinCount="100000" sheet="1" objects="1" scenarios="1"/>
  <mergeCells count="2">
    <mergeCell ref="B3:O7"/>
    <mergeCell ref="B9:O3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X33"/>
  <sheetViews>
    <sheetView zoomScaleNormal="100" workbookViewId="0">
      <selection activeCell="E16" sqref="E16"/>
    </sheetView>
  </sheetViews>
  <sheetFormatPr defaultColWidth="9" defaultRowHeight="13.5" x14ac:dyDescent="0.3"/>
  <cols>
    <col min="1" max="1" width="15.08984375" style="37" customWidth="1"/>
    <col min="2" max="2" width="89.26953125" style="37" customWidth="1"/>
    <col min="3" max="3" width="29.90625" style="38" customWidth="1"/>
    <col min="4" max="4" width="14.453125" style="39" customWidth="1"/>
    <col min="5" max="5" width="9.36328125" style="37" customWidth="1"/>
    <col min="6" max="16384" width="9" style="37"/>
  </cols>
  <sheetData>
    <row r="1" spans="1:24" x14ac:dyDescent="0.3">
      <c r="X1" s="40">
        <v>0</v>
      </c>
    </row>
    <row r="2" spans="1:24" ht="14" thickBot="1" x14ac:dyDescent="0.35">
      <c r="B2" s="41"/>
      <c r="C2" s="47"/>
      <c r="X2" s="40">
        <v>0.21</v>
      </c>
    </row>
    <row r="3" spans="1:24" ht="24" thickTop="1" thickBot="1" x14ac:dyDescent="0.5">
      <c r="A3" s="42"/>
      <c r="B3" s="129" t="s">
        <v>92</v>
      </c>
      <c r="C3" s="131"/>
      <c r="D3" s="130"/>
    </row>
    <row r="4" spans="1:24" ht="14.5" thickTop="1" thickBot="1" x14ac:dyDescent="0.35">
      <c r="B4" s="43"/>
      <c r="C4" s="64"/>
    </row>
    <row r="5" spans="1:24" ht="15" thickTop="1" thickBot="1" x14ac:dyDescent="0.35">
      <c r="A5" s="42"/>
      <c r="B5" s="44" t="s">
        <v>70</v>
      </c>
      <c r="C5" s="45"/>
      <c r="D5" s="46"/>
    </row>
    <row r="6" spans="1:24" ht="14" thickTop="1" x14ac:dyDescent="0.3">
      <c r="B6" s="43"/>
    </row>
    <row r="7" spans="1:24" ht="14" thickBot="1" x14ac:dyDescent="0.35">
      <c r="B7" s="43"/>
      <c r="C7" s="47"/>
      <c r="D7" s="48"/>
    </row>
    <row r="8" spans="1:24" ht="35" thickTop="1" x14ac:dyDescent="0.3">
      <c r="A8" s="42"/>
      <c r="B8" s="49" t="s">
        <v>1</v>
      </c>
      <c r="C8" s="50" t="s">
        <v>2</v>
      </c>
      <c r="D8" s="51"/>
    </row>
    <row r="9" spans="1:24" x14ac:dyDescent="0.3">
      <c r="A9" s="42"/>
      <c r="B9" s="52"/>
      <c r="C9" s="53"/>
      <c r="D9" s="51"/>
    </row>
    <row r="10" spans="1:24" x14ac:dyDescent="0.3">
      <c r="A10" s="42"/>
      <c r="B10" s="54" t="s">
        <v>38</v>
      </c>
      <c r="C10" s="98"/>
      <c r="D10" s="51"/>
    </row>
    <row r="11" spans="1:24" x14ac:dyDescent="0.3">
      <c r="A11" s="42"/>
      <c r="B11" s="99"/>
      <c r="C11" s="55">
        <f>'Standaard assortiment WPH'!C21</f>
        <v>25017500</v>
      </c>
      <c r="D11" s="51"/>
    </row>
    <row r="12" spans="1:24" x14ac:dyDescent="0.3">
      <c r="A12" s="42"/>
      <c r="B12" s="99"/>
      <c r="C12" s="55"/>
      <c r="D12" s="51"/>
    </row>
    <row r="13" spans="1:24" x14ac:dyDescent="0.3">
      <c r="A13" s="42"/>
      <c r="B13" s="54" t="s">
        <v>39</v>
      </c>
      <c r="C13" s="100"/>
      <c r="D13" s="51"/>
    </row>
    <row r="14" spans="1:24" x14ac:dyDescent="0.3">
      <c r="A14" s="42"/>
      <c r="B14" s="99"/>
      <c r="C14" s="55">
        <f>'Niet-standaard WPH'!C15</f>
        <v>256000</v>
      </c>
      <c r="D14" s="51"/>
    </row>
    <row r="15" spans="1:24" x14ac:dyDescent="0.3">
      <c r="A15" s="42"/>
      <c r="B15" s="99"/>
      <c r="C15" s="55"/>
      <c r="D15" s="51"/>
    </row>
    <row r="16" spans="1:24" x14ac:dyDescent="0.3">
      <c r="A16" s="42"/>
      <c r="B16" s="56" t="s">
        <v>40</v>
      </c>
      <c r="C16" s="100"/>
      <c r="D16" s="51"/>
    </row>
    <row r="17" spans="1:4" x14ac:dyDescent="0.3">
      <c r="A17" s="42"/>
      <c r="B17" s="57"/>
      <c r="C17" s="55">
        <f>'Kernassortiment accessoires'!C15</f>
        <v>3000000</v>
      </c>
      <c r="D17" s="51"/>
    </row>
    <row r="18" spans="1:4" x14ac:dyDescent="0.3">
      <c r="A18" s="42"/>
      <c r="B18" s="57"/>
      <c r="C18" s="55"/>
      <c r="D18" s="51"/>
    </row>
    <row r="19" spans="1:4" x14ac:dyDescent="0.3">
      <c r="A19" s="42"/>
      <c r="B19" s="56" t="s">
        <v>3</v>
      </c>
      <c r="C19" s="100"/>
      <c r="D19" s="51"/>
    </row>
    <row r="20" spans="1:4" x14ac:dyDescent="0.3">
      <c r="A20" s="42"/>
      <c r="B20" s="57"/>
      <c r="C20" s="55">
        <f>'Overige accessoires'!C13</f>
        <v>450000</v>
      </c>
      <c r="D20" s="51"/>
    </row>
    <row r="21" spans="1:4" x14ac:dyDescent="0.3">
      <c r="A21" s="42"/>
      <c r="B21" s="57"/>
      <c r="C21" s="55"/>
      <c r="D21" s="51"/>
    </row>
    <row r="22" spans="1:4" x14ac:dyDescent="0.3">
      <c r="A22" s="42"/>
      <c r="B22" s="56" t="s">
        <v>47</v>
      </c>
      <c r="C22" s="100"/>
      <c r="D22" s="51"/>
    </row>
    <row r="23" spans="1:4" x14ac:dyDescent="0.3">
      <c r="A23" s="42"/>
      <c r="B23" s="57"/>
      <c r="C23" s="55">
        <f>'Aanvullende dienstverlening'!D39</f>
        <v>0</v>
      </c>
      <c r="D23" s="51"/>
    </row>
    <row r="24" spans="1:4" x14ac:dyDescent="0.3">
      <c r="A24" s="42"/>
      <c r="B24" s="57"/>
      <c r="C24" s="55"/>
      <c r="D24" s="51"/>
    </row>
    <row r="25" spans="1:4" x14ac:dyDescent="0.3">
      <c r="A25" s="42"/>
      <c r="B25" s="56" t="s">
        <v>72</v>
      </c>
      <c r="C25" s="100"/>
      <c r="D25" s="51"/>
    </row>
    <row r="26" spans="1:4" x14ac:dyDescent="0.3">
      <c r="A26" s="42"/>
      <c r="B26" s="57"/>
      <c r="C26" s="55">
        <f>'Implementatie en retransitie'!D8</f>
        <v>0</v>
      </c>
      <c r="D26" s="51"/>
    </row>
    <row r="27" spans="1:4" x14ac:dyDescent="0.3">
      <c r="A27" s="42"/>
      <c r="B27" s="99"/>
      <c r="C27" s="55"/>
      <c r="D27" s="51"/>
    </row>
    <row r="28" spans="1:4" x14ac:dyDescent="0.3">
      <c r="A28" s="42"/>
      <c r="B28" s="56"/>
      <c r="C28" s="100"/>
      <c r="D28" s="51"/>
    </row>
    <row r="29" spans="1:4" x14ac:dyDescent="0.3">
      <c r="A29" s="42"/>
      <c r="B29" s="99"/>
      <c r="C29" s="55"/>
      <c r="D29" s="51"/>
    </row>
    <row r="30" spans="1:4" ht="14" thickBot="1" x14ac:dyDescent="0.35">
      <c r="A30" s="42"/>
      <c r="B30" s="101"/>
      <c r="C30" s="58"/>
      <c r="D30" s="51"/>
    </row>
    <row r="31" spans="1:4" ht="14.5" thickTop="1" thickBot="1" x14ac:dyDescent="0.35">
      <c r="B31" s="43"/>
      <c r="C31" s="59"/>
      <c r="D31" s="60"/>
    </row>
    <row r="32" spans="1:4" ht="14.5" thickTop="1" thickBot="1" x14ac:dyDescent="0.35">
      <c r="A32" s="42"/>
      <c r="B32" s="61" t="s">
        <v>4</v>
      </c>
      <c r="C32" s="62">
        <f>C11+C14+C17+C20+C23+C26</f>
        <v>28723500</v>
      </c>
      <c r="D32" s="51"/>
    </row>
    <row r="33" spans="2:3" ht="14" thickTop="1" x14ac:dyDescent="0.3">
      <c r="B33" s="63"/>
      <c r="C33" s="64"/>
    </row>
  </sheetData>
  <sheetProtection algorithmName="SHA-512" hashValue="gamCiLyCs8r7PeotkG+oO+0XMWYER8gtAi/vInBonlkZXJodztdcDgfIr0zpN2DZSmllOIxdG69hVAHkr41I9Q==" saltValue="gZpEIvtisXUuXhPSv7itfw=="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27B4-F9D5-4CCE-B54A-ED08CCCE7962}">
  <dimension ref="B1:P21"/>
  <sheetViews>
    <sheetView showGridLines="0" zoomScaleNormal="100" workbookViewId="0">
      <selection activeCell="H24" sqref="H24"/>
    </sheetView>
  </sheetViews>
  <sheetFormatPr defaultColWidth="9.08984375" defaultRowHeight="11.5" x14ac:dyDescent="0.25"/>
  <cols>
    <col min="1" max="1" width="7.7265625" style="13" customWidth="1"/>
    <col min="2" max="2" width="35.453125" style="13" customWidth="1"/>
    <col min="3" max="3" width="22.7265625" style="13" customWidth="1"/>
    <col min="4" max="7" width="17.90625" style="13" customWidth="1"/>
    <col min="8" max="8" width="18.36328125" style="13" customWidth="1"/>
    <col min="9" max="10" width="18.90625" style="13" customWidth="1"/>
    <col min="11" max="16" width="18.7265625" style="13" customWidth="1"/>
    <col min="17" max="16384" width="9.08984375" style="13"/>
  </cols>
  <sheetData>
    <row r="1" spans="2:16" ht="43.5" customHeight="1" x14ac:dyDescent="0.3">
      <c r="B1" s="102" t="s">
        <v>44</v>
      </c>
    </row>
    <row r="9" spans="2:16" ht="39.75" customHeight="1" x14ac:dyDescent="0.25"/>
    <row r="10" spans="2:16" ht="39.75" customHeight="1" x14ac:dyDescent="0.25"/>
    <row r="11" spans="2:16" ht="49.5" customHeight="1" x14ac:dyDescent="0.25">
      <c r="B11" s="14" t="s">
        <v>5</v>
      </c>
      <c r="C11" s="15" t="s">
        <v>84</v>
      </c>
      <c r="D11" s="14" t="s">
        <v>7</v>
      </c>
      <c r="E11" s="14" t="s">
        <v>8</v>
      </c>
      <c r="F11" s="14" t="s">
        <v>9</v>
      </c>
      <c r="G11" s="14" t="s">
        <v>10</v>
      </c>
      <c r="H11" s="14" t="s">
        <v>11</v>
      </c>
      <c r="I11" s="15" t="s">
        <v>12</v>
      </c>
      <c r="J11" s="15" t="s">
        <v>91</v>
      </c>
      <c r="K11" s="16" t="s">
        <v>89</v>
      </c>
      <c r="L11" s="16" t="s">
        <v>13</v>
      </c>
      <c r="M11" s="16" t="s">
        <v>14</v>
      </c>
      <c r="N11" s="16" t="s">
        <v>15</v>
      </c>
      <c r="O11" s="16" t="s">
        <v>16</v>
      </c>
      <c r="P11" s="16" t="s">
        <v>17</v>
      </c>
    </row>
    <row r="12" spans="2:16" ht="21" customHeight="1" x14ac:dyDescent="0.25">
      <c r="B12" s="93" t="s">
        <v>51</v>
      </c>
      <c r="C12" s="90"/>
      <c r="D12" s="90"/>
      <c r="E12" s="90"/>
      <c r="F12" s="90"/>
      <c r="G12" s="90"/>
      <c r="H12" s="90"/>
      <c r="I12" s="91"/>
      <c r="J12" s="91"/>
      <c r="K12" s="92"/>
      <c r="L12" s="92"/>
      <c r="M12" s="92"/>
      <c r="N12" s="92"/>
      <c r="O12" s="92"/>
      <c r="P12" s="92"/>
    </row>
    <row r="13" spans="2:16" ht="23" x14ac:dyDescent="0.25">
      <c r="B13" s="83" t="s">
        <v>54</v>
      </c>
      <c r="C13" s="83" t="s">
        <v>52</v>
      </c>
      <c r="D13" s="12" t="s">
        <v>18</v>
      </c>
      <c r="E13" s="85">
        <v>500</v>
      </c>
      <c r="F13" s="85">
        <v>1000</v>
      </c>
      <c r="G13" s="85">
        <v>1000</v>
      </c>
      <c r="H13" s="85">
        <v>1000</v>
      </c>
      <c r="I13" s="10">
        <v>950</v>
      </c>
      <c r="J13" s="84">
        <v>0</v>
      </c>
      <c r="K13" s="86">
        <f>$I13+J13</f>
        <v>950</v>
      </c>
      <c r="L13" s="86">
        <f>$E13*K13</f>
        <v>475000</v>
      </c>
      <c r="M13" s="86">
        <f>$F13*K13</f>
        <v>950000</v>
      </c>
      <c r="N13" s="86">
        <f>$G13*K13</f>
        <v>950000</v>
      </c>
      <c r="O13" s="86">
        <f>$H13*K13</f>
        <v>950000</v>
      </c>
      <c r="P13" s="17">
        <f>L13+M13+N13+O13</f>
        <v>3325000</v>
      </c>
    </row>
    <row r="14" spans="2:16" ht="23" x14ac:dyDescent="0.25">
      <c r="B14" s="83" t="s">
        <v>55</v>
      </c>
      <c r="C14" s="83" t="s">
        <v>52</v>
      </c>
      <c r="D14" s="12" t="s">
        <v>18</v>
      </c>
      <c r="E14" s="85">
        <v>0</v>
      </c>
      <c r="F14" s="85">
        <v>400</v>
      </c>
      <c r="G14" s="85">
        <v>100</v>
      </c>
      <c r="H14" s="85">
        <v>0</v>
      </c>
      <c r="I14" s="10">
        <v>700</v>
      </c>
      <c r="J14" s="84">
        <v>0</v>
      </c>
      <c r="K14" s="86">
        <f>$I14+J14</f>
        <v>700</v>
      </c>
      <c r="L14" s="86">
        <f t="shared" ref="L14:L19" si="0">$E14*K14</f>
        <v>0</v>
      </c>
      <c r="M14" s="86">
        <f t="shared" ref="M14:M19" si="1">$F14*K14</f>
        <v>280000</v>
      </c>
      <c r="N14" s="86">
        <f t="shared" ref="N14:N19" si="2">$G14*K14</f>
        <v>70000</v>
      </c>
      <c r="O14" s="86">
        <f t="shared" ref="O14:O19" si="3">$H14*K14</f>
        <v>0</v>
      </c>
      <c r="P14" s="17">
        <f t="shared" ref="P14:P19" si="4">L14+M14+N14+O14</f>
        <v>350000</v>
      </c>
    </row>
    <row r="15" spans="2:16" ht="13.5" x14ac:dyDescent="0.25">
      <c r="B15" s="83" t="s">
        <v>56</v>
      </c>
      <c r="C15" s="83" t="s">
        <v>52</v>
      </c>
      <c r="D15" s="12" t="s">
        <v>18</v>
      </c>
      <c r="E15" s="85">
        <v>3000</v>
      </c>
      <c r="F15" s="85">
        <v>4000</v>
      </c>
      <c r="G15" s="85">
        <v>0</v>
      </c>
      <c r="H15" s="85">
        <v>3500</v>
      </c>
      <c r="I15" s="10">
        <v>185</v>
      </c>
      <c r="J15" s="84">
        <v>0</v>
      </c>
      <c r="K15" s="86">
        <f>$I15+J15</f>
        <v>185</v>
      </c>
      <c r="L15" s="86">
        <f t="shared" si="0"/>
        <v>555000</v>
      </c>
      <c r="M15" s="86">
        <f t="shared" si="1"/>
        <v>740000</v>
      </c>
      <c r="N15" s="86">
        <f t="shared" si="2"/>
        <v>0</v>
      </c>
      <c r="O15" s="86">
        <f t="shared" si="3"/>
        <v>647500</v>
      </c>
      <c r="P15" s="17">
        <f t="shared" ref="P15:P16" si="5">L15+M15+N15+O15</f>
        <v>1942500</v>
      </c>
    </row>
    <row r="16" spans="2:16" ht="23" x14ac:dyDescent="0.25">
      <c r="B16" s="83" t="s">
        <v>57</v>
      </c>
      <c r="C16" s="83" t="s">
        <v>52</v>
      </c>
      <c r="D16" s="12" t="s">
        <v>18</v>
      </c>
      <c r="E16" s="85">
        <v>250</v>
      </c>
      <c r="F16" s="85">
        <v>250</v>
      </c>
      <c r="G16" s="85">
        <v>250</v>
      </c>
      <c r="H16" s="85">
        <v>250</v>
      </c>
      <c r="I16" s="10">
        <v>25</v>
      </c>
      <c r="J16" s="84">
        <v>0</v>
      </c>
      <c r="K16" s="86">
        <f>$I16+J16</f>
        <v>25</v>
      </c>
      <c r="L16" s="86">
        <f t="shared" si="0"/>
        <v>6250</v>
      </c>
      <c r="M16" s="86">
        <f t="shared" si="1"/>
        <v>6250</v>
      </c>
      <c r="N16" s="86">
        <f t="shared" si="2"/>
        <v>6250</v>
      </c>
      <c r="O16" s="86">
        <f t="shared" si="3"/>
        <v>6250</v>
      </c>
      <c r="P16" s="17">
        <f t="shared" si="5"/>
        <v>25000</v>
      </c>
    </row>
    <row r="17" spans="2:16" ht="13.5" x14ac:dyDescent="0.25">
      <c r="B17" s="93" t="s">
        <v>20</v>
      </c>
      <c r="C17" s="83"/>
      <c r="D17" s="12"/>
      <c r="E17" s="85"/>
      <c r="F17" s="85"/>
      <c r="G17" s="85"/>
      <c r="H17" s="85"/>
      <c r="I17" s="10"/>
      <c r="J17" s="91">
        <v>0</v>
      </c>
      <c r="K17" s="91">
        <f>$I17+J17</f>
        <v>0</v>
      </c>
      <c r="L17" s="91">
        <f t="shared" si="0"/>
        <v>0</v>
      </c>
      <c r="M17" s="91"/>
      <c r="N17" s="86"/>
      <c r="O17" s="86"/>
      <c r="P17" s="17"/>
    </row>
    <row r="18" spans="2:16" ht="23" x14ac:dyDescent="0.25">
      <c r="B18" s="83" t="s">
        <v>54</v>
      </c>
      <c r="C18" s="83" t="s">
        <v>53</v>
      </c>
      <c r="D18" s="12" t="s">
        <v>18</v>
      </c>
      <c r="E18" s="85">
        <v>22000</v>
      </c>
      <c r="F18" s="85">
        <v>0</v>
      </c>
      <c r="G18" s="85">
        <v>0</v>
      </c>
      <c r="H18" s="85">
        <v>0</v>
      </c>
      <c r="I18" s="10">
        <v>850</v>
      </c>
      <c r="J18" s="84">
        <v>0</v>
      </c>
      <c r="K18" s="86">
        <f>$I18+J18</f>
        <v>850</v>
      </c>
      <c r="L18" s="86">
        <f t="shared" si="0"/>
        <v>18700000</v>
      </c>
      <c r="M18" s="86">
        <f t="shared" si="1"/>
        <v>0</v>
      </c>
      <c r="N18" s="86">
        <f t="shared" si="2"/>
        <v>0</v>
      </c>
      <c r="O18" s="86">
        <f t="shared" si="3"/>
        <v>0</v>
      </c>
      <c r="P18" s="17">
        <f t="shared" si="4"/>
        <v>18700000</v>
      </c>
    </row>
    <row r="19" spans="2:16" ht="13.5" x14ac:dyDescent="0.25">
      <c r="B19" s="83" t="s">
        <v>56</v>
      </c>
      <c r="C19" s="83" t="s">
        <v>53</v>
      </c>
      <c r="D19" s="12" t="s">
        <v>18</v>
      </c>
      <c r="E19" s="88">
        <v>0</v>
      </c>
      <c r="F19" s="89">
        <v>0</v>
      </c>
      <c r="G19" s="88">
        <v>5000</v>
      </c>
      <c r="H19" s="88">
        <v>0</v>
      </c>
      <c r="I19" s="10">
        <v>135</v>
      </c>
      <c r="J19" s="84">
        <v>0</v>
      </c>
      <c r="K19" s="86">
        <f>$I19+J19</f>
        <v>135</v>
      </c>
      <c r="L19" s="86">
        <f t="shared" si="0"/>
        <v>0</v>
      </c>
      <c r="M19" s="86">
        <f t="shared" si="1"/>
        <v>0</v>
      </c>
      <c r="N19" s="86">
        <f t="shared" si="2"/>
        <v>675000</v>
      </c>
      <c r="O19" s="86">
        <f t="shared" si="3"/>
        <v>0</v>
      </c>
      <c r="P19" s="17">
        <f t="shared" si="4"/>
        <v>675000</v>
      </c>
    </row>
    <row r="20" spans="2:16" ht="14" thickBot="1" x14ac:dyDescent="0.3">
      <c r="D20" s="18" t="s">
        <v>21</v>
      </c>
      <c r="E20" s="18"/>
      <c r="F20" s="18"/>
      <c r="G20" s="18"/>
      <c r="H20" s="19"/>
      <c r="I20" s="19"/>
      <c r="J20" s="19"/>
      <c r="K20" s="19"/>
      <c r="L20" s="87">
        <f>SUM(L13:L19)</f>
        <v>19736250</v>
      </c>
      <c r="M20" s="87">
        <f t="shared" ref="M20:O20" si="6">SUM(M13:M19)</f>
        <v>1976250</v>
      </c>
      <c r="N20" s="87">
        <f t="shared" si="6"/>
        <v>1701250</v>
      </c>
      <c r="O20" s="87">
        <f t="shared" si="6"/>
        <v>1603750</v>
      </c>
    </row>
    <row r="21" spans="2:16" ht="14" thickBot="1" x14ac:dyDescent="0.3">
      <c r="B21" s="20" t="s">
        <v>22</v>
      </c>
      <c r="C21" s="21">
        <f>P21</f>
        <v>25017500</v>
      </c>
      <c r="P21" s="22">
        <f>SUM(P13:P19)</f>
        <v>25017500</v>
      </c>
    </row>
  </sheetData>
  <sheetProtection algorithmName="SHA-512" hashValue="IzHJplJK7xE7ao1OBCkDA50wAiqPClXEH9e4NLae1O1koYtScpSnznYQ2s6ZYFZmKFE7yGYXb3FaSa0i1Hk8Sg==" saltValue="LyfLDVuSORgK3qKHjlhBbQ==" spinCount="100000" sheet="1" objects="1" scenarios="1"/>
  <phoneticPr fontId="12" type="noConversion"/>
  <dataValidations count="1">
    <dataValidation type="custom" allowBlank="1" showInputMessage="1" showErrorMessage="1" errorTitle="Let op:" error="Beperk de invoer tot maximaal 2 decimalen." sqref="P13:P20 I13:O19" xr:uid="{57987E9F-2432-4B1C-88ED-895786909980}">
      <formula1>I13-ROUND(I13,2)=0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A6B8-A5CF-4814-8299-5AA8C885D6E9}">
  <dimension ref="B1:P15"/>
  <sheetViews>
    <sheetView showGridLines="0" workbookViewId="0">
      <selection activeCell="H18" sqref="H18"/>
    </sheetView>
  </sheetViews>
  <sheetFormatPr defaultColWidth="9.08984375" defaultRowHeight="11.5" x14ac:dyDescent="0.25"/>
  <cols>
    <col min="1" max="1" width="7.7265625" style="13" customWidth="1"/>
    <col min="2" max="2" width="35.453125" style="13" customWidth="1"/>
    <col min="3" max="3" width="22.7265625" style="13" customWidth="1"/>
    <col min="4" max="7" width="17.90625" style="13" customWidth="1"/>
    <col min="8" max="8" width="18.36328125" style="13" customWidth="1"/>
    <col min="9" max="10" width="18.90625" style="13" customWidth="1"/>
    <col min="11" max="16" width="18.7265625" style="13" customWidth="1"/>
    <col min="17" max="16384" width="9.08984375" style="13"/>
  </cols>
  <sheetData>
    <row r="1" spans="2:16" ht="43.5" customHeight="1" x14ac:dyDescent="0.25">
      <c r="B1" s="103" t="s">
        <v>43</v>
      </c>
    </row>
    <row r="8" spans="2:16" ht="39.75" customHeight="1" x14ac:dyDescent="0.25"/>
    <row r="9" spans="2:16" ht="39.75" customHeight="1" x14ac:dyDescent="0.25"/>
    <row r="10" spans="2:16" ht="49.5" customHeight="1" x14ac:dyDescent="0.25">
      <c r="B10" s="14" t="s">
        <v>5</v>
      </c>
      <c r="C10" s="14" t="s">
        <v>6</v>
      </c>
      <c r="D10" s="14" t="s">
        <v>7</v>
      </c>
      <c r="E10" s="14" t="s">
        <v>8</v>
      </c>
      <c r="F10" s="14" t="s">
        <v>9</v>
      </c>
      <c r="G10" s="14" t="s">
        <v>10</v>
      </c>
      <c r="H10" s="14" t="s">
        <v>11</v>
      </c>
      <c r="I10" s="15" t="s">
        <v>12</v>
      </c>
      <c r="J10" s="15" t="s">
        <v>91</v>
      </c>
      <c r="K10" s="16" t="s">
        <v>89</v>
      </c>
      <c r="L10" s="16" t="s">
        <v>13</v>
      </c>
      <c r="M10" s="16" t="s">
        <v>14</v>
      </c>
      <c r="N10" s="16" t="s">
        <v>15</v>
      </c>
      <c r="O10" s="16" t="s">
        <v>16</v>
      </c>
      <c r="P10" s="16" t="s">
        <v>17</v>
      </c>
    </row>
    <row r="11" spans="2:16" ht="33.65" customHeight="1" x14ac:dyDescent="0.25">
      <c r="B11" s="83" t="s">
        <v>60</v>
      </c>
      <c r="C11" s="83" t="s">
        <v>19</v>
      </c>
      <c r="D11" s="12" t="s">
        <v>18</v>
      </c>
      <c r="E11" s="85">
        <v>30</v>
      </c>
      <c r="F11" s="85">
        <v>30</v>
      </c>
      <c r="G11" s="85">
        <v>30</v>
      </c>
      <c r="H11" s="85">
        <v>30</v>
      </c>
      <c r="I11" s="10">
        <v>1500</v>
      </c>
      <c r="J11" s="84">
        <v>0</v>
      </c>
      <c r="K11" s="86">
        <f>$I11+J11</f>
        <v>1500</v>
      </c>
      <c r="L11" s="86">
        <f>$E11*K11</f>
        <v>45000</v>
      </c>
      <c r="M11" s="86">
        <f>$F11*K11</f>
        <v>45000</v>
      </c>
      <c r="N11" s="86">
        <f>$G11*K11</f>
        <v>45000</v>
      </c>
      <c r="O11" s="86">
        <f>$H11*K11</f>
        <v>45000</v>
      </c>
      <c r="P11" s="17">
        <f>L11+M11+N11+O11</f>
        <v>180000</v>
      </c>
    </row>
    <row r="12" spans="2:16" ht="34.5" x14ac:dyDescent="0.25">
      <c r="B12" s="83" t="s">
        <v>59</v>
      </c>
      <c r="C12" s="83" t="s">
        <v>19</v>
      </c>
      <c r="D12" s="12" t="s">
        <v>18</v>
      </c>
      <c r="E12" s="85">
        <v>10</v>
      </c>
      <c r="F12" s="85">
        <v>10</v>
      </c>
      <c r="G12" s="85">
        <v>10</v>
      </c>
      <c r="H12" s="85">
        <v>10</v>
      </c>
      <c r="I12" s="10">
        <v>1000</v>
      </c>
      <c r="J12" s="84">
        <v>0</v>
      </c>
      <c r="K12" s="86">
        <f>$I12+J12</f>
        <v>1000</v>
      </c>
      <c r="L12" s="86">
        <f>$E12*K12</f>
        <v>10000</v>
      </c>
      <c r="M12" s="86">
        <f t="shared" ref="M12:M13" si="0">$F12*K12</f>
        <v>10000</v>
      </c>
      <c r="N12" s="86">
        <f t="shared" ref="N12:N13" si="1">$G12*K12</f>
        <v>10000</v>
      </c>
      <c r="O12" s="86">
        <f t="shared" ref="O12:O13" si="2">$H12*K12</f>
        <v>10000</v>
      </c>
      <c r="P12" s="17">
        <f>L12+M12+N12+O12</f>
        <v>40000</v>
      </c>
    </row>
    <row r="13" spans="2:16" ht="13.5" x14ac:dyDescent="0.25">
      <c r="B13" s="83" t="s">
        <v>58</v>
      </c>
      <c r="C13" s="83" t="s">
        <v>19</v>
      </c>
      <c r="D13" s="12" t="s">
        <v>18</v>
      </c>
      <c r="E13" s="85">
        <v>30</v>
      </c>
      <c r="F13" s="85">
        <v>30</v>
      </c>
      <c r="G13" s="85">
        <v>30</v>
      </c>
      <c r="H13" s="85">
        <v>30</v>
      </c>
      <c r="I13" s="10">
        <v>300</v>
      </c>
      <c r="J13" s="84">
        <v>0</v>
      </c>
      <c r="K13" s="86">
        <f>$I13+J13</f>
        <v>300</v>
      </c>
      <c r="L13" s="86">
        <f>$E13*K13</f>
        <v>9000</v>
      </c>
      <c r="M13" s="86">
        <f t="shared" si="0"/>
        <v>9000</v>
      </c>
      <c r="N13" s="86">
        <f t="shared" si="1"/>
        <v>9000</v>
      </c>
      <c r="O13" s="86">
        <f t="shared" si="2"/>
        <v>9000</v>
      </c>
      <c r="P13" s="17">
        <f t="shared" ref="P13" si="3">L13+M13+N13+O13</f>
        <v>36000</v>
      </c>
    </row>
    <row r="14" spans="2:16" ht="14" thickBot="1" x14ac:dyDescent="0.3">
      <c r="D14" s="18" t="s">
        <v>21</v>
      </c>
      <c r="E14" s="18"/>
      <c r="F14" s="18"/>
      <c r="G14" s="18"/>
      <c r="H14" s="19"/>
      <c r="I14" s="19"/>
      <c r="J14" s="19"/>
      <c r="K14" s="19"/>
      <c r="L14" s="87">
        <f>SUM(L11:L13)</f>
        <v>64000</v>
      </c>
      <c r="M14" s="87">
        <f>SUM(M11:M13)</f>
        <v>64000</v>
      </c>
      <c r="N14" s="87">
        <f>SUM(N11:N13)</f>
        <v>64000</v>
      </c>
      <c r="O14" s="87">
        <f>SUM(O11:O13)</f>
        <v>64000</v>
      </c>
    </row>
    <row r="15" spans="2:16" ht="14" thickBot="1" x14ac:dyDescent="0.3">
      <c r="B15" s="20" t="s">
        <v>22</v>
      </c>
      <c r="C15" s="21">
        <f>P15</f>
        <v>256000</v>
      </c>
      <c r="P15" s="22">
        <f>SUM(P11:P13)</f>
        <v>256000</v>
      </c>
    </row>
  </sheetData>
  <sheetProtection algorithmName="SHA-512" hashValue="vU/+Y5oZ3wRR9r04JFUW4SLOc5k1LDDAoHb5MU4H55XkytvqyCIt1nC7lqoaktmpWKlz2BGWJ0PB14bwCnzV9Q==" saltValue="Gek8NpqPS4jG0U2lPa8Rgg==" spinCount="100000" sheet="1" objects="1" scenarios="1"/>
  <phoneticPr fontId="12" type="noConversion"/>
  <dataValidations count="1">
    <dataValidation type="custom" allowBlank="1" showInputMessage="1" showErrorMessage="1" errorTitle="Let op:" error="Beperk de invoer tot maximaal 2 decimalen." sqref="P11:P14 I11:O13" xr:uid="{629998A3-5679-4C63-8049-C6CE96484FC1}">
      <formula1>I11-ROUND(I11,2)=0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60F60-6866-4498-9067-3FFE0528C944}">
  <dimension ref="B1:P15"/>
  <sheetViews>
    <sheetView showGridLines="0" topLeftCell="C1" workbookViewId="0">
      <selection activeCell="I13" sqref="I13"/>
    </sheetView>
  </sheetViews>
  <sheetFormatPr defaultColWidth="9.08984375" defaultRowHeight="11.5" x14ac:dyDescent="0.25"/>
  <cols>
    <col min="1" max="1" width="7.7265625" style="13" customWidth="1"/>
    <col min="2" max="2" width="35.453125" style="13" customWidth="1"/>
    <col min="3" max="3" width="22.7265625" style="13" customWidth="1"/>
    <col min="4" max="7" width="17.90625" style="13" customWidth="1"/>
    <col min="8" max="8" width="18.36328125" style="13" customWidth="1"/>
    <col min="9" max="10" width="18.90625" style="13" customWidth="1"/>
    <col min="11" max="16" width="18.7265625" style="13" customWidth="1"/>
    <col min="17" max="16384" width="9.08984375" style="13"/>
  </cols>
  <sheetData>
    <row r="1" spans="2:16" ht="43.5" customHeight="1" x14ac:dyDescent="0.3">
      <c r="B1" s="102" t="s">
        <v>42</v>
      </c>
    </row>
    <row r="8" spans="2:16" ht="39.75" customHeight="1" x14ac:dyDescent="0.25"/>
    <row r="9" spans="2:16" ht="39.75" customHeight="1" x14ac:dyDescent="0.25"/>
    <row r="10" spans="2:16" ht="27.65" customHeight="1" x14ac:dyDescent="0.25"/>
    <row r="11" spans="2:16" ht="1" customHeight="1" x14ac:dyDescent="0.25"/>
    <row r="12" spans="2:16" ht="49.5" customHeight="1" x14ac:dyDescent="0.25">
      <c r="B12" s="14" t="s">
        <v>5</v>
      </c>
      <c r="C12" s="14" t="s">
        <v>6</v>
      </c>
      <c r="D12" s="14" t="s">
        <v>7</v>
      </c>
      <c r="E12" s="14" t="s">
        <v>8</v>
      </c>
      <c r="F12" s="14" t="s">
        <v>9</v>
      </c>
      <c r="G12" s="14" t="s">
        <v>10</v>
      </c>
      <c r="H12" s="14" t="s">
        <v>11</v>
      </c>
      <c r="I12" s="15" t="s">
        <v>12</v>
      </c>
      <c r="J12" s="15" t="s">
        <v>91</v>
      </c>
      <c r="K12" s="16" t="s">
        <v>89</v>
      </c>
      <c r="L12" s="16" t="s">
        <v>13</v>
      </c>
      <c r="M12" s="16" t="s">
        <v>14</v>
      </c>
      <c r="N12" s="16" t="s">
        <v>15</v>
      </c>
      <c r="O12" s="16" t="s">
        <v>16</v>
      </c>
      <c r="P12" s="16" t="s">
        <v>17</v>
      </c>
    </row>
    <row r="13" spans="2:16" ht="13.5" x14ac:dyDescent="0.25">
      <c r="B13" s="83" t="s">
        <v>61</v>
      </c>
      <c r="C13" s="83" t="s">
        <v>19</v>
      </c>
      <c r="D13" s="12" t="s">
        <v>18</v>
      </c>
      <c r="E13" s="85">
        <v>10000</v>
      </c>
      <c r="F13" s="85">
        <v>10000</v>
      </c>
      <c r="G13" s="85">
        <v>10000</v>
      </c>
      <c r="H13" s="85">
        <v>10000</v>
      </c>
      <c r="I13" s="10">
        <v>75</v>
      </c>
      <c r="J13" s="84">
        <v>0</v>
      </c>
      <c r="K13" s="86">
        <f>$I13+J13</f>
        <v>75</v>
      </c>
      <c r="L13" s="86">
        <f>$E13*K13</f>
        <v>750000</v>
      </c>
      <c r="M13" s="86">
        <f>$F13*K13</f>
        <v>750000</v>
      </c>
      <c r="N13" s="86">
        <f>$G13*K13</f>
        <v>750000</v>
      </c>
      <c r="O13" s="86">
        <f>$H13*K13</f>
        <v>750000</v>
      </c>
      <c r="P13" s="17">
        <f>L13+M13+N13+O13</f>
        <v>3000000</v>
      </c>
    </row>
    <row r="14" spans="2:16" ht="14" thickBot="1" x14ac:dyDescent="0.3">
      <c r="D14" s="18" t="s">
        <v>21</v>
      </c>
      <c r="E14" s="18"/>
      <c r="F14" s="18"/>
      <c r="G14" s="18"/>
      <c r="H14" s="19"/>
      <c r="I14" s="19"/>
      <c r="J14" s="19"/>
      <c r="K14" s="19"/>
      <c r="L14" s="87">
        <f>SUM(L13:L13)</f>
        <v>750000</v>
      </c>
      <c r="M14" s="87">
        <f>SUM(M13:M13)</f>
        <v>750000</v>
      </c>
      <c r="N14" s="87">
        <f>SUM(N13:N13)</f>
        <v>750000</v>
      </c>
      <c r="O14" s="87">
        <f>SUM(O13:O13)</f>
        <v>750000</v>
      </c>
    </row>
    <row r="15" spans="2:16" ht="14" thickBot="1" x14ac:dyDescent="0.3">
      <c r="B15" s="20" t="s">
        <v>22</v>
      </c>
      <c r="C15" s="21">
        <f>P15</f>
        <v>3000000</v>
      </c>
      <c r="P15" s="22">
        <f>SUM(P13:P13)</f>
        <v>3000000</v>
      </c>
    </row>
  </sheetData>
  <sheetProtection algorithmName="SHA-512" hashValue="O24j3RTBHSMguhGIo5Q0nenEhD6hw0scoZZRdKo+m2vzxi4gX8B5OtZQhDAkfaewjmrvFGYbWNFkO4RQKRH4LA==" saltValue="TuyRrkc1dA6OsIBZKJoVOA==" spinCount="100000" sheet="1" objects="1" scenarios="1"/>
  <phoneticPr fontId="12" type="noConversion"/>
  <dataValidations count="1">
    <dataValidation type="custom" allowBlank="1" showInputMessage="1" showErrorMessage="1" errorTitle="Let op:" error="Beperk de invoer tot maximaal 2 decimalen." sqref="P13:P14 I13:O13" xr:uid="{EBA938E6-6C2D-4BB7-ADC3-65E529A0E083}">
      <formula1>I13-ROUND(I13,2)=0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790B2-1977-4877-BB62-F58825F9C536}">
  <dimension ref="B1:P13"/>
  <sheetViews>
    <sheetView showGridLines="0" workbookViewId="0">
      <selection activeCell="I11" sqref="I11"/>
    </sheetView>
  </sheetViews>
  <sheetFormatPr defaultColWidth="9.08984375" defaultRowHeight="11.5" x14ac:dyDescent="0.25"/>
  <cols>
    <col min="1" max="1" width="10.90625" style="13" customWidth="1"/>
    <col min="2" max="2" width="35.453125" style="13" customWidth="1"/>
    <col min="3" max="3" width="22.7265625" style="13" customWidth="1"/>
    <col min="4" max="7" width="17.90625" style="13" customWidth="1"/>
    <col min="8" max="8" width="18.36328125" style="13" customWidth="1"/>
    <col min="9" max="10" width="18.90625" style="13" customWidth="1"/>
    <col min="11" max="16" width="18.7265625" style="13" customWidth="1"/>
    <col min="17" max="16384" width="9.08984375" style="13"/>
  </cols>
  <sheetData>
    <row r="1" spans="2:16" ht="43.5" customHeight="1" x14ac:dyDescent="0.3">
      <c r="B1" s="102" t="s">
        <v>41</v>
      </c>
    </row>
    <row r="8" spans="2:16" ht="39.75" customHeight="1" x14ac:dyDescent="0.25"/>
    <row r="9" spans="2:16" ht="39.75" customHeight="1" x14ac:dyDescent="0.25"/>
    <row r="10" spans="2:16" ht="49.5" customHeight="1" x14ac:dyDescent="0.25">
      <c r="B10" s="14" t="s">
        <v>5</v>
      </c>
      <c r="C10" s="14" t="s">
        <v>6</v>
      </c>
      <c r="D10" s="14" t="s">
        <v>7</v>
      </c>
      <c r="E10" s="14" t="s">
        <v>8</v>
      </c>
      <c r="F10" s="14" t="s">
        <v>9</v>
      </c>
      <c r="G10" s="14" t="s">
        <v>10</v>
      </c>
      <c r="H10" s="14" t="s">
        <v>11</v>
      </c>
      <c r="I10" s="15" t="s">
        <v>12</v>
      </c>
      <c r="J10" s="15" t="s">
        <v>91</v>
      </c>
      <c r="K10" s="16" t="s">
        <v>89</v>
      </c>
      <c r="L10" s="16" t="s">
        <v>13</v>
      </c>
      <c r="M10" s="16" t="s">
        <v>14</v>
      </c>
      <c r="N10" s="16" t="s">
        <v>15</v>
      </c>
      <c r="O10" s="16" t="s">
        <v>16</v>
      </c>
      <c r="P10" s="16" t="s">
        <v>17</v>
      </c>
    </row>
    <row r="11" spans="2:16" ht="37.5" customHeight="1" x14ac:dyDescent="0.25">
      <c r="B11" s="83" t="s">
        <v>62</v>
      </c>
      <c r="C11" s="83" t="s">
        <v>19</v>
      </c>
      <c r="D11" s="108" t="s">
        <v>18</v>
      </c>
      <c r="E11" s="85">
        <v>1500</v>
      </c>
      <c r="F11" s="85">
        <v>1500</v>
      </c>
      <c r="G11" s="85">
        <v>1500</v>
      </c>
      <c r="H11" s="85">
        <v>1500</v>
      </c>
      <c r="I11" s="10">
        <v>75</v>
      </c>
      <c r="J11" s="84">
        <v>0</v>
      </c>
      <c r="K11" s="86">
        <f>$I11+J11</f>
        <v>75</v>
      </c>
      <c r="L11" s="86">
        <f>$E11*K11</f>
        <v>112500</v>
      </c>
      <c r="M11" s="86">
        <f>$F11*K11</f>
        <v>112500</v>
      </c>
      <c r="N11" s="86">
        <f>$G11*K11</f>
        <v>112500</v>
      </c>
      <c r="O11" s="86">
        <f>$H11*K11</f>
        <v>112500</v>
      </c>
      <c r="P11" s="17">
        <f>L11+M11+N11+O11</f>
        <v>450000</v>
      </c>
    </row>
    <row r="12" spans="2:16" ht="14" thickBot="1" x14ac:dyDescent="0.3">
      <c r="D12" s="18" t="s">
        <v>21</v>
      </c>
      <c r="E12" s="18"/>
      <c r="F12" s="18"/>
      <c r="G12" s="18"/>
      <c r="H12" s="19"/>
      <c r="I12" s="19"/>
      <c r="J12" s="19"/>
      <c r="K12" s="19"/>
      <c r="L12" s="87">
        <f>SUM(L11:L11)</f>
        <v>112500</v>
      </c>
      <c r="M12" s="87">
        <f>SUM(M11:M11)</f>
        <v>112500</v>
      </c>
      <c r="N12" s="87">
        <f>SUM(N11:N11)</f>
        <v>112500</v>
      </c>
      <c r="O12" s="87">
        <f>SUM(O11:O11)</f>
        <v>112500</v>
      </c>
    </row>
    <row r="13" spans="2:16" ht="14" thickBot="1" x14ac:dyDescent="0.3">
      <c r="B13" s="20" t="s">
        <v>22</v>
      </c>
      <c r="C13" s="21">
        <f>P13</f>
        <v>450000</v>
      </c>
      <c r="P13" s="22">
        <f>SUM(P11:P11)</f>
        <v>450000</v>
      </c>
    </row>
  </sheetData>
  <sheetProtection algorithmName="SHA-512" hashValue="7xUCr0WtkafNjPoicDO3tQqee05wP98TugR5bYZwB7cUGvNzydGFIkFifqjPttWe2K9fjrABbLXDiArRxfsKfw==" saltValue="+7xb+huTVs3cePdeFgygmA==" spinCount="100000" sheet="1" objects="1" scenarios="1"/>
  <phoneticPr fontId="12" type="noConversion"/>
  <dataValidations count="1">
    <dataValidation type="custom" allowBlank="1" showInputMessage="1" showErrorMessage="1" errorTitle="Let op:" error="Beperk de invoer tot maximaal 2 decimalen." sqref="P11:P12 I11:O11" xr:uid="{24CA79CB-FDD6-41B8-A814-93CCEE12470B}">
      <formula1>I11-ROUND(I11,2)=0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4B9A-E5BE-49F2-A2C9-8069548604E9}">
  <dimension ref="A1:G39"/>
  <sheetViews>
    <sheetView showGridLines="0" topLeftCell="A28" zoomScaleNormal="100" workbookViewId="0">
      <selection activeCell="E41" sqref="E41"/>
    </sheetView>
  </sheetViews>
  <sheetFormatPr defaultColWidth="20" defaultRowHeight="13.5" customHeight="1" x14ac:dyDescent="0.25"/>
  <cols>
    <col min="1" max="1" width="10.90625" style="13" customWidth="1"/>
    <col min="2" max="2" width="42.90625" style="13" customWidth="1"/>
    <col min="3" max="3" width="23.26953125" style="13" customWidth="1"/>
    <col min="4" max="4" width="32" style="13" customWidth="1"/>
    <col min="5" max="5" width="28.90625" style="13" customWidth="1"/>
    <col min="6" max="7" width="18.90625" style="13" customWidth="1"/>
    <col min="8" max="16384" width="20" style="13"/>
  </cols>
  <sheetData>
    <row r="1" spans="1:7" ht="43.5" customHeight="1" x14ac:dyDescent="0.3">
      <c r="B1" s="102" t="s">
        <v>46</v>
      </c>
    </row>
    <row r="10" spans="1:7" ht="35.25" customHeight="1" x14ac:dyDescent="0.25"/>
    <row r="11" spans="1:7" ht="35.25" customHeight="1" x14ac:dyDescent="0.25"/>
    <row r="12" spans="1:7" s="11" customFormat="1" ht="34" customHeight="1" x14ac:dyDescent="0.25">
      <c r="A12" s="13"/>
      <c r="B12" s="118" t="s">
        <v>63</v>
      </c>
      <c r="C12" s="119"/>
      <c r="D12" s="119"/>
      <c r="E12" s="119"/>
      <c r="F12" s="119"/>
      <c r="G12" s="119"/>
    </row>
    <row r="13" spans="1:7" s="11" customFormat="1" ht="38.15" customHeight="1" x14ac:dyDescent="0.25">
      <c r="A13" s="13"/>
      <c r="B13" s="23" t="s">
        <v>67</v>
      </c>
      <c r="C13" s="24"/>
      <c r="D13" s="24"/>
      <c r="E13" s="28" t="s">
        <v>23</v>
      </c>
      <c r="F13" s="29" t="s">
        <v>69</v>
      </c>
      <c r="G13" s="15" t="s">
        <v>24</v>
      </c>
    </row>
    <row r="14" spans="1:7" s="27" customFormat="1" ht="44.25" customHeight="1" x14ac:dyDescent="0.25">
      <c r="A14" s="13"/>
      <c r="B14" s="110" t="s">
        <v>85</v>
      </c>
      <c r="C14" s="116"/>
      <c r="D14" s="117"/>
      <c r="E14" s="8">
        <v>0</v>
      </c>
      <c r="F14" s="97">
        <v>2</v>
      </c>
      <c r="G14" s="104">
        <f>E14*F14</f>
        <v>0</v>
      </c>
    </row>
    <row r="15" spans="1:7" s="27" customFormat="1" ht="33.65" customHeight="1" x14ac:dyDescent="0.25">
      <c r="A15" s="13"/>
      <c r="B15" s="113" t="s">
        <v>49</v>
      </c>
      <c r="C15" s="114"/>
      <c r="D15" s="115"/>
      <c r="E15" s="8">
        <v>0</v>
      </c>
      <c r="F15" s="97">
        <v>500</v>
      </c>
      <c r="G15" s="104">
        <f>E15*F15</f>
        <v>0</v>
      </c>
    </row>
    <row r="16" spans="1:7" s="27" customFormat="1" ht="30.65" customHeight="1" x14ac:dyDescent="0.25">
      <c r="A16" s="13"/>
      <c r="B16" s="23" t="s">
        <v>67</v>
      </c>
      <c r="C16" s="24"/>
      <c r="D16" s="24"/>
      <c r="E16" s="28" t="s">
        <v>45</v>
      </c>
      <c r="F16" s="29" t="s">
        <v>68</v>
      </c>
      <c r="G16" s="105" t="s">
        <v>24</v>
      </c>
    </row>
    <row r="17" spans="1:7" s="27" customFormat="1" ht="49" customHeight="1" x14ac:dyDescent="0.25">
      <c r="A17" s="13"/>
      <c r="B17" s="110" t="s">
        <v>87</v>
      </c>
      <c r="C17" s="111"/>
      <c r="D17" s="112"/>
      <c r="E17" s="8">
        <v>0</v>
      </c>
      <c r="F17" s="97">
        <v>500</v>
      </c>
      <c r="G17" s="104">
        <f>E17*F17</f>
        <v>0</v>
      </c>
    </row>
    <row r="18" spans="1:7" s="11" customFormat="1" x14ac:dyDescent="0.25">
      <c r="A18" s="13"/>
      <c r="B18" s="30"/>
      <c r="C18" s="26"/>
      <c r="D18" s="25"/>
      <c r="E18" s="31" t="s">
        <v>25</v>
      </c>
      <c r="F18" s="32"/>
      <c r="G18" s="106">
        <f>SUM(G14:G17)</f>
        <v>0</v>
      </c>
    </row>
    <row r="19" spans="1:7" s="11" customFormat="1" x14ac:dyDescent="0.25">
      <c r="A19" s="13"/>
      <c r="B19" s="30"/>
      <c r="C19" s="26"/>
      <c r="D19" s="25"/>
      <c r="E19" s="31"/>
      <c r="F19" s="32"/>
      <c r="G19" s="32"/>
    </row>
    <row r="20" spans="1:7" s="11" customFormat="1" ht="35.5" customHeight="1" x14ac:dyDescent="0.25">
      <c r="A20" s="13"/>
      <c r="B20" s="118" t="s">
        <v>64</v>
      </c>
      <c r="C20" s="119"/>
      <c r="D20" s="119"/>
      <c r="E20" s="119"/>
      <c r="F20" s="119"/>
      <c r="G20" s="119"/>
    </row>
    <row r="21" spans="1:7" s="11" customFormat="1" ht="38.15" customHeight="1" x14ac:dyDescent="0.25">
      <c r="A21" s="13"/>
      <c r="B21" s="23" t="s">
        <v>67</v>
      </c>
      <c r="C21" s="24"/>
      <c r="D21" s="24"/>
      <c r="E21" s="28" t="s">
        <v>23</v>
      </c>
      <c r="F21" s="29" t="s">
        <v>69</v>
      </c>
      <c r="G21" s="105" t="s">
        <v>24</v>
      </c>
    </row>
    <row r="22" spans="1:7" s="27" customFormat="1" ht="33.65" customHeight="1" x14ac:dyDescent="0.25">
      <c r="A22" s="13"/>
      <c r="B22" s="113" t="s">
        <v>49</v>
      </c>
      <c r="C22" s="114"/>
      <c r="D22" s="115"/>
      <c r="E22" s="8">
        <v>0</v>
      </c>
      <c r="F22" s="97">
        <v>25</v>
      </c>
      <c r="G22" s="104">
        <f>E22*F22</f>
        <v>0</v>
      </c>
    </row>
    <row r="23" spans="1:7" s="27" customFormat="1" ht="30.65" customHeight="1" x14ac:dyDescent="0.25">
      <c r="A23" s="13"/>
      <c r="B23" s="23" t="s">
        <v>67</v>
      </c>
      <c r="C23" s="24"/>
      <c r="D23" s="24"/>
      <c r="E23" s="28" t="s">
        <v>45</v>
      </c>
      <c r="F23" s="29" t="s">
        <v>69</v>
      </c>
      <c r="G23" s="105" t="s">
        <v>24</v>
      </c>
    </row>
    <row r="24" spans="1:7" s="27" customFormat="1" ht="46.5" customHeight="1" x14ac:dyDescent="0.25">
      <c r="A24" s="13"/>
      <c r="B24" s="110" t="s">
        <v>87</v>
      </c>
      <c r="C24" s="111"/>
      <c r="D24" s="112"/>
      <c r="E24" s="8">
        <v>0</v>
      </c>
      <c r="F24" s="97">
        <v>50</v>
      </c>
      <c r="G24" s="104">
        <f>E24*F24</f>
        <v>0</v>
      </c>
    </row>
    <row r="25" spans="1:7" s="11" customFormat="1" ht="14.5" customHeight="1" x14ac:dyDescent="0.25">
      <c r="A25" s="13"/>
      <c r="B25" s="30"/>
      <c r="C25" s="26"/>
      <c r="D25" s="25"/>
      <c r="E25" s="31" t="s">
        <v>25</v>
      </c>
      <c r="F25" s="32"/>
      <c r="G25" s="106">
        <f>SUM(G22:G24)</f>
        <v>0</v>
      </c>
    </row>
    <row r="26" spans="1:7" s="11" customFormat="1" ht="14.5" customHeight="1" x14ac:dyDescent="0.25">
      <c r="A26" s="13"/>
      <c r="B26" s="31"/>
      <c r="C26" s="31"/>
      <c r="D26" s="31"/>
      <c r="E26" s="31"/>
      <c r="F26" s="32"/>
      <c r="G26" s="32"/>
    </row>
    <row r="27" spans="1:7" s="11" customFormat="1" ht="30" customHeight="1" x14ac:dyDescent="0.25">
      <c r="A27" s="13"/>
      <c r="B27" s="118" t="s">
        <v>65</v>
      </c>
      <c r="C27" s="119"/>
      <c r="D27" s="119"/>
      <c r="E27" s="119"/>
      <c r="F27" s="119"/>
      <c r="G27" s="119"/>
    </row>
    <row r="28" spans="1:7" s="11" customFormat="1" ht="38.15" customHeight="1" x14ac:dyDescent="0.25">
      <c r="A28" s="13"/>
      <c r="B28" s="23" t="s">
        <v>67</v>
      </c>
      <c r="C28" s="24"/>
      <c r="D28" s="24"/>
      <c r="E28" s="28" t="s">
        <v>23</v>
      </c>
      <c r="F28" s="29" t="s">
        <v>69</v>
      </c>
      <c r="G28" s="105" t="s">
        <v>24</v>
      </c>
    </row>
    <row r="29" spans="1:7" s="27" customFormat="1" ht="32.15" customHeight="1" x14ac:dyDescent="0.25">
      <c r="A29" s="13"/>
      <c r="B29" s="113" t="s">
        <v>49</v>
      </c>
      <c r="C29" s="114"/>
      <c r="D29" s="115"/>
      <c r="E29" s="8">
        <v>0</v>
      </c>
      <c r="F29" s="97">
        <v>500</v>
      </c>
      <c r="G29" s="104">
        <f>E29*F29</f>
        <v>0</v>
      </c>
    </row>
    <row r="30" spans="1:7" s="27" customFormat="1" ht="31.5" customHeight="1" x14ac:dyDescent="0.25">
      <c r="A30" s="13"/>
      <c r="B30" s="110" t="s">
        <v>48</v>
      </c>
      <c r="C30" s="111"/>
      <c r="D30" s="112"/>
      <c r="E30" s="8">
        <v>0</v>
      </c>
      <c r="F30" s="97">
        <v>50</v>
      </c>
      <c r="G30" s="104">
        <f>E30*F30</f>
        <v>0</v>
      </c>
    </row>
    <row r="31" spans="1:7" s="11" customFormat="1" ht="14.5" customHeight="1" x14ac:dyDescent="0.25">
      <c r="A31" s="13"/>
      <c r="B31" s="30"/>
      <c r="C31" s="26"/>
      <c r="D31" s="25"/>
      <c r="E31" s="31" t="s">
        <v>25</v>
      </c>
      <c r="F31" s="32"/>
      <c r="G31" s="106">
        <f>SUM(G29:G30)</f>
        <v>0</v>
      </c>
    </row>
    <row r="32" spans="1:7" s="11" customFormat="1" ht="14.5" customHeight="1" x14ac:dyDescent="0.25">
      <c r="A32" s="13"/>
      <c r="B32" s="30"/>
      <c r="C32" s="26"/>
      <c r="D32" s="25"/>
      <c r="E32" s="31"/>
      <c r="F32" s="32"/>
      <c r="G32" s="32"/>
    </row>
    <row r="33" spans="1:7" s="11" customFormat="1" ht="30" customHeight="1" x14ac:dyDescent="0.25">
      <c r="A33" s="13"/>
      <c r="B33" s="118" t="s">
        <v>66</v>
      </c>
      <c r="C33" s="119"/>
      <c r="D33" s="119"/>
      <c r="E33" s="119"/>
      <c r="F33" s="119"/>
      <c r="G33" s="119"/>
    </row>
    <row r="34" spans="1:7" s="11" customFormat="1" ht="38.15" customHeight="1" x14ac:dyDescent="0.25">
      <c r="A34" s="13"/>
      <c r="B34" s="23" t="s">
        <v>67</v>
      </c>
      <c r="C34" s="24"/>
      <c r="D34" s="24"/>
      <c r="E34" s="28" t="s">
        <v>23</v>
      </c>
      <c r="F34" s="29" t="s">
        <v>69</v>
      </c>
      <c r="G34" s="105" t="s">
        <v>24</v>
      </c>
    </row>
    <row r="35" spans="1:7" s="27" customFormat="1" ht="33.65" customHeight="1" x14ac:dyDescent="0.25">
      <c r="A35" s="13"/>
      <c r="B35" s="113" t="s">
        <v>49</v>
      </c>
      <c r="C35" s="114"/>
      <c r="D35" s="115"/>
      <c r="E35" s="8">
        <v>0</v>
      </c>
      <c r="F35" s="97">
        <v>100</v>
      </c>
      <c r="G35" s="104">
        <f>E35*F35</f>
        <v>0</v>
      </c>
    </row>
    <row r="36" spans="1:7" s="27" customFormat="1" ht="27.65" customHeight="1" x14ac:dyDescent="0.25">
      <c r="A36" s="13"/>
      <c r="B36" s="110" t="s">
        <v>48</v>
      </c>
      <c r="C36" s="111"/>
      <c r="D36" s="112"/>
      <c r="E36" s="8">
        <v>0</v>
      </c>
      <c r="F36" s="97">
        <v>50</v>
      </c>
      <c r="G36" s="104">
        <f>E36*F36</f>
        <v>0</v>
      </c>
    </row>
    <row r="37" spans="1:7" s="11" customFormat="1" ht="14.5" customHeight="1" x14ac:dyDescent="0.25">
      <c r="A37" s="13"/>
      <c r="B37" s="30"/>
      <c r="C37" s="26"/>
      <c r="D37" s="25"/>
      <c r="E37" s="31" t="s">
        <v>25</v>
      </c>
      <c r="F37" s="32"/>
      <c r="G37" s="106">
        <f>SUM(G35:G36)</f>
        <v>0</v>
      </c>
    </row>
    <row r="38" spans="1:7" s="11" customFormat="1" ht="15.65" customHeight="1" x14ac:dyDescent="0.25">
      <c r="A38" s="13"/>
      <c r="B38" s="30"/>
      <c r="C38" s="26"/>
      <c r="D38" s="25"/>
      <c r="E38" s="31"/>
      <c r="F38" s="32"/>
      <c r="G38" s="32"/>
    </row>
    <row r="39" spans="1:7" ht="39" customHeight="1" x14ac:dyDescent="0.25">
      <c r="B39" s="94" t="s">
        <v>26</v>
      </c>
      <c r="C39" s="95" t="s">
        <v>22</v>
      </c>
      <c r="D39" s="96">
        <f>G18+G25+G31+G37</f>
        <v>0</v>
      </c>
      <c r="E39" s="33"/>
    </row>
  </sheetData>
  <sheetProtection algorithmName="SHA-512" hashValue="YcbVvJ8DGp09m73aJttioPdpuDYjC4MrneGBUm7PBah+QvGSV3DiHzUJJybeY8XbT8569KgpV50nb8nvZzntwQ==" saltValue="lIX/Wfg5PKdIq1un1H4ubw==" spinCount="100000" sheet="1" objects="1" scenarios="1"/>
  <mergeCells count="13">
    <mergeCell ref="B33:G33"/>
    <mergeCell ref="B30:D30"/>
    <mergeCell ref="B35:D35"/>
    <mergeCell ref="B36:D36"/>
    <mergeCell ref="B22:D22"/>
    <mergeCell ref="B24:D24"/>
    <mergeCell ref="B29:D29"/>
    <mergeCell ref="B27:G27"/>
    <mergeCell ref="B17:D17"/>
    <mergeCell ref="B15:D15"/>
    <mergeCell ref="B14:D14"/>
    <mergeCell ref="B12:G12"/>
    <mergeCell ref="B20:G20"/>
  </mergeCells>
  <phoneticPr fontId="12"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423B-CA51-4A6F-B943-C2E940B0EC5E}">
  <dimension ref="A1:J26"/>
  <sheetViews>
    <sheetView topLeftCell="A2" zoomScale="110" zoomScaleNormal="110" workbookViewId="0">
      <selection activeCell="F28" sqref="F28"/>
    </sheetView>
  </sheetViews>
  <sheetFormatPr defaultColWidth="0" defaultRowHeight="13.5" x14ac:dyDescent="0.25"/>
  <cols>
    <col min="1" max="1" width="10.90625" style="67" customWidth="1"/>
    <col min="2" max="2" width="27.453125" style="67" customWidth="1"/>
    <col min="3" max="3" width="41.6328125" style="67" customWidth="1"/>
    <col min="4" max="4" width="20.453125" style="67" customWidth="1"/>
    <col min="5" max="5" width="15.26953125" style="67" customWidth="1"/>
    <col min="6" max="6" width="17.26953125" style="67" customWidth="1"/>
    <col min="7" max="7" width="20.90625" style="67" customWidth="1"/>
    <col min="8" max="8" width="16.7265625" style="67" customWidth="1"/>
    <col min="9" max="9" width="12.36328125" style="67" customWidth="1"/>
    <col min="10" max="10" width="11.453125" style="67" customWidth="1"/>
    <col min="11" max="16384" width="11.453125" style="67" hidden="1"/>
  </cols>
  <sheetData>
    <row r="1" spans="2:9" ht="43.5" customHeight="1" x14ac:dyDescent="0.3">
      <c r="B1" s="65" t="s">
        <v>71</v>
      </c>
      <c r="C1" s="66"/>
      <c r="D1" s="66"/>
      <c r="E1" s="66"/>
      <c r="F1" s="66"/>
      <c r="G1" s="66"/>
      <c r="H1" s="66"/>
      <c r="I1" s="66"/>
    </row>
    <row r="2" spans="2:9" ht="263.25" customHeight="1" x14ac:dyDescent="0.25">
      <c r="B2" s="120" t="s">
        <v>86</v>
      </c>
      <c r="C2" s="121"/>
      <c r="D2" s="121"/>
      <c r="E2" s="121"/>
      <c r="F2" s="121"/>
      <c r="G2" s="121"/>
      <c r="H2" s="121"/>
      <c r="I2" s="122"/>
    </row>
    <row r="3" spans="2:9" x14ac:dyDescent="0.25">
      <c r="B3" s="69"/>
      <c r="C3" s="69"/>
      <c r="D3" s="69"/>
      <c r="E3" s="69"/>
      <c r="F3" s="69"/>
      <c r="G3" s="69"/>
      <c r="H3" s="69"/>
      <c r="I3" s="68"/>
    </row>
    <row r="4" spans="2:9" x14ac:dyDescent="0.25">
      <c r="B4" s="70" t="s">
        <v>76</v>
      </c>
      <c r="C4" s="68"/>
      <c r="D4" s="68"/>
      <c r="E4" s="68"/>
      <c r="F4" s="68"/>
      <c r="G4" s="68"/>
      <c r="H4" s="68"/>
      <c r="I4" s="68"/>
    </row>
    <row r="5" spans="2:9" ht="20" x14ac:dyDescent="0.25">
      <c r="B5" s="71" t="s">
        <v>27</v>
      </c>
      <c r="C5" s="72" t="s">
        <v>78</v>
      </c>
      <c r="D5" s="73" t="s">
        <v>77</v>
      </c>
      <c r="E5" s="68"/>
      <c r="F5" s="68"/>
      <c r="G5" s="68"/>
      <c r="H5" s="68"/>
      <c r="I5" s="68"/>
    </row>
    <row r="6" spans="2:9" x14ac:dyDescent="0.25">
      <c r="B6" s="74" t="s">
        <v>28</v>
      </c>
      <c r="C6" s="75" t="s">
        <v>75</v>
      </c>
      <c r="D6" s="1">
        <f>I18</f>
        <v>0</v>
      </c>
      <c r="E6" s="68"/>
      <c r="F6" s="68"/>
      <c r="G6" s="68"/>
      <c r="H6" s="68"/>
      <c r="I6" s="68"/>
    </row>
    <row r="7" spans="2:9" ht="14" thickBot="1" x14ac:dyDescent="0.3">
      <c r="B7" s="74" t="s">
        <v>29</v>
      </c>
      <c r="C7" s="75" t="s">
        <v>74</v>
      </c>
      <c r="D7" s="1">
        <f>D24</f>
        <v>0</v>
      </c>
      <c r="E7" s="68"/>
      <c r="F7" s="68"/>
      <c r="G7" s="68"/>
      <c r="H7" s="68"/>
      <c r="I7" s="68"/>
    </row>
    <row r="8" spans="2:9" ht="14" thickBot="1" x14ac:dyDescent="0.3">
      <c r="B8" s="125" t="s">
        <v>73</v>
      </c>
      <c r="C8" s="126"/>
      <c r="D8" s="34">
        <f>SUM(D6:D7)</f>
        <v>0</v>
      </c>
      <c r="E8" s="35"/>
      <c r="F8" s="76"/>
      <c r="G8" s="76"/>
      <c r="H8" s="76"/>
      <c r="I8" s="76"/>
    </row>
    <row r="9" spans="2:9" x14ac:dyDescent="0.25">
      <c r="B9" s="77"/>
      <c r="C9" s="68"/>
      <c r="D9" s="68"/>
      <c r="E9" s="68"/>
      <c r="F9" s="68"/>
      <c r="G9" s="68"/>
      <c r="H9" s="68"/>
      <c r="I9" s="68"/>
    </row>
    <row r="10" spans="2:9" x14ac:dyDescent="0.25">
      <c r="B10" s="70" t="s">
        <v>81</v>
      </c>
      <c r="C10" s="68"/>
      <c r="D10" s="68"/>
      <c r="E10" s="68"/>
      <c r="F10" s="68"/>
      <c r="G10" s="68"/>
      <c r="H10" s="68"/>
      <c r="I10" s="68"/>
    </row>
    <row r="11" spans="2:9" x14ac:dyDescent="0.25">
      <c r="B11" s="127" t="s">
        <v>79</v>
      </c>
      <c r="C11" s="127"/>
      <c r="D11" s="68"/>
      <c r="E11" s="68"/>
      <c r="F11" s="68"/>
      <c r="G11" s="68"/>
      <c r="H11" s="68"/>
      <c r="I11" s="78"/>
    </row>
    <row r="12" spans="2:9" ht="30" x14ac:dyDescent="0.25">
      <c r="B12" s="73" t="s">
        <v>30</v>
      </c>
      <c r="C12" s="79" t="s">
        <v>31</v>
      </c>
      <c r="D12" s="80" t="s">
        <v>32</v>
      </c>
      <c r="E12" s="73" t="s">
        <v>33</v>
      </c>
      <c r="F12" s="73" t="s">
        <v>34</v>
      </c>
      <c r="G12" s="73" t="s">
        <v>35</v>
      </c>
      <c r="H12" s="73" t="s">
        <v>36</v>
      </c>
      <c r="I12" s="73" t="s">
        <v>37</v>
      </c>
    </row>
    <row r="13" spans="2:9" x14ac:dyDescent="0.25">
      <c r="B13" s="128" t="s">
        <v>28</v>
      </c>
      <c r="C13" s="2"/>
      <c r="D13" s="3"/>
      <c r="E13" s="4"/>
      <c r="F13" s="4"/>
      <c r="G13" s="5">
        <v>0</v>
      </c>
      <c r="H13" s="9">
        <v>0</v>
      </c>
      <c r="I13" s="1">
        <f>G13*H13</f>
        <v>0</v>
      </c>
    </row>
    <row r="14" spans="2:9" x14ac:dyDescent="0.25">
      <c r="B14" s="128"/>
      <c r="C14" s="2"/>
      <c r="D14" s="3"/>
      <c r="E14" s="4"/>
      <c r="F14" s="4"/>
      <c r="G14" s="5">
        <v>0</v>
      </c>
      <c r="H14" s="9">
        <v>0</v>
      </c>
      <c r="I14" s="1">
        <f>G14*H14</f>
        <v>0</v>
      </c>
    </row>
    <row r="15" spans="2:9" x14ac:dyDescent="0.25">
      <c r="B15" s="128"/>
      <c r="C15" s="6"/>
      <c r="D15" s="3"/>
      <c r="E15" s="4"/>
      <c r="F15" s="4"/>
      <c r="G15" s="5">
        <v>0</v>
      </c>
      <c r="H15" s="9">
        <v>0</v>
      </c>
      <c r="I15" s="1">
        <f>G15*H15</f>
        <v>0</v>
      </c>
    </row>
    <row r="16" spans="2:9" x14ac:dyDescent="0.25">
      <c r="B16" s="128"/>
      <c r="C16" s="6"/>
      <c r="D16" s="3"/>
      <c r="E16" s="4"/>
      <c r="F16" s="4"/>
      <c r="G16" s="5">
        <v>0</v>
      </c>
      <c r="H16" s="9">
        <v>0</v>
      </c>
      <c r="I16" s="1">
        <f>G16*H16</f>
        <v>0</v>
      </c>
    </row>
    <row r="17" spans="2:9" ht="14" thickBot="1" x14ac:dyDescent="0.3">
      <c r="B17" s="128"/>
      <c r="C17" s="7"/>
      <c r="D17" s="3"/>
      <c r="E17" s="4"/>
      <c r="F17" s="4"/>
      <c r="G17" s="5">
        <v>0</v>
      </c>
      <c r="H17" s="9">
        <v>0</v>
      </c>
      <c r="I17" s="1">
        <f>G17*H17</f>
        <v>0</v>
      </c>
    </row>
    <row r="18" spans="2:9" ht="14" thickBot="1" x14ac:dyDescent="0.3">
      <c r="B18" s="123" t="s">
        <v>25</v>
      </c>
      <c r="C18" s="124"/>
      <c r="D18" s="81"/>
      <c r="E18" s="81"/>
      <c r="F18" s="81"/>
      <c r="G18" s="36">
        <f>SUM(G13:G17)</f>
        <v>0</v>
      </c>
      <c r="H18" s="81"/>
      <c r="I18" s="82">
        <f>SUM(I13:I17)</f>
        <v>0</v>
      </c>
    </row>
    <row r="19" spans="2:9" x14ac:dyDescent="0.25">
      <c r="B19" s="77"/>
      <c r="C19" s="68"/>
      <c r="D19" s="68"/>
      <c r="E19" s="68"/>
      <c r="F19" s="68"/>
      <c r="G19" s="68"/>
      <c r="H19" s="68"/>
      <c r="I19" s="68"/>
    </row>
    <row r="20" spans="2:9" x14ac:dyDescent="0.25">
      <c r="B20" s="70" t="s">
        <v>82</v>
      </c>
      <c r="C20" s="68"/>
      <c r="D20" s="68"/>
      <c r="E20" s="68"/>
      <c r="F20" s="68"/>
      <c r="G20" s="68"/>
      <c r="H20" s="68"/>
      <c r="I20" s="68"/>
    </row>
    <row r="21" spans="2:9" x14ac:dyDescent="0.25">
      <c r="B21" s="127" t="s">
        <v>80</v>
      </c>
      <c r="C21" s="127"/>
      <c r="D21" s="68"/>
      <c r="E21" s="68"/>
      <c r="F21" s="68"/>
      <c r="G21" s="68"/>
      <c r="H21" s="68"/>
      <c r="I21" s="68"/>
    </row>
    <row r="22" spans="2:9" ht="20" x14ac:dyDescent="0.25">
      <c r="B22" s="73" t="s">
        <v>30</v>
      </c>
      <c r="C22" s="79" t="s">
        <v>67</v>
      </c>
      <c r="D22" s="73" t="s">
        <v>83</v>
      </c>
      <c r="E22" s="68"/>
      <c r="F22" s="68"/>
      <c r="G22" s="68"/>
      <c r="H22" s="68"/>
      <c r="I22" s="68"/>
    </row>
    <row r="23" spans="2:9" ht="71.5" customHeight="1" thickBot="1" x14ac:dyDescent="0.3">
      <c r="B23" s="107" t="s">
        <v>29</v>
      </c>
      <c r="C23" s="109" t="s">
        <v>88</v>
      </c>
      <c r="D23" s="9">
        <v>0</v>
      </c>
      <c r="E23" s="68"/>
      <c r="F23" s="68"/>
      <c r="G23" s="68"/>
      <c r="H23" s="68"/>
      <c r="I23" s="68"/>
    </row>
    <row r="24" spans="2:9" ht="14" thickBot="1" x14ac:dyDescent="0.3">
      <c r="B24" s="123" t="s">
        <v>25</v>
      </c>
      <c r="C24" s="124"/>
      <c r="D24" s="82">
        <f>SUM(D23:D23)</f>
        <v>0</v>
      </c>
      <c r="E24" s="68"/>
      <c r="F24" s="68"/>
      <c r="G24" s="68"/>
      <c r="H24" s="68"/>
      <c r="I24" s="68"/>
    </row>
    <row r="25" spans="2:9" x14ac:dyDescent="0.25">
      <c r="D25" s="68"/>
      <c r="E25" s="68"/>
      <c r="F25" s="68"/>
      <c r="G25" s="68"/>
      <c r="H25" s="68"/>
      <c r="I25" s="68"/>
    </row>
    <row r="26" spans="2:9" x14ac:dyDescent="0.25">
      <c r="G26" s="68"/>
      <c r="H26" s="68"/>
      <c r="I26" s="68"/>
    </row>
  </sheetData>
  <sheetProtection algorithmName="SHA-512" hashValue="U1O7eGQKdhBFARR0z6A5SDRBS0V1TD76Ki4ulGnlu6QHUeH4wzwFlGYbx29t7eIlWMca5hGrhRMzxKGOUywUWA==" saltValue="Uxp/g5knH8p5xTOg1THtEQ==" spinCount="100000" sheet="1" objects="1" scenarios="1"/>
  <mergeCells count="7">
    <mergeCell ref="B2:I2"/>
    <mergeCell ref="B24:C24"/>
    <mergeCell ref="B8:C8"/>
    <mergeCell ref="B11:C11"/>
    <mergeCell ref="B13:B17"/>
    <mergeCell ref="B18:C18"/>
    <mergeCell ref="B21:C2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ecadf510-6fd9-4589-915b-e40c5db06ce5"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2.xml><?xml version="1.0" encoding="utf-8"?>
<ds:datastoreItem xmlns:ds="http://schemas.openxmlformats.org/officeDocument/2006/customXml" ds:itemID="{D2CED19A-820E-4863-B393-5D9FD756E6C2}">
  <ds:schemaRefs>
    <ds:schemaRef ds:uri="http://schemas.microsoft.com/office/2006/metadata/properties"/>
    <ds:schemaRef ds:uri="http://schemas.microsoft.com/office/2006/documentManagement/types"/>
    <ds:schemaRef ds:uri="06f02fb4-f687-487a-96de-9f3db804c66c"/>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http://purl.org/dc/dcmitype/"/>
    <ds:schemaRef ds:uri="c892affd-9aea-4100-a63a-0b29159ee2f9"/>
    <ds:schemaRef ds:uri="5976950d-f5c8-4a84-b442-8b9faad1e7e2"/>
  </ds:schemaRefs>
</ds:datastoreItem>
</file>

<file path=customXml/itemProps3.xml><?xml version="1.0" encoding="utf-8"?>
<ds:datastoreItem xmlns:ds="http://schemas.openxmlformats.org/officeDocument/2006/customXml" ds:itemID="{66509427-B0A4-4A14-A282-F2CFFD09961C}">
  <ds:schemaRefs>
    <ds:schemaRef ds:uri="Microsoft.SharePoint.Taxonomy.ContentTypeSync"/>
  </ds:schemaRefs>
</ds:datastoreItem>
</file>

<file path=customXml/itemProps4.xml><?xml version="1.0" encoding="utf-8"?>
<ds:datastoreItem xmlns:ds="http://schemas.openxmlformats.org/officeDocument/2006/customXml" ds:itemID="{26369BC2-F740-405A-B107-FDB8BC48B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Instructie </vt:lpstr>
      <vt:lpstr>Totaal fictieve aanneemsom</vt:lpstr>
      <vt:lpstr>Standaard assortiment WPH</vt:lpstr>
      <vt:lpstr>Niet-standaard WPH</vt:lpstr>
      <vt:lpstr>Kernassortiment accessoires</vt:lpstr>
      <vt:lpstr>Overige accessoires</vt:lpstr>
      <vt:lpstr>Aanvullende dienstverlening</vt:lpstr>
      <vt:lpstr>Implementatie en retransitie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Fermont, Dominique (D.)</cp:lastModifiedBy>
  <cp:revision/>
  <dcterms:created xsi:type="dcterms:W3CDTF">2020-12-29T16:21:12Z</dcterms:created>
  <dcterms:modified xsi:type="dcterms:W3CDTF">2026-01-21T13:25:24Z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