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D:\working\waccache\AM4PEPF00080FEF\EXCELCNV\c8ddda8c-f6c6-4572-a455-1b66c30e037f\"/>
    </mc:Choice>
  </mc:AlternateContent>
  <xr:revisionPtr revIDLastSave="0" documentId="8_{AE5B9370-9FED-4453-94F4-FA84CEF182D1}" xr6:coauthVersionLast="47" xr6:coauthVersionMax="47" xr10:uidLastSave="{00000000-0000-0000-0000-000000000000}"/>
  <bookViews>
    <workbookView xWindow="-60" yWindow="-60" windowWidth="15480" windowHeight="11640" xr2:uid="{6508D34B-AAF7-4568-AE4F-B89323624AA0}"/>
  </bookViews>
  <sheets>
    <sheet name="prijzenblad perceel 1" sheetId="5" r:id="rId1"/>
  </sheets>
  <definedNames>
    <definedName name="_xlnm.Print_Area" localSheetId="0">'prijzenblad perceel 1'!$A$1:$F$307</definedName>
    <definedName name="_xlnm.Print_Titles" localSheetId="0">'prijzenblad perceel 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0" i="5" l="1"/>
  <c r="E193" i="5"/>
  <c r="E79" i="5"/>
  <c r="E157" i="5"/>
  <c r="E156" i="5"/>
  <c r="E150" i="5"/>
  <c r="E144" i="5"/>
  <c r="E143" i="5"/>
  <c r="E137" i="5"/>
  <c r="E131" i="5"/>
  <c r="E130" i="5"/>
  <c r="E129" i="5"/>
  <c r="E128" i="5"/>
  <c r="E127" i="5"/>
  <c r="E126" i="5"/>
  <c r="E123" i="5"/>
  <c r="E118" i="5"/>
  <c r="E114" i="5"/>
  <c r="E113" i="5"/>
  <c r="E108" i="5"/>
  <c r="E98" i="5"/>
  <c r="E93" i="5"/>
  <c r="E92" i="5"/>
  <c r="E81" i="5"/>
  <c r="E77" i="5"/>
  <c r="E76" i="5"/>
  <c r="E75" i="5"/>
  <c r="E74" i="5"/>
  <c r="E73" i="5"/>
  <c r="E72" i="5"/>
  <c r="E71" i="5"/>
  <c r="E65" i="5"/>
  <c r="E60" i="5"/>
  <c r="E55" i="5"/>
  <c r="E54" i="5"/>
  <c r="E49" i="5"/>
  <c r="E48" i="5"/>
  <c r="E47" i="5"/>
  <c r="E46" i="5"/>
  <c r="E29" i="5"/>
  <c r="E15" i="5"/>
  <c r="E7" i="5"/>
  <c r="E185" i="5"/>
  <c r="E184" i="5"/>
  <c r="E183" i="5"/>
  <c r="E182" i="5"/>
  <c r="E192" i="5"/>
  <c r="E191" i="5"/>
  <c r="E189" i="5"/>
  <c r="E190" i="5"/>
  <c r="E198" i="5"/>
  <c r="E197" i="5"/>
  <c r="E196" i="5"/>
  <c r="E195" i="5"/>
  <c r="E203" i="5"/>
  <c r="E210" i="5"/>
  <c r="E211" i="5"/>
  <c r="E213" i="5"/>
  <c r="E218" i="5"/>
  <c r="E219" i="5"/>
  <c r="E220" i="5"/>
  <c r="E221" i="5"/>
  <c r="E223" i="5"/>
  <c r="E224" i="5"/>
  <c r="E225" i="5"/>
  <c r="E226" i="5"/>
  <c r="E227" i="5"/>
  <c r="E228" i="5"/>
  <c r="E187" i="5"/>
  <c r="E166" i="5"/>
  <c r="E167" i="5"/>
  <c r="E168" i="5"/>
  <c r="E169" i="5"/>
  <c r="E171" i="5"/>
  <c r="E172" i="5"/>
  <c r="E173" i="5"/>
  <c r="E174" i="5"/>
  <c r="E175" i="5"/>
  <c r="E176" i="5"/>
  <c r="E177" i="5"/>
  <c r="E178" i="5"/>
  <c r="E179" i="5"/>
  <c r="E180" i="5"/>
  <c r="E12" i="5"/>
  <c r="E233" i="5"/>
  <c r="E80" i="5"/>
  <c r="E234" i="5"/>
  <c r="E159" i="5"/>
  <c r="E204" i="5"/>
  <c r="E222" i="5"/>
  <c r="E200" i="5"/>
  <c r="E205" i="5"/>
  <c r="E236" i="5"/>
  <c r="E235" i="5"/>
  <c r="E230" i="5" l="1"/>
  <c r="E239" i="5" s="1"/>
  <c r="E215" i="5"/>
  <c r="E238" i="5" s="1"/>
  <c r="E207" i="5"/>
  <c r="E237" i="5" s="1"/>
  <c r="E240" i="5" s="1"/>
</calcChain>
</file>

<file path=xl/sharedStrings.xml><?xml version="1.0" encoding="utf-8"?>
<sst xmlns="http://schemas.openxmlformats.org/spreadsheetml/2006/main" count="393" uniqueCount="262">
  <si>
    <t>Prijzenblad perceel 1 inschrijfprijs gewogen tarieven werkzaamheden</t>
  </si>
  <si>
    <t>Europese aanbesteding bodemonderzoeken</t>
  </si>
  <si>
    <t>Gemeente Nijmegen, 2026</t>
  </si>
  <si>
    <t>Post</t>
  </si>
  <si>
    <t>Eenheid</t>
  </si>
  <si>
    <t>Weeg-factor</t>
  </si>
  <si>
    <t>Prijs (euro)</t>
  </si>
  <si>
    <t>Prijs x weegfactor</t>
  </si>
  <si>
    <r>
      <t xml:space="preserve">Genoemde post is </t>
    </r>
    <r>
      <rPr>
        <b/>
        <u/>
        <sz val="10"/>
        <rFont val="Source Sans Pro"/>
        <family val="2"/>
      </rPr>
      <t>minimaal</t>
    </r>
    <r>
      <rPr>
        <b/>
        <sz val="10"/>
        <rFont val="Source Sans Pro"/>
        <family val="2"/>
      </rPr>
      <t xml:space="preserve"> inclusief de volgende onderdelen</t>
    </r>
  </si>
  <si>
    <t>Vooronderzoek NEN 5725</t>
  </si>
  <si>
    <t>De kosten voor het vooronderzoek bestaan uit een vast bedrag.</t>
  </si>
  <si>
    <t>per project / opdracht</t>
  </si>
  <si>
    <t>Onderzoeksaanleiding A of B of C of F of G of H.</t>
  </si>
  <si>
    <t xml:space="preserve">·        Gemotiveerde afwijken van de verplichting tot een terreinverkenning is toegestaan.  </t>
  </si>
  <si>
    <r>
      <t xml:space="preserve">·        Bestaand onderzoeken worden door de opdrachtgever ter beschikking gesteld en/of zijn </t>
    </r>
    <r>
      <rPr>
        <sz val="10"/>
        <rFont val="Source Sans Pro"/>
        <family val="2"/>
      </rPr>
      <t>via milieu-atlas</t>
    </r>
    <r>
      <rPr>
        <sz val="10"/>
        <color indexed="8"/>
        <rFont val="Source Sans Pro"/>
        <family val="2"/>
      </rPr>
      <t xml:space="preserve"> in te zien  (http://kaart.nijmegen.nl/milieu/)</t>
    </r>
  </si>
  <si>
    <t>.        Inclusief rapportage</t>
  </si>
  <si>
    <t>TOTAAL VOORONDERZOEK NEN 5725</t>
  </si>
  <si>
    <t>Vooronderzoek ihgv NEN 5740, NEN 5707</t>
  </si>
  <si>
    <t>-</t>
  </si>
  <si>
    <t xml:space="preserve">De kosten voor het historisch onderzoek bestaan uit een vast bedrag. </t>
  </si>
  <si>
    <t xml:space="preserve">Diverse werkzaamheden en dossieronderzoek </t>
  </si>
  <si>
    <r>
      <t xml:space="preserve">·           </t>
    </r>
    <r>
      <rPr>
        <sz val="10"/>
        <rFont val="Source Sans Pro"/>
        <family val="2"/>
      </rPr>
      <t>locatiebezoek, inclusief gesprekken/interviews,</t>
    </r>
  </si>
  <si>
    <r>
      <t xml:space="preserve">·           </t>
    </r>
    <r>
      <rPr>
        <sz val="10"/>
        <rFont val="Source Sans Pro"/>
        <family val="2"/>
      </rPr>
      <t>afspraken met eigenaar,</t>
    </r>
  </si>
  <si>
    <r>
      <t xml:space="preserve">·           </t>
    </r>
    <r>
      <rPr>
        <sz val="10"/>
        <rFont val="Source Sans Pro"/>
        <family val="2"/>
      </rPr>
      <t xml:space="preserve">digitale foto's van de locatie, </t>
    </r>
  </si>
  <si>
    <r>
      <t xml:space="preserve">·           </t>
    </r>
    <r>
      <rPr>
        <sz val="10"/>
        <rFont val="Source Sans Pro"/>
        <family val="2"/>
      </rPr>
      <t>Klic-melding</t>
    </r>
  </si>
  <si>
    <r>
      <t xml:space="preserve">·           </t>
    </r>
    <r>
      <rPr>
        <sz val="10"/>
        <rFont val="Source Sans Pro"/>
        <family val="2"/>
      </rPr>
      <t>bereikbaarheid locatie</t>
    </r>
  </si>
  <si>
    <r>
      <t xml:space="preserve">·           </t>
    </r>
    <r>
      <rPr>
        <sz val="10"/>
        <rFont val="Source Sans Pro"/>
        <family val="2"/>
      </rPr>
      <t>diverse bodemgegevens inzien via milieu-atlas (http://kaart.nijmegen.nl/milieu/)</t>
    </r>
  </si>
  <si>
    <r>
      <t xml:space="preserve">·           </t>
    </r>
    <r>
      <rPr>
        <sz val="10"/>
        <rFont val="Source Sans Pro"/>
        <family val="2"/>
      </rPr>
      <t>historische kaarten en luchtfoto’s via kaarten-atlas (http://www.nijmegen.nl/imap/historischnijmegen.html),</t>
    </r>
  </si>
  <si>
    <r>
      <t xml:space="preserve">·           </t>
    </r>
    <r>
      <rPr>
        <sz val="10"/>
        <rFont val="Source Sans Pro"/>
        <family val="2"/>
      </rPr>
      <t>het digitale bouwarchief  via nijmegen.nl (https://app4.nijmegen.nl/dgd2 of milieu-atlas info kadastraal perceel)</t>
    </r>
  </si>
  <si>
    <r>
      <t xml:space="preserve">·           </t>
    </r>
    <r>
      <rPr>
        <sz val="10"/>
        <rFont val="Source Sans Pro"/>
        <family val="2"/>
      </rPr>
      <t>opstellen onderzoeksopzet</t>
    </r>
  </si>
  <si>
    <t>Extra bij waterbodemonderzoek:</t>
  </si>
  <si>
    <r>
      <t xml:space="preserve">·           </t>
    </r>
    <r>
      <rPr>
        <sz val="10"/>
        <rFont val="Source Sans Pro"/>
        <family val="2"/>
      </rPr>
      <t xml:space="preserve">vaststellen ligging onderzoekslocatie en type water </t>
    </r>
  </si>
  <si>
    <r>
      <t xml:space="preserve">·           </t>
    </r>
    <r>
      <rPr>
        <sz val="10"/>
        <rFont val="Source Sans Pro"/>
        <family val="2"/>
      </rPr>
      <t>inzien dossiers watergangen, opvragen slibgegevens (mogelijke verontreinigingsbronnen vaststellen (lozingen, overstorten))</t>
    </r>
  </si>
  <si>
    <r>
      <t xml:space="preserve">·           </t>
    </r>
    <r>
      <rPr>
        <sz val="10"/>
        <rFont val="Source Sans Pro"/>
        <family val="2"/>
      </rPr>
      <t>overige gegevens: waterstanden,  watergangtype, waterdiepte,- breedte- en oppervlakte, gebruik watergang, uit te baggeren profiel</t>
    </r>
  </si>
  <si>
    <t>Veldwerkzaamheden</t>
  </si>
  <si>
    <t xml:space="preserve">Voor het veldwerk willen wij een verrekenprijs voor onderstaande posten. De overige werkzaamheden van de veldwerker(s) (muv voorrijkosten) dienen in deze posten (als plaatsen peilbuizen en boringen, persoonlijke beschermingsmiddelen en veiligheidsmaatregelen) verwerkt te zijn. </t>
  </si>
  <si>
    <t>Voorbereiding veldwerk</t>
  </si>
  <si>
    <r>
      <t xml:space="preserve">Voor het </t>
    </r>
    <r>
      <rPr>
        <u/>
        <sz val="10"/>
        <rFont val="Source Sans Pro"/>
        <family val="2"/>
      </rPr>
      <t>veldwerk</t>
    </r>
    <r>
      <rPr>
        <sz val="10"/>
        <rFont val="Source Sans Pro"/>
        <family val="2"/>
      </rPr>
      <t xml:space="preserve"> gaan we ervan uit dat er maximaal 2 eigenaren/ gebruikers zijn. Onder de voorbereidingskosten vallen de volgende werkzaamheden:</t>
    </r>
  </si>
  <si>
    <r>
      <t xml:space="preserve">1)  </t>
    </r>
    <r>
      <rPr>
        <sz val="10"/>
        <rFont val="Source Sans Pro"/>
        <family val="2"/>
      </rPr>
      <t>toesturen per email:</t>
    </r>
  </si>
  <si>
    <r>
      <t xml:space="preserve">·        </t>
    </r>
    <r>
      <rPr>
        <sz val="10"/>
        <rFont val="Source Sans Pro"/>
        <family val="2"/>
      </rPr>
      <t xml:space="preserve">uitkomsten historisch onderzoek, </t>
    </r>
  </si>
  <si>
    <r>
      <t xml:space="preserve">·        </t>
    </r>
    <r>
      <rPr>
        <sz val="10"/>
        <rFont val="Source Sans Pro"/>
        <family val="2"/>
      </rPr>
      <t xml:space="preserve">onderzoeksvoorstel </t>
    </r>
  </si>
  <si>
    <r>
      <t xml:space="preserve">·        </t>
    </r>
    <r>
      <rPr>
        <sz val="10"/>
        <rFont val="Source Sans Pro"/>
        <family val="2"/>
      </rPr>
      <t xml:space="preserve">voorstel boorplan, </t>
    </r>
  </si>
  <si>
    <r>
      <t xml:space="preserve">·        </t>
    </r>
    <r>
      <rPr>
        <sz val="10"/>
        <rFont val="Source Sans Pro"/>
        <family val="2"/>
      </rPr>
      <t xml:space="preserve">voorstel te analyseren stoffen (evt. standaardpakket aanvullen met verdachte stoffen), </t>
    </r>
  </si>
  <si>
    <r>
      <t xml:space="preserve">2)   </t>
    </r>
    <r>
      <rPr>
        <sz val="10"/>
        <rFont val="Source Sans Pro"/>
        <family val="2"/>
      </rPr>
      <t xml:space="preserve">voorbereiding voor het veldwerk, </t>
    </r>
  </si>
  <si>
    <r>
      <t xml:space="preserve">3)   </t>
    </r>
    <r>
      <rPr>
        <sz val="10"/>
        <rFont val="Source Sans Pro"/>
        <family val="2"/>
      </rPr>
      <t>afspraken met de eigenaar,</t>
    </r>
  </si>
  <si>
    <r>
      <t xml:space="preserve">4)    </t>
    </r>
    <r>
      <rPr>
        <sz val="10"/>
        <rFont val="Source Sans Pro"/>
        <family val="2"/>
      </rPr>
      <t>voor het uitvoeren van asbestonderzoek dient aangegeven te worden bij welke omstandigheden er gekozen wordt voor een deco-unit:</t>
    </r>
  </si>
  <si>
    <r>
      <t xml:space="preserve">Voor een </t>
    </r>
    <r>
      <rPr>
        <u/>
        <sz val="10"/>
        <rFont val="Source Sans Pro"/>
        <family val="2"/>
      </rPr>
      <t>waterbodemonderzoek</t>
    </r>
    <r>
      <rPr>
        <sz val="10"/>
        <rFont val="Source Sans Pro"/>
        <family val="2"/>
      </rPr>
      <t xml:space="preserve"> gaan we voor het veldwerk ervan uit dat er maximaal 2 eigenaren/ gebruikers zijn. Onder de voorbereidingskosten vallen de volgende werkzaamheden:</t>
    </r>
  </si>
  <si>
    <t>1)       toesturen per email:</t>
  </si>
  <si>
    <r>
      <t>·          uitkomsten vooronderzoek,  v</t>
    </r>
    <r>
      <rPr>
        <sz val="10"/>
        <rFont val="Source Sans Pro"/>
        <family val="2"/>
      </rPr>
      <t>aststellen onderzoeksstrategie en hypothese,</t>
    </r>
  </si>
  <si>
    <r>
      <t xml:space="preserve">·          voorstel </t>
    </r>
    <r>
      <rPr>
        <sz val="10"/>
        <rFont val="Source Sans Pro"/>
        <family val="2"/>
      </rPr>
      <t xml:space="preserve"> boorplan (te onderscheiden deellocaties, dikte te bemonsteren laag, monsternemingspatroon / dichtheid)</t>
    </r>
  </si>
  <si>
    <t>·          opgave aan aantal te analyseren monsters en te analyseren stoffen (indien nodig standaardpakket aanvullen met verdachte stoffen)</t>
  </si>
  <si>
    <t>2)      voorbereiding voor het veldwerk</t>
  </si>
  <si>
    <t>3)      planning veldwerk afstemmen met externe adviseur ontplofbare oorlogsresten</t>
  </si>
  <si>
    <t>4)      afspraken met de eigena(a)r(en)</t>
  </si>
  <si>
    <t>Voorrijkosten veldwerk</t>
  </si>
  <si>
    <t>keer</t>
  </si>
  <si>
    <t>voorrijkosten, per (werk)dag dat de onderzoekslocatie bezocht moet worden voor veldwerk. Wij gaan ervan uit dat als het werk in 1 werkdag uitgevoerd kan worden, het werk niet over meerdere dagen gespreid wordt. Niet van toepassing op post Diverse werkzaamheden en dossieronderzoek.</t>
  </si>
  <si>
    <t>Kosten stagnatie veldwerkploeg</t>
  </si>
  <si>
    <t>uur</t>
  </si>
  <si>
    <t>Betreft de kosten van de veldwerker of veldploeg a.g.v. een niet toerekenbare oorzaak.</t>
  </si>
  <si>
    <t>Toegankelijkheid (boor)locatie</t>
  </si>
  <si>
    <t>Bijzondere toeslag wanneer het terrein niet zo toegankelijk is als in de normale stedelijke situatie het geval is. 
Gedacht moet worden aan bijvoorbeeld bramenstruiken verwijderen, brede sloten of veldwerk in een kas.</t>
  </si>
  <si>
    <r>
      <t xml:space="preserve">Handmatige boring van </t>
    </r>
    <r>
      <rPr>
        <u/>
        <sz val="10"/>
        <rFont val="Source Sans Pro"/>
        <family val="2"/>
      </rPr>
      <t>0  tot 0,5 m-mv</t>
    </r>
  </si>
  <si>
    <t>per stuk</t>
  </si>
  <si>
    <r>
      <t xml:space="preserve">·           </t>
    </r>
    <r>
      <rPr>
        <sz val="10"/>
        <rFont val="Source Sans Pro"/>
        <family val="2"/>
      </rPr>
      <t>monstername grond (van iedere bodemlaag met een max van 0,5 m)</t>
    </r>
  </si>
  <si>
    <r>
      <t xml:space="preserve">·           </t>
    </r>
    <r>
      <rPr>
        <sz val="10"/>
        <rFont val="Source Sans Pro"/>
        <family val="2"/>
      </rPr>
      <t>boorbeschrijvingen, boorstaten conform NEN 5104</t>
    </r>
  </si>
  <si>
    <r>
      <t xml:space="preserve">·           </t>
    </r>
    <r>
      <rPr>
        <sz val="10"/>
        <rFont val="Source Sans Pro"/>
        <family val="2"/>
      </rPr>
      <t xml:space="preserve">afvoer van monsterpotten </t>
    </r>
  </si>
  <si>
    <t>·           opnemen en terugplaatsen eventuele tegels/klinkers</t>
  </si>
  <si>
    <t>.           XYZ inmeten met GPS</t>
  </si>
  <si>
    <r>
      <t>Handmatige boring van</t>
    </r>
    <r>
      <rPr>
        <b/>
        <sz val="10"/>
        <rFont val="Source Sans Pro"/>
        <family val="2"/>
      </rPr>
      <t xml:space="preserve"> </t>
    </r>
    <r>
      <rPr>
        <u/>
        <sz val="10"/>
        <rFont val="Source Sans Pro"/>
        <family val="2"/>
      </rPr>
      <t xml:space="preserve">0 tot 0,5 m-mv </t>
    </r>
    <r>
      <rPr>
        <sz val="10"/>
        <rFont val="Source Sans Pro"/>
        <family val="2"/>
      </rPr>
      <t>in deelgebied Waalsprong</t>
    </r>
  </si>
  <si>
    <t>idem als vorige, maar met monstername per 0,25 m.</t>
  </si>
  <si>
    <r>
      <t xml:space="preserve">Handmatige boring van </t>
    </r>
    <r>
      <rPr>
        <u/>
        <sz val="10"/>
        <rFont val="Source Sans Pro"/>
        <family val="2"/>
      </rPr>
      <t>0  tot 1,0 m-mv</t>
    </r>
  </si>
  <si>
    <r>
      <t xml:space="preserve">Handmatige boring van </t>
    </r>
    <r>
      <rPr>
        <u/>
        <sz val="10"/>
        <rFont val="Source Sans Pro"/>
        <family val="2"/>
      </rPr>
      <t>0 tot 2 m-mv</t>
    </r>
  </si>
  <si>
    <r>
      <t xml:space="preserve">·           </t>
    </r>
    <r>
      <rPr>
        <sz val="10"/>
        <rFont val="Source Sans Pro"/>
        <family val="2"/>
      </rPr>
      <t>opnemen en terugplaatsen eventuele tegels/klinkers</t>
    </r>
  </si>
  <si>
    <r>
      <t xml:space="preserve">Handmatige boring van </t>
    </r>
    <r>
      <rPr>
        <u/>
        <sz val="10"/>
        <rFont val="Source Sans Pro"/>
        <family val="2"/>
      </rPr>
      <t>0 tot 5 m-mv</t>
    </r>
  </si>
  <si>
    <t>per meter</t>
  </si>
  <si>
    <r>
      <t xml:space="preserve">·           </t>
    </r>
    <r>
      <rPr>
        <sz val="10"/>
        <rFont val="Source Sans Pro"/>
        <family val="2"/>
      </rPr>
      <t>voor handmatige boringen dieper dan 2,0 m-mv</t>
    </r>
  </si>
  <si>
    <r>
      <t xml:space="preserve">·           </t>
    </r>
    <r>
      <rPr>
        <sz val="10"/>
        <rFont val="Source Sans Pro"/>
        <family val="2"/>
      </rPr>
      <t>monstername grond (van iedere bodemlaag met een max van 0,5 m, min. 2 monsters per meter</t>
    </r>
  </si>
  <si>
    <t>Nemen steekbusmonster</t>
  </si>
  <si>
    <r>
      <t xml:space="preserve">      </t>
    </r>
    <r>
      <rPr>
        <sz val="10"/>
        <rFont val="Source Sans Pro"/>
        <family val="2"/>
      </rPr>
      <t> </t>
    </r>
  </si>
  <si>
    <t>Inmeting boring/peilbuizen via GPS (x, y, z)</t>
  </si>
  <si>
    <t>per uur</t>
  </si>
  <si>
    <t>foutenmarge aangeven (bebouwd/onbebouwd gebied)…………………………………..</t>
  </si>
  <si>
    <t>Landmeten</t>
  </si>
  <si>
    <t>Handmatige ramguts</t>
  </si>
  <si>
    <t>Wordt toegepast wanneer:………………………………….. …………………………………………………………………….</t>
  </si>
  <si>
    <t>Doorboren constructielaag</t>
  </si>
  <si>
    <t>Aan- en afvoer mechanische boormachine</t>
  </si>
  <si>
    <t>per keer</t>
  </si>
  <si>
    <t>Opstelkosten mechanische boormachine</t>
  </si>
  <si>
    <t>per boring</t>
  </si>
  <si>
    <t>Inclusief opstelkosten, grondafvoer uit boorgaten, voorzieningen uitlaatgassen.</t>
  </si>
  <si>
    <t>Machinale boringen</t>
  </si>
  <si>
    <t>Machinale ramguts</t>
  </si>
  <si>
    <t>boring tot 15 m- maaiveld</t>
  </si>
  <si>
    <t xml:space="preserve">Pulsboring / sonische boring </t>
  </si>
  <si>
    <t>boring tot 20 m- maaiveld</t>
  </si>
  <si>
    <t>Plaatsen peilbuis tot 6 m-mv (inclusief boorwerk)</t>
  </si>
  <si>
    <r>
      <t xml:space="preserve">·           </t>
    </r>
    <r>
      <rPr>
        <sz val="10"/>
        <rFont val="Source Sans Pro"/>
        <family val="2"/>
      </rPr>
      <t>voor handmatige boringen dieper dan 2,0 m-mv, minimaal tot 6,0 m-mv</t>
    </r>
  </si>
  <si>
    <r>
      <t xml:space="preserve">·           </t>
    </r>
    <r>
      <rPr>
        <sz val="10"/>
        <rFont val="Source Sans Pro"/>
        <family val="2"/>
      </rPr>
      <t>plaatsen van een peilbuis</t>
    </r>
  </si>
  <si>
    <r>
      <t xml:space="preserve">·           </t>
    </r>
    <r>
      <rPr>
        <sz val="10"/>
        <rFont val="Source Sans Pro"/>
        <family val="2"/>
      </rPr>
      <t>spoelen bij plaatsing</t>
    </r>
  </si>
  <si>
    <r>
      <t xml:space="preserve">·           </t>
    </r>
    <r>
      <rPr>
        <sz val="10"/>
        <rFont val="Source Sans Pro"/>
        <family val="2"/>
      </rPr>
      <t>monstername grond (van iedere bodemlaag met een max van 0,5 m) tot 2 m-mv</t>
    </r>
  </si>
  <si>
    <r>
      <t xml:space="preserve">·           </t>
    </r>
    <r>
      <rPr>
        <sz val="10"/>
        <rFont val="Source Sans Pro"/>
        <family val="2"/>
      </rPr>
      <t>boorbeschrijving</t>
    </r>
  </si>
  <si>
    <r>
      <t xml:space="preserve">·           </t>
    </r>
    <r>
      <rPr>
        <sz val="10"/>
        <rFont val="Source Sans Pro"/>
        <family val="2"/>
      </rPr>
      <t>klei-grindomstorting</t>
    </r>
  </si>
  <si>
    <r>
      <t xml:space="preserve">·           </t>
    </r>
    <r>
      <rPr>
        <sz val="10"/>
        <rFont val="Source Sans Pro"/>
        <family val="2"/>
      </rPr>
      <t>uitgaande van standaard peilbuis materiaal</t>
    </r>
  </si>
  <si>
    <r>
      <t xml:space="preserve">·           </t>
    </r>
    <r>
      <rPr>
        <sz val="10"/>
        <rFont val="Source Sans Pro"/>
        <family val="2"/>
      </rPr>
      <t>boorstaten conform NEN 5104</t>
    </r>
  </si>
  <si>
    <r>
      <t xml:space="preserve">·           </t>
    </r>
    <r>
      <rPr>
        <sz val="10"/>
        <rFont val="Source Sans Pro"/>
        <family val="2"/>
      </rPr>
      <t xml:space="preserve">afvoer van grondmonsterpotten </t>
    </r>
  </si>
  <si>
    <r>
      <t xml:space="preserve">·           </t>
    </r>
    <r>
      <rPr>
        <sz val="10"/>
        <rFont val="Source Sans Pro"/>
        <family val="2"/>
      </rPr>
      <t>minimale afwerking bv dopje (</t>
    </r>
    <r>
      <rPr>
        <u/>
        <sz val="10"/>
        <rFont val="Source Sans Pro"/>
        <family val="2"/>
      </rPr>
      <t>geen straatpot</t>
    </r>
    <r>
      <rPr>
        <sz val="10"/>
        <rFont val="Source Sans Pro"/>
        <family val="2"/>
      </rPr>
      <t>)</t>
    </r>
  </si>
  <si>
    <t>Voorrijkosten watermonstername</t>
  </si>
  <si>
    <t>voorrijkosten, per (werk)dag dat de onderzoekslocatie bezocht moet worden voor veldwerk. Wij gaan ervan uit dat als het werk in 1 werkdag uitgevoerd kan worden, het werk niet over meerdere dagen gespreid wordt. Niet van toepassing op post diverse werkzaamheden en dossieronderzoek</t>
  </si>
  <si>
    <t>Bemonsteren peilbuis met slangenpomp of dompelpomp</t>
  </si>
  <si>
    <t>per peilbuis</t>
  </si>
  <si>
    <r>
      <t xml:space="preserve">·           </t>
    </r>
    <r>
      <rPr>
        <sz val="10"/>
        <rFont val="Source Sans Pro"/>
        <family val="2"/>
      </rPr>
      <t>voorspoelen en bemonsteren</t>
    </r>
  </si>
  <si>
    <r>
      <t xml:space="preserve">·           </t>
    </r>
    <r>
      <rPr>
        <sz val="10"/>
        <rFont val="Source Sans Pro"/>
        <family val="2"/>
      </rPr>
      <t>monstername grondwater</t>
    </r>
  </si>
  <si>
    <r>
      <t xml:space="preserve">·           </t>
    </r>
    <r>
      <rPr>
        <sz val="10"/>
        <rFont val="Source Sans Pro"/>
        <family val="2"/>
      </rPr>
      <t>pH/Ec meting in het veld</t>
    </r>
  </si>
  <si>
    <r>
      <t xml:space="preserve">·           </t>
    </r>
    <r>
      <rPr>
        <sz val="10"/>
        <rFont val="Source Sans Pro"/>
        <family val="2"/>
      </rPr>
      <t>afvoer van grondwaterflessen.</t>
    </r>
  </si>
  <si>
    <r>
      <t xml:space="preserve">·           </t>
    </r>
    <r>
      <rPr>
        <u/>
        <sz val="10"/>
        <rFont val="Source Sans Pro"/>
        <family val="2"/>
      </rPr>
      <t>inclusief</t>
    </r>
    <r>
      <rPr>
        <sz val="10"/>
        <rFont val="Source Sans Pro"/>
        <family val="2"/>
      </rPr>
      <t xml:space="preserve"> filtreren</t>
    </r>
  </si>
  <si>
    <t>Plaatsen peilbuis tot 20 m-mv (inclusief boorwerk)</t>
  </si>
  <si>
    <r>
      <t xml:space="preserve">·           </t>
    </r>
    <r>
      <rPr>
        <sz val="10"/>
        <rFont val="Source Sans Pro"/>
        <family val="2"/>
      </rPr>
      <t xml:space="preserve">plaatsen van een peilbuis </t>
    </r>
    <r>
      <rPr>
        <u/>
        <sz val="10"/>
        <rFont val="Source Sans Pro"/>
        <family val="2"/>
      </rPr>
      <t>(geen minifilter)</t>
    </r>
  </si>
  <si>
    <t>·           afwerken met straatpot</t>
  </si>
  <si>
    <t>Bemonsteren diepe peilbuis met onderwaterpomp</t>
  </si>
  <si>
    <r>
      <t xml:space="preserve">·           </t>
    </r>
    <r>
      <rPr>
        <sz val="10"/>
        <rFont val="Source Sans Pro"/>
        <family val="2"/>
      </rPr>
      <t>voorspoelen en bemonsteren (let op gebruik hiervoor geschikte pomp)</t>
    </r>
  </si>
  <si>
    <t xml:space="preserve">Leveren en plaatsen stalen peilbuiskap </t>
  </si>
  <si>
    <t>.           afsluitbaar (inbus) of gelijkwaardig</t>
  </si>
  <si>
    <t>Kernboring/asfaltboring met een diameter van 120 mm</t>
  </si>
  <si>
    <t>per cm</t>
  </si>
  <si>
    <r>
      <t xml:space="preserve">·           </t>
    </r>
    <r>
      <rPr>
        <sz val="10"/>
        <rFont val="Source Sans Pro"/>
        <family val="2"/>
      </rPr>
      <t>afwerking</t>
    </r>
  </si>
  <si>
    <r>
      <t xml:space="preserve">·           </t>
    </r>
    <r>
      <rPr>
        <sz val="10"/>
        <rFont val="Source Sans Pro"/>
        <family val="2"/>
      </rPr>
      <t>voorrijkosten</t>
    </r>
  </si>
  <si>
    <r>
      <t xml:space="preserve">·           </t>
    </r>
    <r>
      <rPr>
        <sz val="10"/>
        <rFont val="Source Sans Pro"/>
        <family val="2"/>
      </rPr>
      <t>aan/en afvoerkosten</t>
    </r>
  </si>
  <si>
    <r>
      <t xml:space="preserve">·           </t>
    </r>
    <r>
      <rPr>
        <sz val="10"/>
        <rFont val="Source Sans Pro"/>
        <family val="2"/>
      </rPr>
      <t>overige kosten</t>
    </r>
  </si>
  <si>
    <t>Boring door constructielaag</t>
  </si>
  <si>
    <r>
      <t xml:space="preserve">·           </t>
    </r>
    <r>
      <rPr>
        <sz val="10"/>
        <rFont val="Source Sans Pro"/>
        <family val="2"/>
      </rPr>
      <t xml:space="preserve">monstername </t>
    </r>
  </si>
  <si>
    <r>
      <t xml:space="preserve">·           </t>
    </r>
    <r>
      <rPr>
        <sz val="10"/>
        <rFont val="Source Sans Pro"/>
        <family val="2"/>
      </rPr>
      <t>afvoer van monstermateriaal</t>
    </r>
  </si>
  <si>
    <t>Asbestonderzoek gat (0,3*0,3*0,5m)</t>
  </si>
  <si>
    <t>per gat</t>
  </si>
  <si>
    <r>
      <t xml:space="preserve">·           </t>
    </r>
    <r>
      <rPr>
        <sz val="10"/>
        <rFont val="Source Sans Pro"/>
        <family val="2"/>
      </rPr>
      <t>beschrijven van de bodem</t>
    </r>
  </si>
  <si>
    <r>
      <t xml:space="preserve">·           </t>
    </r>
    <r>
      <rPr>
        <sz val="10"/>
        <rFont val="Source Sans Pro"/>
        <family val="2"/>
      </rPr>
      <t>zeven van de bodem</t>
    </r>
  </si>
  <si>
    <t>Doorboren asbestgat met boor&gt;=12 cm tot onderzijde verdachte laag (max. 2 m-mv).</t>
  </si>
  <si>
    <t>Samenstellen van asbestmengmonsters in het veld</t>
  </si>
  <si>
    <t>Aan- en afvoer deco-unit bij asbestonderzoek</t>
  </si>
  <si>
    <t>Huur deco-unit bij asbestonderzoek</t>
  </si>
  <si>
    <t>per dag</t>
  </si>
  <si>
    <t>Graafmachine asbestonderzoek</t>
  </si>
  <si>
    <r>
      <t xml:space="preserve">·           </t>
    </r>
    <r>
      <rPr>
        <sz val="10"/>
        <rFont val="Source Sans Pro"/>
        <family val="2"/>
      </rPr>
      <t>graafmachine t.b.v. sleuven asbestonderzoek</t>
    </r>
  </si>
  <si>
    <t>Asbestonderzoek gat (0,3*0,3*0,5 m) in combinatie met een 0,5 meter boring</t>
  </si>
  <si>
    <r>
      <t xml:space="preserve">·           </t>
    </r>
    <r>
      <rPr>
        <sz val="10"/>
        <rFont val="Source Sans Pro"/>
        <family val="2"/>
      </rPr>
      <t>monstername grond (van iedere bodemlaag met een maximum van 0,5 m)</t>
    </r>
  </si>
  <si>
    <t>Asbestonderzoek gat (0,3*0,3*0,5 m) in combinatie met een 2,0 meter boring</t>
  </si>
  <si>
    <t>Visuele asbestinspectie</t>
  </si>
  <si>
    <t>per 1000 m2.</t>
  </si>
  <si>
    <t>De prijs wordt gevraagd per oppervlakte-eenheid (dus geen uurtarief en onafhankelijk van de totale oppervlakte)</t>
  </si>
  <si>
    <t>Slibboring vanaf de kant</t>
  </si>
  <si>
    <t>tot 0,5 m onder sliblaag</t>
  </si>
  <si>
    <r>
      <t xml:space="preserve">·           </t>
    </r>
    <r>
      <rPr>
        <sz val="10"/>
        <rFont val="Source Sans Pro"/>
        <family val="2"/>
      </rPr>
      <t>monstername slib en grond</t>
    </r>
  </si>
  <si>
    <r>
      <t xml:space="preserve">·           </t>
    </r>
    <r>
      <rPr>
        <sz val="10"/>
        <rFont val="Source Sans Pro"/>
        <family val="2"/>
      </rPr>
      <t>boorbeschrijvingen (slibdikte)</t>
    </r>
  </si>
  <si>
    <r>
      <t xml:space="preserve">·           </t>
    </r>
    <r>
      <rPr>
        <sz val="10"/>
        <rFont val="Source Sans Pro"/>
        <family val="2"/>
      </rPr>
      <t>maken/printen boorstaten conform NEN 5104</t>
    </r>
  </si>
  <si>
    <r>
      <t xml:space="preserve">·           </t>
    </r>
    <r>
      <rPr>
        <sz val="10"/>
        <rFont val="Source Sans Pro"/>
        <family val="2"/>
      </rPr>
      <t>max dikte sliblaag : 0,5  m</t>
    </r>
  </si>
  <si>
    <r>
      <t xml:space="preserve">·           </t>
    </r>
    <r>
      <rPr>
        <sz val="10"/>
        <rFont val="Source Sans Pro"/>
        <family val="2"/>
      </rPr>
      <t>ieder monster apart naar het lab toe, geen mengmonsters in het veld</t>
    </r>
  </si>
  <si>
    <t>Slibboring vanaf boot</t>
  </si>
  <si>
    <t>Boot</t>
  </si>
  <si>
    <r>
      <t xml:space="preserve">·           </t>
    </r>
    <r>
      <rPr>
        <sz val="10"/>
        <rFont val="Source Sans Pro"/>
        <family val="2"/>
      </rPr>
      <t>boottype aangeven</t>
    </r>
    <r>
      <rPr>
        <b/>
        <sz val="10"/>
        <rFont val="Source Sans Pro"/>
        <family val="2"/>
      </rPr>
      <t>…………………………………</t>
    </r>
    <r>
      <rPr>
        <sz val="10"/>
        <rFont val="Source Sans Pro"/>
        <family val="2"/>
      </rPr>
      <t>.</t>
    </r>
  </si>
  <si>
    <t>Melding / vergunning LTC voor werkzaamheden in openbare ruimte</t>
  </si>
  <si>
    <t xml:space="preserve">per project </t>
  </si>
  <si>
    <t>Toestemming regelen voor werkzaamheden in de openbare ruimte middels melding LTC-systeem. Alleen bij projecten in de openbare ruimte.</t>
  </si>
  <si>
    <t>SUBTOTAAL VELDWERKZAAMHEDEN</t>
  </si>
  <si>
    <t>Analyses (incl. AS3000+L+H+d.s.)</t>
  </si>
  <si>
    <t>Voor grond en grondwater prijzen voor de onderstaande analyses en spoedtoeslagen</t>
  </si>
  <si>
    <t xml:space="preserve">Voor alle analyses geldt: </t>
  </si>
  <si>
    <r>
      <t xml:space="preserve">·           </t>
    </r>
    <r>
      <rPr>
        <sz val="10"/>
        <rFont val="Source Sans Pro"/>
        <family val="2"/>
      </rPr>
      <t>netto prijs volgens AS 3000</t>
    </r>
  </si>
  <si>
    <r>
      <t xml:space="preserve">·           </t>
    </r>
    <r>
      <rPr>
        <sz val="10"/>
        <rFont val="Source Sans Pro"/>
        <family val="2"/>
      </rPr>
      <t>inclusief droge stof, lutum, humus, ontsluiting, voorbehandeling, vernietigingskosten monster(potten), samenstellen mengmonster</t>
    </r>
  </si>
  <si>
    <t>Analyses grond</t>
  </si>
  <si>
    <t>NEN5740-grond + OCB pakket</t>
  </si>
  <si>
    <t>NEN5740-grond voor grond</t>
  </si>
  <si>
    <t xml:space="preserve">per stuk </t>
  </si>
  <si>
    <t>NEN5740-grond in puin</t>
  </si>
  <si>
    <t>Andere voorbehandeling bij lab voor analyse NEN 5740 grond pakket op een puinmonster.</t>
  </si>
  <si>
    <t>zware metalen - grond (individueel)</t>
  </si>
  <si>
    <t>Barium, Chroom 3, Cadmium, Kobalt, Koper, Kwik, Lood, Molybdeen, Nikkel, Zink.</t>
  </si>
  <si>
    <t>zware metalen - grond (indiv. Chroom 6)</t>
  </si>
  <si>
    <t>Chroom 6</t>
  </si>
  <si>
    <t>zware metalen - grond (pakket 9 stuks)</t>
  </si>
  <si>
    <t>PAK-10 van VROM</t>
  </si>
  <si>
    <t>PAK 10 Totaal VROM (naftaleen, fenanthreen, anthraceen, fluorantheen, benzo(a)anthraceen, chryseen, benzo(k)fluorantheen, benzo(a)pyreen, benzo(g,h,i)peryleen, indeno(1,2,3-c,d)pyreen).</t>
  </si>
  <si>
    <t>BTEXN in grond</t>
  </si>
  <si>
    <t>Minerale olie (GC) grond</t>
  </si>
  <si>
    <t>VOCL (incl. VC) pakket in grond</t>
  </si>
  <si>
    <t>vinylchloride, 1,1-dichlooretheen, dichloormethaan, trans-1,2-dichlooretheen, cis-1,2-dichlooretheen, som 1,2-dichlooretheen, 1,1-dichloorethaan, chloroform, 1,1,1-trichloorethaan, tetrachloormethaan, 1,2-dichloorethaan, trichlooretheen, 1,2-dichloorpropaan, 1,1-dichloorpropaan, 1,3-dichloorpropaan, som dichloorpropanen, 1,1,2-trichloorethaan, tetrachlooretheen en bromoform;</t>
  </si>
  <si>
    <t>PCB/OCB-pakket grond</t>
  </si>
  <si>
    <t xml:space="preserve">PFAS grond </t>
  </si>
  <si>
    <t>Pakket volgens de lijst van het tijdelijk handelingskader d.d. 12 juli 2019</t>
  </si>
  <si>
    <t>PCB</t>
  </si>
  <si>
    <t>Zeefkromme</t>
  </si>
  <si>
    <t>Zeven over 2 mm ivm analyse op lood (SIKB 8102)</t>
  </si>
  <si>
    <t>SIKB 8102: Onderzoeksstrategie diffuus lood in de bodem van kinderspeelplaatsen en (moes)tuinen.  Enkel zeven, geen ontsluiting en analyses.</t>
  </si>
  <si>
    <t>Analyses asbest</t>
  </si>
  <si>
    <t>asbest-stukje (materiaalmonster)</t>
  </si>
  <si>
    <t>asbest-in-grond</t>
  </si>
  <si>
    <t>asbest-in klei</t>
  </si>
  <si>
    <t>asbest-in puin</t>
  </si>
  <si>
    <t>Analyses waterbodem</t>
  </si>
  <si>
    <t>C1-waterbodempakket(NEN)</t>
  </si>
  <si>
    <t>Analyses grondwater</t>
  </si>
  <si>
    <t>NEN5740-grondwater</t>
  </si>
  <si>
    <t>VOCL grondwater (incl. VC)</t>
  </si>
  <si>
    <t>afbraakpakket VOCl  grondwater</t>
  </si>
  <si>
    <t>etheen, ethaan, methaan</t>
  </si>
  <si>
    <t xml:space="preserve">PFAS (30 st.) in grondwater </t>
  </si>
  <si>
    <t>PFBA, PFPeA, PFHxA, PFHpA, PFOA, PFOAvertakt, PFNA, PFDA, PFUnDA, PFDoA, PFTrDA, PFTeDA, PFHxDA, PFODA, PFBS, PFPeS, PFHxS, PFHpS, PFOS, PFOSvertakt, PFDS, 4:2 FTS, 6:2 FTS, 8:2 FTS, 10:2 FTS, N-MeFOSAA, N-EtFOSAA, PFOSA, N-MeFOSA, 8:2 diPAP.</t>
  </si>
  <si>
    <t>Genx in grondwater</t>
  </si>
  <si>
    <t>HFPO-DA/FRD-903 (Hexafluoropropyleneoxide dimer acid)</t>
  </si>
  <si>
    <t>Analyses asfalt / fundaties</t>
  </si>
  <si>
    <t>PAK marker en laagopbouw incl. zagen</t>
  </si>
  <si>
    <t>PAK DLC analyse</t>
  </si>
  <si>
    <t xml:space="preserve">Samenstellingsonderzoek bouwstoffen </t>
  </si>
  <si>
    <t>incl. Kaakbreker</t>
  </si>
  <si>
    <t>Uitloging en eluaatonderzoek 15 metalen en 4 anionen</t>
  </si>
  <si>
    <t>Vereenvoudigde kolomproef conform NEN 7383 met slechts één mengextract bij L/S =10.</t>
  </si>
  <si>
    <t>SUBTOTAAL ANALYSES</t>
  </si>
  <si>
    <t>Rapportage</t>
  </si>
  <si>
    <t xml:space="preserve">M.u.v. Vooronderzoek NEN 5725. Het rapport bevat minimaal de hoofdstukken uit hoofdstuk 4.2.2 uit het programma van eisen. </t>
  </si>
  <si>
    <t>Basisbedrag</t>
  </si>
  <si>
    <t>vast bedrag</t>
  </si>
  <si>
    <t>Toeslag veldwerkzaamheden</t>
  </si>
  <si>
    <t>percentage van totaal posten "veldwerk-zaamheden"</t>
  </si>
  <si>
    <t>Niet over de post visuele asbestinspectie!</t>
  </si>
  <si>
    <t>Toeslag analyses</t>
  </si>
  <si>
    <t>percentage van totaal posten "analyses"</t>
  </si>
  <si>
    <t>SUBTOTAAL RAPPORTAGE</t>
  </si>
  <si>
    <t>Uitvoering</t>
  </si>
  <si>
    <t>Risicobeoordeling bij aanvullend / nader onderzoek</t>
  </si>
  <si>
    <t xml:space="preserve">vast bedrag </t>
  </si>
  <si>
    <t>Sanscrit incl. toelichting gekozen uitgangspunten en motivatie en berekening ingevoerde concentraties.</t>
  </si>
  <si>
    <t>Digitale export veldwerkgegevens in XML, SIKB tool gevalideerd en BRO waardig</t>
  </si>
  <si>
    <t>per rapport</t>
  </si>
  <si>
    <t xml:space="preserve">.           bestandstype: BRO SAD IMBRO 1.1. </t>
  </si>
  <si>
    <t>.           maximale bestandsomvang 100 MB</t>
  </si>
  <si>
    <t>Inzet XRF</t>
  </si>
  <si>
    <t>·           incl.  analyses</t>
  </si>
  <si>
    <t>SUBTOTAAL UITVOERING</t>
  </si>
  <si>
    <t>Advisering (Deze posten zijn niet van toepassing op vooronderzoek en (aanvullend) verkennend bodemonderzoek)</t>
  </si>
  <si>
    <t>Projectmanager</t>
  </si>
  <si>
    <t>inclusief reisuren, reiskosten en overheadkosten.</t>
  </si>
  <si>
    <t>Projectleider</t>
  </si>
  <si>
    <t>Projectmedewerker</t>
  </si>
  <si>
    <t>Specialist (voor bijvoorbeeld  XRF)</t>
  </si>
  <si>
    <t>Milieukundige begeleider</t>
  </si>
  <si>
    <t>Tekenaar</t>
  </si>
  <si>
    <t>Directievoerder</t>
  </si>
  <si>
    <t>Besteksvoorbereider</t>
  </si>
  <si>
    <t>Bus-melding</t>
  </si>
  <si>
    <t>in het geval van overgangsrecht Wet Bodembescherming</t>
  </si>
  <si>
    <t>BUS-evaluatie</t>
  </si>
  <si>
    <t>SUBTOTAAL ADVISERING</t>
  </si>
  <si>
    <t>Totaalprijs</t>
  </si>
  <si>
    <t>Analyses</t>
  </si>
  <si>
    <t>Advisering</t>
  </si>
  <si>
    <t>TOTALE INSCHRIJFSOM</t>
  </si>
  <si>
    <t>Getekend voor akkoord</t>
  </si>
  <si>
    <t>Naam Inschrijver</t>
  </si>
  <si>
    <t>Naam en functie van vertegenwoordigings-
bevoegde</t>
  </si>
  <si>
    <t>Datum</t>
  </si>
  <si>
    <t>Handtekening</t>
  </si>
  <si>
    <t>Bijlage 1 bij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</si>
</sst>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quot;€&quot;\ * #,##0.00_-;_-&quot;€&quot;\ * #,##0.00\-;_-&quot;€&quot;\ * &quot;-&quot;??_-;_-@_-"/>
    <numFmt numFmtId="166" formatCode="&quot;€&quot;\ #,##0.00"/>
  </numFmts>
  <fonts count="21">
    <font>
      <sz val="10"/>
      <name val="Arial"/>
    </font>
    <font>
      <sz val="10"/>
      <name val="Arial"/>
    </font>
    <font>
      <sz val="10"/>
      <name val="Arial"/>
      <family val="2"/>
    </font>
    <font>
      <sz val="10"/>
      <name val="Source Sans Pro"/>
      <family val="2"/>
    </font>
    <font>
      <b/>
      <sz val="10"/>
      <color indexed="9"/>
      <name val="Source Sans Pro"/>
      <family val="2"/>
    </font>
    <font>
      <u/>
      <sz val="10"/>
      <name val="Source Sans Pro"/>
      <family val="2"/>
    </font>
    <font>
      <b/>
      <sz val="10"/>
      <name val="Source Sans Pro"/>
      <family val="2"/>
    </font>
    <font>
      <sz val="10"/>
      <color indexed="8"/>
      <name val="Source Sans Pro"/>
      <family val="2"/>
    </font>
    <font>
      <sz val="10"/>
      <color indexed="10"/>
      <name val="Source Sans Pro"/>
      <family val="2"/>
    </font>
    <font>
      <b/>
      <sz val="12"/>
      <color indexed="9"/>
      <name val="Source Sans Pro"/>
      <family val="2"/>
    </font>
    <font>
      <b/>
      <u/>
      <sz val="10"/>
      <name val="Source Sans Pro"/>
      <family val="2"/>
    </font>
    <font>
      <sz val="9"/>
      <name val="Source Sans Pro"/>
      <family val="2"/>
    </font>
    <font>
      <b/>
      <i/>
      <sz val="10"/>
      <name val="Source Sans Pro"/>
      <family val="2"/>
    </font>
    <font>
      <sz val="10"/>
      <color indexed="9"/>
      <name val="Source Sans Pro"/>
      <family val="2"/>
    </font>
    <font>
      <b/>
      <sz val="12"/>
      <name val="Source Sans Pro"/>
      <family val="2"/>
    </font>
    <font>
      <sz val="12"/>
      <name val="Source Sans Pro"/>
      <family val="2"/>
    </font>
    <font>
      <b/>
      <i/>
      <sz val="12"/>
      <name val="Source Sans Pro"/>
      <family val="2"/>
    </font>
    <font>
      <sz val="14"/>
      <name val="Source Sans Pro"/>
      <family val="2"/>
    </font>
    <font>
      <sz val="10"/>
      <color theme="1"/>
      <name val="Source Sans Pro"/>
      <family val="2"/>
    </font>
    <font>
      <b/>
      <sz val="10"/>
      <color theme="1"/>
      <name val="Source Sans Pro"/>
      <family val="2"/>
    </font>
    <font>
      <sz val="10"/>
      <color rgb="FFFF0000"/>
      <name val="Source Sans Pro"/>
      <family val="2"/>
    </font>
  </fonts>
  <fills count="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6">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2">
    <xf numFmtId="0" fontId="0" fillId="0" borderId="0"/>
    <xf numFmtId="165" fontId="1" fillId="0" borderId="0" applyFont="0" applyFill="0" applyBorder="0" applyAlignment="0" applyProtection="0"/>
  </cellStyleXfs>
  <cellXfs count="209">
    <xf numFmtId="0" fontId="0" fillId="0" borderId="0" xfId="0"/>
    <xf numFmtId="165" fontId="3" fillId="2" borderId="1" xfId="0" applyNumberFormat="1" applyFont="1" applyFill="1" applyBorder="1" applyAlignment="1" applyProtection="1">
      <alignment vertical="top" wrapText="1"/>
      <protection locked="0"/>
    </xf>
    <xf numFmtId="165" fontId="3" fillId="2" borderId="2" xfId="0" applyNumberFormat="1" applyFont="1" applyFill="1" applyBorder="1" applyAlignment="1" applyProtection="1">
      <alignment vertical="top" wrapText="1"/>
      <protection locked="0"/>
    </xf>
    <xf numFmtId="165" fontId="3" fillId="2" borderId="3" xfId="0" applyNumberFormat="1" applyFont="1" applyFill="1" applyBorder="1" applyAlignment="1" applyProtection="1">
      <alignment vertical="top" wrapText="1"/>
      <protection locked="0"/>
    </xf>
    <xf numFmtId="165" fontId="3" fillId="2" borderId="4" xfId="0" applyNumberFormat="1" applyFont="1" applyFill="1" applyBorder="1" applyAlignment="1" applyProtection="1">
      <alignment vertical="top" wrapText="1"/>
      <protection locked="0"/>
    </xf>
    <xf numFmtId="0" fontId="3" fillId="2" borderId="5" xfId="0" applyFont="1" applyFill="1" applyBorder="1" applyAlignment="1" applyProtection="1">
      <alignment vertical="top" wrapText="1"/>
      <protection locked="0"/>
    </xf>
    <xf numFmtId="0" fontId="7" fillId="2" borderId="4" xfId="0" applyFont="1" applyFill="1" applyBorder="1" applyAlignment="1" applyProtection="1">
      <alignment vertical="top" wrapText="1"/>
      <protection locked="0"/>
    </xf>
    <xf numFmtId="0" fontId="7" fillId="2" borderId="5" xfId="0" applyFont="1" applyFill="1" applyBorder="1" applyAlignment="1" applyProtection="1">
      <alignment vertical="top" wrapText="1"/>
      <protection locked="0"/>
    </xf>
    <xf numFmtId="10" fontId="3" fillId="2" borderId="5" xfId="0" applyNumberFormat="1" applyFont="1" applyFill="1" applyBorder="1" applyAlignment="1" applyProtection="1">
      <alignment vertical="top" wrapText="1"/>
      <protection locked="0"/>
    </xf>
    <xf numFmtId="165" fontId="3" fillId="2" borderId="3" xfId="0" applyNumberFormat="1" applyFont="1" applyFill="1" applyBorder="1" applyAlignment="1" applyProtection="1">
      <alignment horizontal="left" vertical="top" wrapText="1"/>
      <protection locked="0"/>
    </xf>
    <xf numFmtId="0" fontId="7" fillId="2" borderId="3" xfId="0" applyFont="1" applyFill="1" applyBorder="1" applyAlignment="1" applyProtection="1">
      <alignment vertical="top" wrapText="1"/>
      <protection locked="0"/>
    </xf>
    <xf numFmtId="165" fontId="18" fillId="2" borderId="1" xfId="0" applyNumberFormat="1" applyFont="1" applyFill="1" applyBorder="1" applyAlignment="1" applyProtection="1">
      <alignment vertical="top" wrapText="1"/>
      <protection locked="0"/>
    </xf>
    <xf numFmtId="166" fontId="18" fillId="2" borderId="5" xfId="0" applyNumberFormat="1" applyFont="1" applyFill="1" applyBorder="1" applyAlignment="1" applyProtection="1">
      <alignment vertical="top" wrapText="1"/>
      <protection locked="0"/>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6" xfId="0" applyFont="1" applyBorder="1" applyAlignment="1">
      <alignment horizontal="center" vertical="top" wrapText="1"/>
    </xf>
    <xf numFmtId="164" fontId="6" fillId="0" borderId="6" xfId="0" applyNumberFormat="1" applyFont="1" applyBorder="1" applyAlignment="1">
      <alignment vertical="top" wrapText="1"/>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3" fillId="3" borderId="9" xfId="0" applyFont="1" applyFill="1" applyBorder="1" applyAlignment="1">
      <alignment horizontal="center" vertical="top" wrapText="1"/>
    </xf>
    <xf numFmtId="0" fontId="3" fillId="3" borderId="9" xfId="0" applyFont="1" applyFill="1" applyBorder="1" applyAlignment="1">
      <alignment vertical="top" wrapText="1"/>
    </xf>
    <xf numFmtId="164" fontId="3" fillId="3" borderId="9" xfId="0" applyNumberFormat="1" applyFont="1" applyFill="1" applyBorder="1" applyAlignment="1">
      <alignment vertical="top" wrapText="1"/>
    </xf>
    <xf numFmtId="0" fontId="3" fillId="3" borderId="2" xfId="0" applyFont="1" applyFill="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horizontal="center" vertical="top" wrapText="1"/>
    </xf>
    <xf numFmtId="164" fontId="3" fillId="0" borderId="6" xfId="0" applyNumberFormat="1" applyFont="1" applyBorder="1" applyAlignment="1">
      <alignment vertical="top" wrapText="1"/>
    </xf>
    <xf numFmtId="0" fontId="7" fillId="0" borderId="1" xfId="0" applyFont="1" applyBorder="1" applyAlignment="1">
      <alignment vertical="top" wrapText="1"/>
    </xf>
    <xf numFmtId="0" fontId="3" fillId="0" borderId="10" xfId="0" applyFont="1" applyBorder="1" applyAlignment="1">
      <alignment vertical="top" wrapText="1"/>
    </xf>
    <xf numFmtId="0" fontId="3" fillId="0" borderId="10" xfId="0" applyFont="1" applyBorder="1" applyAlignment="1">
      <alignment horizontal="center" vertical="top" wrapText="1"/>
    </xf>
    <xf numFmtId="164" fontId="3" fillId="0" borderId="10" xfId="0" applyNumberFormat="1" applyFont="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164" fontId="3" fillId="0" borderId="3" xfId="0" applyNumberFormat="1" applyFont="1" applyBorder="1" applyAlignment="1">
      <alignment vertical="top" wrapText="1"/>
    </xf>
    <xf numFmtId="0" fontId="3" fillId="0" borderId="11" xfId="0" applyFont="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horizontal="center" vertical="top" wrapText="1"/>
    </xf>
    <xf numFmtId="164" fontId="3" fillId="0" borderId="4" xfId="0" applyNumberFormat="1" applyFont="1" applyBorder="1" applyAlignment="1">
      <alignment vertical="top" wrapText="1"/>
    </xf>
    <xf numFmtId="0" fontId="3" fillId="0" borderId="2" xfId="0" applyFont="1" applyBorder="1" applyAlignment="1">
      <alignment vertical="top" wrapText="1"/>
    </xf>
    <xf numFmtId="0" fontId="3" fillId="0" borderId="8" xfId="0" applyFont="1" applyBorder="1" applyAlignment="1">
      <alignment vertical="top" wrapText="1"/>
    </xf>
    <xf numFmtId="0" fontId="7" fillId="0" borderId="4" xfId="0" applyFont="1" applyBorder="1" applyAlignment="1">
      <alignment vertical="top" wrapText="1"/>
    </xf>
    <xf numFmtId="0" fontId="3" fillId="0" borderId="12" xfId="0" applyFont="1" applyBorder="1" applyAlignment="1">
      <alignment vertical="top" wrapText="1"/>
    </xf>
    <xf numFmtId="0" fontId="7" fillId="0" borderId="5" xfId="0" applyFont="1" applyBorder="1" applyAlignment="1">
      <alignment vertical="top" wrapText="1"/>
    </xf>
    <xf numFmtId="0" fontId="7" fillId="0" borderId="2" xfId="0" applyFont="1" applyBorder="1" applyAlignment="1">
      <alignment vertical="top" wrapText="1"/>
    </xf>
    <xf numFmtId="0" fontId="3" fillId="0" borderId="5" xfId="0" applyFont="1" applyBorder="1" applyAlignment="1">
      <alignment horizontal="center" vertical="top" wrapText="1"/>
    </xf>
    <xf numFmtId="0" fontId="3" fillId="0" borderId="10" xfId="0" applyFont="1" applyBorder="1" applyAlignment="1">
      <alignment horizontal="left" vertical="top"/>
    </xf>
    <xf numFmtId="0" fontId="3" fillId="0" borderId="13" xfId="0" applyFont="1" applyBorder="1" applyAlignment="1">
      <alignment horizontal="center" vertical="top" wrapText="1"/>
    </xf>
    <xf numFmtId="0" fontId="3" fillId="6" borderId="6" xfId="0" applyFont="1" applyFill="1" applyBorder="1" applyAlignment="1">
      <alignment horizontal="center" vertical="top" wrapText="1"/>
    </xf>
    <xf numFmtId="0" fontId="3" fillId="0" borderId="13" xfId="0" applyFont="1" applyBorder="1" applyAlignment="1">
      <alignment vertical="top" wrapText="1"/>
    </xf>
    <xf numFmtId="0" fontId="3" fillId="0" borderId="10" xfId="0" applyFont="1" applyBorder="1" applyAlignment="1">
      <alignment horizontal="left" vertical="top" wrapText="1" indent="3"/>
    </xf>
    <xf numFmtId="0" fontId="7" fillId="0" borderId="6" xfId="0" applyFont="1" applyBorder="1" applyAlignment="1">
      <alignment vertical="top" wrapText="1"/>
    </xf>
    <xf numFmtId="0" fontId="7" fillId="0" borderId="10" xfId="0" applyFont="1" applyBorder="1" applyAlignment="1">
      <alignment vertical="top" wrapText="1"/>
    </xf>
    <xf numFmtId="0" fontId="18" fillId="0" borderId="4" xfId="0" applyFont="1" applyBorder="1" applyAlignment="1">
      <alignment vertical="top" wrapText="1"/>
    </xf>
    <xf numFmtId="0" fontId="18" fillId="0" borderId="2" xfId="0" applyFont="1" applyBorder="1" applyAlignment="1">
      <alignment horizontal="center" vertical="top" wrapText="1"/>
    </xf>
    <xf numFmtId="164" fontId="18" fillId="0" borderId="4" xfId="0" applyNumberFormat="1" applyFont="1" applyBorder="1" applyAlignment="1">
      <alignment vertical="top" wrapText="1"/>
    </xf>
    <xf numFmtId="0" fontId="18" fillId="0" borderId="2" xfId="0" applyFont="1" applyBorder="1" applyAlignment="1">
      <alignment vertical="top" wrapText="1"/>
    </xf>
    <xf numFmtId="0" fontId="3" fillId="0" borderId="4" xfId="0" applyFont="1" applyBorder="1" applyAlignment="1">
      <alignment horizontal="center" vertical="top" wrapText="1"/>
    </xf>
    <xf numFmtId="0" fontId="7" fillId="0" borderId="3" xfId="0" applyFont="1" applyBorder="1" applyAlignment="1">
      <alignment vertical="top" wrapText="1"/>
    </xf>
    <xf numFmtId="165" fontId="3" fillId="7" borderId="4" xfId="0" applyNumberFormat="1" applyFont="1" applyFill="1" applyBorder="1" applyAlignment="1" applyProtection="1">
      <alignment vertical="top" wrapText="1"/>
      <protection locked="0"/>
    </xf>
    <xf numFmtId="164" fontId="3" fillId="0" borderId="7" xfId="0" applyNumberFormat="1" applyFont="1" applyBorder="1" applyAlignment="1">
      <alignment vertical="top" wrapText="1"/>
    </xf>
    <xf numFmtId="165" fontId="3" fillId="2" borderId="6" xfId="0" applyNumberFormat="1" applyFont="1" applyFill="1" applyBorder="1" applyAlignment="1" applyProtection="1">
      <alignment vertical="top" wrapText="1"/>
      <protection locked="0"/>
    </xf>
    <xf numFmtId="0" fontId="3" fillId="0" borderId="5" xfId="0" applyFont="1" applyBorder="1" applyAlignment="1">
      <alignment vertical="top" wrapText="1"/>
    </xf>
    <xf numFmtId="0" fontId="3" fillId="0" borderId="4" xfId="0" applyFont="1" applyBorder="1" applyAlignment="1">
      <alignment horizontal="left" vertical="top"/>
    </xf>
    <xf numFmtId="164" fontId="3" fillId="0" borderId="11" xfId="0" applyNumberFormat="1" applyFont="1" applyBorder="1" applyAlignment="1">
      <alignment vertical="top" wrapText="1"/>
    </xf>
    <xf numFmtId="164" fontId="3" fillId="0" borderId="12" xfId="0" applyNumberFormat="1" applyFont="1" applyBorder="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164" fontId="3" fillId="0" borderId="0" xfId="0" applyNumberFormat="1" applyFont="1" applyAlignment="1">
      <alignment vertical="top" wrapText="1"/>
    </xf>
    <xf numFmtId="0" fontId="6" fillId="0" borderId="11" xfId="0" applyFont="1" applyBorder="1" applyAlignment="1">
      <alignment vertical="top" wrapText="1"/>
    </xf>
    <xf numFmtId="0" fontId="3" fillId="0" borderId="0" xfId="0" applyFont="1"/>
    <xf numFmtId="0" fontId="3" fillId="0" borderId="3" xfId="0" applyFont="1" applyBorder="1" applyAlignment="1">
      <alignment horizontal="left" vertical="top" wrapText="1" indent="3"/>
    </xf>
    <xf numFmtId="0" fontId="0" fillId="0" borderId="4" xfId="0" applyBorder="1" applyAlignment="1">
      <alignment vertical="top" wrapText="1"/>
    </xf>
    <xf numFmtId="10" fontId="3" fillId="2" borderId="2" xfId="0" applyNumberFormat="1" applyFont="1" applyFill="1" applyBorder="1" applyAlignment="1" applyProtection="1">
      <alignment vertical="top" wrapText="1"/>
      <protection locked="0"/>
    </xf>
    <xf numFmtId="0" fontId="0" fillId="0" borderId="12" xfId="0" applyBorder="1" applyAlignment="1">
      <alignment vertical="top" wrapText="1"/>
    </xf>
    <xf numFmtId="165" fontId="3" fillId="7" borderId="3" xfId="1" applyFont="1" applyFill="1" applyBorder="1" applyAlignment="1" applyProtection="1">
      <alignment vertical="top" wrapText="1"/>
      <protection locked="0"/>
    </xf>
    <xf numFmtId="0" fontId="6" fillId="0" borderId="12" xfId="0" applyFont="1" applyBorder="1" applyAlignment="1">
      <alignment vertical="top" wrapText="1"/>
    </xf>
    <xf numFmtId="165" fontId="3" fillId="0" borderId="6" xfId="1" applyFont="1" applyBorder="1" applyAlignment="1" applyProtection="1">
      <alignment vertical="top" wrapText="1"/>
    </xf>
    <xf numFmtId="0" fontId="3" fillId="0" borderId="1" xfId="0" applyFont="1" applyBorder="1" applyAlignment="1">
      <alignment horizontal="center" vertical="top" wrapText="1"/>
    </xf>
    <xf numFmtId="0" fontId="3" fillId="0" borderId="11" xfId="0" applyFont="1" applyBorder="1"/>
    <xf numFmtId="0" fontId="3" fillId="0" borderId="12" xfId="0" applyFont="1" applyBorder="1"/>
    <xf numFmtId="0" fontId="9" fillId="5" borderId="7" xfId="0" applyFont="1" applyFill="1" applyBorder="1"/>
    <xf numFmtId="0" fontId="4" fillId="5" borderId="9" xfId="0" applyFont="1" applyFill="1" applyBorder="1" applyAlignment="1">
      <alignment horizontal="left"/>
    </xf>
    <xf numFmtId="0" fontId="4" fillId="5" borderId="9" xfId="0" applyFont="1" applyFill="1" applyBorder="1" applyAlignment="1">
      <alignment horizontal="center"/>
    </xf>
    <xf numFmtId="164" fontId="4" fillId="5" borderId="9" xfId="0" applyNumberFormat="1" applyFont="1" applyFill="1" applyBorder="1" applyAlignment="1">
      <alignment horizontal="left"/>
    </xf>
    <xf numFmtId="0" fontId="4" fillId="5" borderId="2" xfId="0" applyFont="1" applyFill="1" applyBorder="1" applyAlignment="1">
      <alignment horizontal="left"/>
    </xf>
    <xf numFmtId="0" fontId="13" fillId="5" borderId="11" xfId="0" applyFont="1" applyFill="1" applyBorder="1"/>
    <xf numFmtId="0" fontId="4" fillId="5" borderId="14" xfId="0" applyFont="1" applyFill="1" applyBorder="1" applyAlignment="1">
      <alignment horizontal="left"/>
    </xf>
    <xf numFmtId="0" fontId="4" fillId="5" borderId="14" xfId="0" applyFont="1" applyFill="1" applyBorder="1" applyAlignment="1">
      <alignment horizontal="center"/>
    </xf>
    <xf numFmtId="164" fontId="4" fillId="5" borderId="14" xfId="0" applyNumberFormat="1" applyFont="1" applyFill="1" applyBorder="1" applyAlignment="1">
      <alignment horizontal="left"/>
    </xf>
    <xf numFmtId="0" fontId="4" fillId="5" borderId="13" xfId="0" applyFont="1" applyFill="1" applyBorder="1" applyAlignment="1">
      <alignment horizontal="left"/>
    </xf>
    <xf numFmtId="0" fontId="4" fillId="5" borderId="15" xfId="0" applyFont="1" applyFill="1" applyBorder="1" applyAlignment="1">
      <alignment vertical="top"/>
    </xf>
    <xf numFmtId="0" fontId="4" fillId="5" borderId="15" xfId="0" applyFont="1" applyFill="1" applyBorder="1" applyAlignment="1">
      <alignment horizontal="center" vertical="top"/>
    </xf>
    <xf numFmtId="164" fontId="4" fillId="5" borderId="15" xfId="0" applyNumberFormat="1" applyFont="1" applyFill="1" applyBorder="1" applyAlignment="1">
      <alignment vertical="top"/>
    </xf>
    <xf numFmtId="0" fontId="4" fillId="5" borderId="5" xfId="0" applyFont="1" applyFill="1" applyBorder="1" applyAlignment="1">
      <alignment vertical="top"/>
    </xf>
    <xf numFmtId="0" fontId="6" fillId="0" borderId="0" xfId="0" applyFont="1"/>
    <xf numFmtId="0" fontId="4" fillId="5" borderId="12" xfId="0" applyFont="1" applyFill="1" applyBorder="1" applyAlignment="1">
      <alignment vertical="top"/>
    </xf>
    <xf numFmtId="0" fontId="3" fillId="0" borderId="5" xfId="0" applyFont="1" applyBorder="1"/>
    <xf numFmtId="0" fontId="0" fillId="0" borderId="0" xfId="0" applyAlignment="1">
      <alignment vertical="top" wrapText="1"/>
    </xf>
    <xf numFmtId="0" fontId="3" fillId="0" borderId="1" xfId="0" applyFont="1" applyBorder="1"/>
    <xf numFmtId="0" fontId="19" fillId="3" borderId="8" xfId="0" applyFont="1" applyFill="1" applyBorder="1" applyAlignment="1">
      <alignment vertical="top" wrapText="1"/>
    </xf>
    <xf numFmtId="0" fontId="18" fillId="3" borderId="9" xfId="0" applyFont="1" applyFill="1" applyBorder="1" applyAlignment="1">
      <alignment vertical="top" wrapText="1"/>
    </xf>
    <xf numFmtId="0" fontId="18" fillId="3" borderId="9" xfId="0" applyFont="1" applyFill="1" applyBorder="1" applyAlignment="1">
      <alignment horizontal="center" vertical="top" wrapText="1"/>
    </xf>
    <xf numFmtId="2" fontId="18" fillId="3" borderId="9" xfId="0" applyNumberFormat="1" applyFont="1" applyFill="1" applyBorder="1" applyAlignment="1">
      <alignment vertical="top" wrapText="1"/>
    </xf>
    <xf numFmtId="164" fontId="6" fillId="0" borderId="4" xfId="0" applyNumberFormat="1" applyFont="1" applyBorder="1" applyAlignment="1">
      <alignment vertical="top" wrapText="1"/>
    </xf>
    <xf numFmtId="0" fontId="18" fillId="6" borderId="10" xfId="0" applyFont="1" applyFill="1" applyBorder="1" applyAlignment="1">
      <alignment vertical="top" wrapText="1"/>
    </xf>
    <xf numFmtId="164" fontId="3" fillId="0" borderId="0" xfId="0" applyNumberFormat="1" applyFont="1"/>
    <xf numFmtId="0" fontId="3" fillId="0" borderId="3" xfId="0" applyFont="1" applyBorder="1"/>
    <xf numFmtId="165" fontId="3" fillId="7" borderId="6" xfId="0" applyNumberFormat="1" applyFont="1" applyFill="1" applyBorder="1" applyAlignment="1">
      <alignment vertical="top" wrapText="1"/>
    </xf>
    <xf numFmtId="0" fontId="20" fillId="0" borderId="0" xfId="0" applyFont="1"/>
    <xf numFmtId="164" fontId="20" fillId="0" borderId="0" xfId="0" applyNumberFormat="1" applyFont="1"/>
    <xf numFmtId="0" fontId="18" fillId="0" borderId="5" xfId="0" applyFont="1" applyBorder="1" applyAlignment="1">
      <alignment horizontal="center" vertical="top" wrapText="1"/>
    </xf>
    <xf numFmtId="164" fontId="18" fillId="0" borderId="5" xfId="0" applyNumberFormat="1" applyFont="1" applyBorder="1" applyAlignment="1">
      <alignment vertical="top" wrapText="1"/>
    </xf>
    <xf numFmtId="0" fontId="18" fillId="0" borderId="5" xfId="0" applyFont="1" applyBorder="1" applyAlignment="1">
      <alignment vertical="top" wrapText="1"/>
    </xf>
    <xf numFmtId="2" fontId="3" fillId="0" borderId="0" xfId="0" applyNumberFormat="1" applyFont="1" applyAlignment="1">
      <alignment vertical="top" wrapText="1"/>
    </xf>
    <xf numFmtId="164" fontId="12" fillId="0" borderId="4" xfId="0" applyNumberFormat="1" applyFont="1" applyBorder="1" applyAlignment="1">
      <alignment vertical="top" wrapText="1"/>
    </xf>
    <xf numFmtId="0" fontId="3" fillId="3" borderId="14" xfId="0" applyFont="1" applyFill="1" applyBorder="1" applyAlignment="1">
      <alignment vertical="top" wrapText="1"/>
    </xf>
    <xf numFmtId="164" fontId="3" fillId="3" borderId="14" xfId="0" applyNumberFormat="1" applyFont="1" applyFill="1" applyBorder="1" applyAlignment="1">
      <alignment vertical="top" wrapText="1"/>
    </xf>
    <xf numFmtId="0" fontId="3" fillId="3" borderId="13" xfId="0" applyFont="1" applyFill="1" applyBorder="1" applyAlignment="1">
      <alignment vertical="top" wrapText="1"/>
    </xf>
    <xf numFmtId="0" fontId="3" fillId="3" borderId="0" xfId="0" applyFont="1" applyFill="1" applyAlignment="1">
      <alignment vertical="top" wrapText="1"/>
    </xf>
    <xf numFmtId="164" fontId="3" fillId="3" borderId="0" xfId="0" applyNumberFormat="1" applyFont="1" applyFill="1" applyAlignment="1">
      <alignment vertical="top" wrapText="1"/>
    </xf>
    <xf numFmtId="0" fontId="3" fillId="3" borderId="1" xfId="0" applyFont="1" applyFill="1" applyBorder="1" applyAlignment="1">
      <alignment vertical="top" wrapText="1"/>
    </xf>
    <xf numFmtId="0" fontId="7" fillId="3" borderId="1" xfId="0" applyFont="1" applyFill="1" applyBorder="1" applyAlignment="1">
      <alignment vertical="top" wrapText="1"/>
    </xf>
    <xf numFmtId="0" fontId="3" fillId="3" borderId="15" xfId="0" applyFont="1" applyFill="1" applyBorder="1" applyAlignment="1">
      <alignment vertical="top" wrapText="1"/>
    </xf>
    <xf numFmtId="164" fontId="3" fillId="3" borderId="15" xfId="0" applyNumberFormat="1" applyFont="1" applyFill="1" applyBorder="1" applyAlignment="1">
      <alignment vertical="top" wrapText="1"/>
    </xf>
    <xf numFmtId="0" fontId="7" fillId="3" borderId="5" xfId="0" applyFont="1" applyFill="1" applyBorder="1" applyAlignment="1">
      <alignment vertical="top" wrapText="1"/>
    </xf>
    <xf numFmtId="0" fontId="18" fillId="0" borderId="0" xfId="0" applyFont="1"/>
    <xf numFmtId="0" fontId="18" fillId="0" borderId="3" xfId="0" applyFont="1" applyBorder="1" applyAlignment="1">
      <alignment vertical="top" wrapText="1"/>
    </xf>
    <xf numFmtId="0" fontId="3" fillId="6" borderId="5" xfId="0" applyFont="1" applyFill="1" applyBorder="1" applyAlignment="1">
      <alignment vertical="top" wrapText="1"/>
    </xf>
    <xf numFmtId="0" fontId="8" fillId="0" borderId="5" xfId="0" applyFont="1" applyBorder="1" applyAlignment="1">
      <alignment vertical="top" wrapText="1"/>
    </xf>
    <xf numFmtId="2" fontId="3" fillId="3" borderId="9" xfId="0" applyNumberFormat="1" applyFont="1" applyFill="1" applyBorder="1" applyAlignment="1">
      <alignment vertical="top" wrapText="1"/>
    </xf>
    <xf numFmtId="0" fontId="7" fillId="6" borderId="10" xfId="0" applyFont="1" applyFill="1" applyBorder="1" applyAlignment="1">
      <alignment vertical="top" wrapText="1"/>
    </xf>
    <xf numFmtId="0" fontId="3" fillId="8" borderId="2" xfId="0" applyFont="1" applyFill="1" applyBorder="1" applyAlignment="1">
      <alignment vertical="top" wrapText="1"/>
    </xf>
    <xf numFmtId="164" fontId="3" fillId="0" borderId="5" xfId="0" applyNumberFormat="1" applyFont="1" applyBorder="1" applyAlignment="1">
      <alignment vertical="top" wrapText="1"/>
    </xf>
    <xf numFmtId="164" fontId="3" fillId="0" borderId="2" xfId="0" applyNumberFormat="1" applyFont="1" applyBorder="1" applyAlignment="1">
      <alignment vertical="top" wrapText="1"/>
    </xf>
    <xf numFmtId="0" fontId="3" fillId="0" borderId="2" xfId="0" applyFont="1" applyBorder="1"/>
    <xf numFmtId="165" fontId="3" fillId="0" borderId="0" xfId="0" applyNumberFormat="1" applyFont="1" applyAlignment="1">
      <alignment vertical="top" wrapText="1"/>
    </xf>
    <xf numFmtId="0" fontId="3" fillId="0" borderId="0" xfId="0" applyFont="1" applyAlignment="1">
      <alignment horizontal="center"/>
    </xf>
    <xf numFmtId="0" fontId="3" fillId="0" borderId="1" xfId="0" applyFont="1" applyBorder="1" applyAlignment="1">
      <alignment vertical="top"/>
    </xf>
    <xf numFmtId="0" fontId="3" fillId="3" borderId="4" xfId="0" applyFont="1" applyFill="1" applyBorder="1" applyAlignment="1">
      <alignment vertical="top" wrapText="1"/>
    </xf>
    <xf numFmtId="0" fontId="3" fillId="3" borderId="8" xfId="0" applyFont="1" applyFill="1" applyBorder="1" applyAlignment="1">
      <alignment vertical="top" wrapText="1"/>
    </xf>
    <xf numFmtId="0" fontId="3" fillId="3" borderId="2" xfId="0" applyFont="1" applyFill="1" applyBorder="1" applyAlignment="1">
      <alignment horizontal="center" vertical="top" wrapText="1"/>
    </xf>
    <xf numFmtId="2" fontId="3" fillId="3" borderId="2" xfId="0" applyNumberFormat="1" applyFont="1" applyFill="1" applyBorder="1" applyAlignment="1">
      <alignment vertical="top" wrapText="1"/>
    </xf>
    <xf numFmtId="164" fontId="3" fillId="4" borderId="2" xfId="0" applyNumberFormat="1" applyFont="1" applyFill="1" applyBorder="1" applyAlignment="1">
      <alignment vertical="top" wrapText="1"/>
    </xf>
    <xf numFmtId="0" fontId="14" fillId="4" borderId="8" xfId="0" applyFont="1" applyFill="1" applyBorder="1" applyAlignment="1">
      <alignment vertical="top" wrapText="1"/>
    </xf>
    <xf numFmtId="0" fontId="15" fillId="4" borderId="9" xfId="0" applyFont="1" applyFill="1" applyBorder="1"/>
    <xf numFmtId="0" fontId="15" fillId="4" borderId="9" xfId="0" applyFont="1" applyFill="1" applyBorder="1" applyAlignment="1">
      <alignment horizontal="center"/>
    </xf>
    <xf numFmtId="0" fontId="15" fillId="4" borderId="2" xfId="0" applyFont="1" applyFill="1" applyBorder="1"/>
    <xf numFmtId="164" fontId="16" fillId="6" borderId="2" xfId="0" applyNumberFormat="1" applyFont="1" applyFill="1" applyBorder="1"/>
    <xf numFmtId="0" fontId="15" fillId="0" borderId="0" xfId="0" applyFont="1" applyAlignment="1">
      <alignment vertical="top"/>
    </xf>
    <xf numFmtId="0" fontId="3" fillId="0" borderId="14" xfId="0" applyFont="1" applyBorder="1"/>
    <xf numFmtId="0" fontId="3" fillId="0" borderId="0" xfId="0" applyFont="1" applyAlignment="1">
      <alignment vertical="top"/>
    </xf>
    <xf numFmtId="0" fontId="11" fillId="5" borderId="7" xfId="0" applyFont="1" applyFill="1" applyBorder="1"/>
    <xf numFmtId="0" fontId="3" fillId="0" borderId="10" xfId="0" applyFont="1" applyBorder="1"/>
    <xf numFmtId="0" fontId="3" fillId="0" borderId="10" xfId="0" applyFont="1" applyBorder="1" applyAlignment="1">
      <alignment wrapText="1"/>
    </xf>
    <xf numFmtId="0" fontId="17" fillId="0" borderId="0" xfId="0" applyFont="1"/>
    <xf numFmtId="0" fontId="3" fillId="0" borderId="7" xfId="0" applyFont="1" applyBorder="1" applyAlignment="1">
      <alignment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165" fontId="3" fillId="7" borderId="6" xfId="0" applyNumberFormat="1" applyFont="1" applyFill="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3" xfId="0" applyBorder="1" applyAlignment="1" applyProtection="1">
      <alignment vertical="top" wrapText="1"/>
      <protection locked="0"/>
    </xf>
    <xf numFmtId="0" fontId="3" fillId="0" borderId="11" xfId="0" applyFont="1" applyBorder="1" applyAlignment="1">
      <alignment vertical="top" wrapText="1"/>
    </xf>
    <xf numFmtId="0" fontId="3" fillId="0" borderId="12" xfId="0" applyFont="1" applyBorder="1" applyAlignment="1">
      <alignment vertical="top" wrapText="1"/>
    </xf>
    <xf numFmtId="0" fontId="0" fillId="7" borderId="10" xfId="0" applyFill="1" applyBorder="1" applyAlignment="1" applyProtection="1">
      <alignment vertical="top" wrapText="1"/>
      <protection locked="0"/>
    </xf>
    <xf numFmtId="0" fontId="0" fillId="7" borderId="3" xfId="0" applyFill="1" applyBorder="1" applyAlignment="1" applyProtection="1">
      <alignment vertical="top" wrapText="1"/>
      <protection locked="0"/>
    </xf>
    <xf numFmtId="165" fontId="3" fillId="7" borderId="10" xfId="0" applyNumberFormat="1" applyFont="1" applyFill="1" applyBorder="1" applyAlignment="1" applyProtection="1">
      <alignment vertical="top" wrapText="1"/>
      <protection locked="0"/>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3" xfId="0" applyFont="1" applyBorder="1" applyAlignment="1">
      <alignment vertical="top" wrapText="1"/>
    </xf>
    <xf numFmtId="0" fontId="0" fillId="0" borderId="10" xfId="0" applyBorder="1" applyAlignment="1">
      <alignmen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0" fillId="0" borderId="3" xfId="0" applyBorder="1" applyAlignment="1">
      <alignment vertical="top" wrapText="1"/>
    </xf>
    <xf numFmtId="0" fontId="11" fillId="5" borderId="14" xfId="0" applyFont="1" applyFill="1" applyBorder="1" applyAlignment="1">
      <alignment horizontal="center"/>
    </xf>
    <xf numFmtId="164" fontId="3" fillId="0" borderId="6" xfId="0" applyNumberFormat="1" applyFont="1" applyBorder="1" applyAlignment="1">
      <alignment vertical="top" wrapText="1"/>
    </xf>
    <xf numFmtId="0" fontId="3" fillId="0" borderId="8" xfId="0" applyFont="1" applyBorder="1" applyAlignment="1">
      <alignment horizontal="center"/>
    </xf>
    <xf numFmtId="0" fontId="3" fillId="0" borderId="9" xfId="0" applyFont="1" applyBorder="1" applyAlignment="1">
      <alignment horizontal="center"/>
    </xf>
    <xf numFmtId="0" fontId="6" fillId="3" borderId="7" xfId="0" applyFont="1" applyFill="1" applyBorder="1" applyAlignment="1">
      <alignment vertical="top" wrapText="1"/>
    </xf>
    <xf numFmtId="0" fontId="6" fillId="3" borderId="11" xfId="0" applyFont="1" applyFill="1" applyBorder="1" applyAlignment="1">
      <alignment vertical="top" wrapText="1"/>
    </xf>
    <xf numFmtId="0" fontId="6" fillId="3" borderId="12" xfId="0" applyFont="1" applyFill="1" applyBorder="1" applyAlignment="1">
      <alignment vertical="top" wrapText="1"/>
    </xf>
    <xf numFmtId="0" fontId="3" fillId="3" borderId="14" xfId="0" applyFont="1" applyFill="1" applyBorder="1" applyAlignment="1">
      <alignment vertical="top" wrapText="1"/>
    </xf>
    <xf numFmtId="0" fontId="3" fillId="3" borderId="0" xfId="0" applyFont="1" applyFill="1" applyAlignment="1">
      <alignment vertical="top" wrapText="1"/>
    </xf>
    <xf numFmtId="0" fontId="3" fillId="3" borderId="15" xfId="0" applyFont="1" applyFill="1" applyBorder="1" applyAlignment="1">
      <alignment vertical="top" wrapText="1"/>
    </xf>
    <xf numFmtId="0" fontId="3" fillId="3" borderId="14" xfId="0" applyFont="1" applyFill="1" applyBorder="1" applyAlignment="1">
      <alignment horizontal="center" vertical="top" wrapText="1"/>
    </xf>
    <xf numFmtId="0" fontId="3" fillId="3" borderId="0" xfId="0" applyFont="1" applyFill="1" applyAlignment="1">
      <alignment horizontal="center" vertical="top" wrapText="1"/>
    </xf>
    <xf numFmtId="0" fontId="3" fillId="3" borderId="15" xfId="0" applyFont="1" applyFill="1" applyBorder="1" applyAlignment="1">
      <alignment horizontal="center" vertical="top" wrapText="1"/>
    </xf>
    <xf numFmtId="0" fontId="0" fillId="0" borderId="3" xfId="0" applyBorder="1" applyAlignment="1">
      <alignment horizontal="center"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3" fillId="7" borderId="7" xfId="0" applyFont="1" applyFill="1" applyBorder="1" applyAlignment="1" applyProtection="1">
      <alignment horizontal="center"/>
      <protection locked="0"/>
    </xf>
    <xf numFmtId="0" fontId="6" fillId="3" borderId="8" xfId="0" applyFont="1" applyFill="1" applyBorder="1" applyAlignment="1">
      <alignment vertical="top"/>
    </xf>
    <xf numFmtId="0" fontId="6" fillId="3" borderId="9" xfId="0" applyFont="1" applyFill="1" applyBorder="1" applyAlignment="1">
      <alignment vertical="top"/>
    </xf>
    <xf numFmtId="0" fontId="6" fillId="3" borderId="2" xfId="0" applyFont="1" applyFill="1" applyBorder="1" applyAlignment="1">
      <alignment vertical="top"/>
    </xf>
    <xf numFmtId="0" fontId="3" fillId="0" borderId="11" xfId="0" applyFont="1" applyBorder="1" applyAlignment="1"/>
    <xf numFmtId="0" fontId="3" fillId="0" borderId="12" xfId="0" applyFont="1" applyBorder="1" applyAlignment="1"/>
    <xf numFmtId="0" fontId="0" fillId="0" borderId="13" xfId="0" applyBorder="1" applyAlignment="1"/>
    <xf numFmtId="0" fontId="2" fillId="0" borderId="2" xfId="0" applyFont="1" applyBorder="1" applyAlignment="1"/>
    <xf numFmtId="0" fontId="0" fillId="0" borderId="14" xfId="0" applyBorder="1" applyAlignment="1" applyProtection="1">
      <protection locked="0"/>
    </xf>
    <xf numFmtId="0" fontId="0" fillId="0" borderId="13" xfId="0" applyBorder="1" applyAlignment="1" applyProtection="1">
      <protection locked="0"/>
    </xf>
    <xf numFmtId="0" fontId="2" fillId="7" borderId="11" xfId="0" applyFont="1" applyFill="1" applyBorder="1" applyAlignment="1" applyProtection="1">
      <protection locked="0"/>
    </xf>
    <xf numFmtId="0" fontId="0" fillId="0" borderId="0" xfId="0" applyAlignment="1" applyProtection="1">
      <protection locked="0"/>
    </xf>
    <xf numFmtId="0" fontId="0" fillId="0" borderId="1" xfId="0"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0" fontId="0" fillId="0" borderId="15" xfId="0" applyBorder="1" applyAlignment="1" applyProtection="1">
      <protection locked="0"/>
    </xf>
    <xf numFmtId="0" fontId="0" fillId="0" borderId="5" xfId="0" applyBorder="1" applyAlignment="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256</xdr:row>
      <xdr:rowOff>95250</xdr:rowOff>
    </xdr:from>
    <xdr:to>
      <xdr:col>5</xdr:col>
      <xdr:colOff>3686175</xdr:colOff>
      <xdr:row>300</xdr:row>
      <xdr:rowOff>9525</xdr:rowOff>
    </xdr:to>
    <xdr:pic>
      <xdr:nvPicPr>
        <xdr:cNvPr id="1034" name="Afbeelding 2">
          <a:extLst>
            <a:ext uri="{FF2B5EF4-FFF2-40B4-BE49-F238E27FC236}">
              <a16:creationId xmlns:a16="http://schemas.microsoft.com/office/drawing/2014/main" id="{7B2094E0-5C97-3477-6B68-6517C09F7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9525"/>
          <a:ext cx="8915400" cy="745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7FB4-1668-452C-9606-778CEE0A1934}">
  <sheetPr>
    <tabColor indexed="11"/>
    <pageSetUpPr fitToPage="1"/>
  </sheetPr>
  <dimension ref="A1:H256"/>
  <sheetViews>
    <sheetView showGridLines="0" tabSelected="1" zoomScale="90" zoomScaleNormal="90" zoomScaleSheetLayoutView="80" workbookViewId="0">
      <pane ySplit="5" topLeftCell="A218" activePane="bottomLeft" state="frozen"/>
      <selection pane="bottomLeft" activeCell="B247" sqref="B247:E252"/>
    </sheetView>
  </sheetViews>
  <sheetFormatPr defaultRowHeight="13.5"/>
  <cols>
    <col min="1" max="1" width="35.7109375" style="70" customWidth="1"/>
    <col min="2" max="2" width="10.7109375" style="70" customWidth="1"/>
    <col min="3" max="3" width="7.140625" style="137" customWidth="1"/>
    <col min="4" max="4" width="9.7109375" style="70" customWidth="1"/>
    <col min="5" max="5" width="15.140625" style="106" customWidth="1"/>
    <col min="6" max="6" width="85.7109375" style="151" customWidth="1"/>
    <col min="7" max="16384" width="9.140625" style="70"/>
  </cols>
  <sheetData>
    <row r="1" spans="1:6" ht="16.5" thickBot="1">
      <c r="A1" s="81" t="s">
        <v>0</v>
      </c>
      <c r="B1" s="82"/>
      <c r="C1" s="83"/>
      <c r="D1" s="82"/>
      <c r="E1" s="84"/>
      <c r="F1" s="85"/>
    </row>
    <row r="2" spans="1:6" ht="12.75" customHeight="1">
      <c r="A2" s="86" t="s">
        <v>1</v>
      </c>
      <c r="B2" s="87"/>
      <c r="C2" s="88"/>
      <c r="D2" s="87"/>
      <c r="E2" s="89"/>
      <c r="F2" s="90"/>
    </row>
    <row r="3" spans="1:6" s="95" customFormat="1" ht="14.25" thickBot="1">
      <c r="A3" s="86" t="s">
        <v>2</v>
      </c>
      <c r="B3" s="91"/>
      <c r="C3" s="92"/>
      <c r="D3" s="91"/>
      <c r="E3" s="93"/>
      <c r="F3" s="94"/>
    </row>
    <row r="4" spans="1:6" s="95" customFormat="1" ht="14.25" thickBot="1">
      <c r="A4" s="96"/>
      <c r="B4" s="91"/>
      <c r="C4" s="92"/>
      <c r="D4" s="91"/>
      <c r="E4" s="93"/>
      <c r="F4" s="94"/>
    </row>
    <row r="5" spans="1:6" s="95" customFormat="1" ht="28.5" customHeight="1" thickBot="1">
      <c r="A5" s="13" t="s">
        <v>3</v>
      </c>
      <c r="B5" s="14" t="s">
        <v>4</v>
      </c>
      <c r="C5" s="15" t="s">
        <v>5</v>
      </c>
      <c r="D5" s="13" t="s">
        <v>6</v>
      </c>
      <c r="E5" s="16" t="s">
        <v>7</v>
      </c>
      <c r="F5" s="13" t="s">
        <v>8</v>
      </c>
    </row>
    <row r="6" spans="1:6" ht="14.25" thickBot="1">
      <c r="A6" s="17" t="s">
        <v>9</v>
      </c>
      <c r="B6" s="18"/>
      <c r="C6" s="19"/>
      <c r="D6" s="20"/>
      <c r="E6" s="21"/>
      <c r="F6" s="22" t="s">
        <v>10</v>
      </c>
    </row>
    <row r="7" spans="1:6">
      <c r="A7" s="14"/>
      <c r="B7" s="156" t="s">
        <v>11</v>
      </c>
      <c r="C7" s="157">
        <v>5</v>
      </c>
      <c r="D7" s="160"/>
      <c r="E7" s="77">
        <f>C7*D7</f>
        <v>0</v>
      </c>
      <c r="F7" s="49" t="s">
        <v>12</v>
      </c>
    </row>
    <row r="8" spans="1:6">
      <c r="A8" s="69"/>
      <c r="B8" s="196"/>
      <c r="C8" s="158"/>
      <c r="D8" s="161"/>
      <c r="E8" s="30"/>
      <c r="F8" s="27" t="s">
        <v>13</v>
      </c>
    </row>
    <row r="9" spans="1:6" ht="27">
      <c r="A9" s="69"/>
      <c r="B9" s="196"/>
      <c r="C9" s="158"/>
      <c r="D9" s="161"/>
      <c r="E9" s="30"/>
      <c r="F9" s="27" t="s">
        <v>14</v>
      </c>
    </row>
    <row r="10" spans="1:6" s="95" customFormat="1" ht="14.25" customHeight="1" thickBot="1">
      <c r="A10" s="76"/>
      <c r="B10" s="197"/>
      <c r="C10" s="159"/>
      <c r="D10" s="162"/>
      <c r="E10" s="34"/>
      <c r="F10" s="97" t="s">
        <v>15</v>
      </c>
    </row>
    <row r="11" spans="1:6" s="95" customFormat="1" ht="14.25" customHeight="1" thickBot="1">
      <c r="A11" s="69"/>
      <c r="B11" s="70"/>
      <c r="C11" s="67"/>
      <c r="D11" s="98"/>
      <c r="E11" s="68"/>
      <c r="F11" s="99"/>
    </row>
    <row r="12" spans="1:6" ht="14.25" thickBot="1">
      <c r="A12" s="100" t="s">
        <v>16</v>
      </c>
      <c r="B12" s="101"/>
      <c r="C12" s="102"/>
      <c r="D12" s="103"/>
      <c r="E12" s="104">
        <f>$E$7</f>
        <v>0</v>
      </c>
      <c r="F12" s="105"/>
    </row>
    <row r="13" spans="1:6" s="95" customFormat="1" ht="14.25" customHeight="1" thickBot="1">
      <c r="A13" s="69"/>
      <c r="B13" s="70"/>
      <c r="C13" s="67"/>
      <c r="D13" s="98"/>
      <c r="E13" s="68"/>
      <c r="F13" s="99"/>
    </row>
    <row r="14" spans="1:6" ht="14.25" thickBot="1">
      <c r="A14" s="17" t="s">
        <v>17</v>
      </c>
      <c r="B14" s="18" t="s">
        <v>18</v>
      </c>
      <c r="C14" s="19"/>
      <c r="D14" s="20"/>
      <c r="E14" s="21"/>
      <c r="F14" s="22" t="s">
        <v>19</v>
      </c>
    </row>
    <row r="15" spans="1:6">
      <c r="A15" s="168" t="s">
        <v>20</v>
      </c>
      <c r="B15" s="156" t="s">
        <v>11</v>
      </c>
      <c r="C15" s="157">
        <v>1</v>
      </c>
      <c r="D15" s="160"/>
      <c r="E15" s="26">
        <f>C15*D15</f>
        <v>0</v>
      </c>
      <c r="F15" s="27" t="s">
        <v>21</v>
      </c>
    </row>
    <row r="16" spans="1:6">
      <c r="A16" s="169"/>
      <c r="B16" s="196"/>
      <c r="C16" s="158"/>
      <c r="D16" s="161"/>
      <c r="E16" s="30"/>
      <c r="F16" s="27" t="s">
        <v>22</v>
      </c>
    </row>
    <row r="17" spans="1:6">
      <c r="A17" s="169"/>
      <c r="B17" s="196"/>
      <c r="C17" s="158"/>
      <c r="D17" s="161"/>
      <c r="E17" s="30"/>
      <c r="F17" s="27" t="s">
        <v>23</v>
      </c>
    </row>
    <row r="18" spans="1:6">
      <c r="A18" s="169"/>
      <c r="B18" s="196"/>
      <c r="C18" s="158"/>
      <c r="D18" s="161"/>
      <c r="E18" s="30"/>
      <c r="F18" s="27" t="s">
        <v>24</v>
      </c>
    </row>
    <row r="19" spans="1:6">
      <c r="A19" s="169"/>
      <c r="B19" s="196"/>
      <c r="C19" s="158"/>
      <c r="D19" s="161"/>
      <c r="E19" s="30"/>
      <c r="F19" s="27" t="s">
        <v>25</v>
      </c>
    </row>
    <row r="20" spans="1:6">
      <c r="A20" s="169"/>
      <c r="B20" s="196"/>
      <c r="C20" s="158"/>
      <c r="D20" s="161"/>
      <c r="E20" s="30"/>
      <c r="F20" s="27" t="s">
        <v>26</v>
      </c>
    </row>
    <row r="21" spans="1:6" ht="13.5" customHeight="1">
      <c r="A21" s="169"/>
      <c r="B21" s="196"/>
      <c r="C21" s="158"/>
      <c r="D21" s="161"/>
      <c r="E21" s="30"/>
      <c r="F21" s="27" t="s">
        <v>27</v>
      </c>
    </row>
    <row r="22" spans="1:6" ht="27">
      <c r="A22" s="169"/>
      <c r="B22" s="196"/>
      <c r="C22" s="158"/>
      <c r="D22" s="161"/>
      <c r="E22" s="30"/>
      <c r="F22" s="27" t="s">
        <v>28</v>
      </c>
    </row>
    <row r="23" spans="1:6">
      <c r="A23" s="169"/>
      <c r="B23" s="196"/>
      <c r="C23" s="158"/>
      <c r="D23" s="161"/>
      <c r="E23" s="30"/>
      <c r="F23" s="27" t="s">
        <v>29</v>
      </c>
    </row>
    <row r="24" spans="1:6">
      <c r="A24" s="169"/>
      <c r="B24" s="196"/>
      <c r="C24" s="158"/>
      <c r="D24" s="161"/>
      <c r="E24" s="30"/>
      <c r="F24" s="31" t="s">
        <v>30</v>
      </c>
    </row>
    <row r="25" spans="1:6">
      <c r="A25" s="169"/>
      <c r="B25" s="196"/>
      <c r="C25" s="158"/>
      <c r="D25" s="161"/>
      <c r="E25" s="30"/>
      <c r="F25" s="27" t="s">
        <v>31</v>
      </c>
    </row>
    <row r="26" spans="1:6" ht="27">
      <c r="A26" s="169"/>
      <c r="B26" s="196"/>
      <c r="C26" s="158"/>
      <c r="D26" s="161"/>
      <c r="E26" s="30"/>
      <c r="F26" s="27" t="s">
        <v>32</v>
      </c>
    </row>
    <row r="27" spans="1:6" ht="27.75" thickBot="1">
      <c r="A27" s="169"/>
      <c r="B27" s="196"/>
      <c r="C27" s="158"/>
      <c r="D27" s="161"/>
      <c r="E27" s="30"/>
      <c r="F27" s="27" t="s">
        <v>33</v>
      </c>
    </row>
    <row r="28" spans="1:6" ht="41.25" thickBot="1">
      <c r="A28" s="17" t="s">
        <v>34</v>
      </c>
      <c r="B28" s="20"/>
      <c r="C28" s="19"/>
      <c r="D28" s="20"/>
      <c r="E28" s="21"/>
      <c r="F28" s="22" t="s">
        <v>35</v>
      </c>
    </row>
    <row r="29" spans="1:6" ht="27">
      <c r="A29" s="168" t="s">
        <v>36</v>
      </c>
      <c r="B29" s="24" t="s">
        <v>11</v>
      </c>
      <c r="C29" s="157">
        <v>1</v>
      </c>
      <c r="D29" s="160"/>
      <c r="E29" s="26">
        <f>C29*D29</f>
        <v>0</v>
      </c>
      <c r="F29" s="31" t="s">
        <v>37</v>
      </c>
    </row>
    <row r="30" spans="1:6">
      <c r="A30" s="169"/>
      <c r="B30" s="35"/>
      <c r="C30" s="158"/>
      <c r="D30" s="161"/>
      <c r="E30" s="30"/>
      <c r="F30" s="27" t="s">
        <v>38</v>
      </c>
    </row>
    <row r="31" spans="1:6">
      <c r="A31" s="169"/>
      <c r="B31" s="35"/>
      <c r="C31" s="158"/>
      <c r="D31" s="161"/>
      <c r="E31" s="30"/>
      <c r="F31" s="27" t="s">
        <v>39</v>
      </c>
    </row>
    <row r="32" spans="1:6">
      <c r="A32" s="169"/>
      <c r="B32" s="35"/>
      <c r="C32" s="158"/>
      <c r="D32" s="161"/>
      <c r="E32" s="30"/>
      <c r="F32" s="27" t="s">
        <v>40</v>
      </c>
    </row>
    <row r="33" spans="1:8">
      <c r="A33" s="169"/>
      <c r="B33" s="35"/>
      <c r="C33" s="158"/>
      <c r="D33" s="161"/>
      <c r="E33" s="30"/>
      <c r="F33" s="27" t="s">
        <v>41</v>
      </c>
    </row>
    <row r="34" spans="1:8">
      <c r="A34" s="169"/>
      <c r="B34" s="35"/>
      <c r="C34" s="158"/>
      <c r="D34" s="161"/>
      <c r="E34" s="30"/>
      <c r="F34" s="27" t="s">
        <v>42</v>
      </c>
    </row>
    <row r="35" spans="1:8">
      <c r="A35" s="169"/>
      <c r="B35" s="35"/>
      <c r="C35" s="158"/>
      <c r="D35" s="161"/>
      <c r="E35" s="30"/>
      <c r="F35" s="27" t="s">
        <v>43</v>
      </c>
    </row>
    <row r="36" spans="1:8" ht="14.25" customHeight="1">
      <c r="A36" s="169"/>
      <c r="B36" s="35"/>
      <c r="C36" s="158"/>
      <c r="D36" s="161"/>
      <c r="E36" s="30"/>
      <c r="F36" s="27" t="s">
        <v>44</v>
      </c>
    </row>
    <row r="37" spans="1:8" ht="27">
      <c r="A37" s="169"/>
      <c r="B37" s="35"/>
      <c r="C37" s="158"/>
      <c r="D37" s="161"/>
      <c r="E37" s="30"/>
      <c r="F37" s="27" t="s">
        <v>45</v>
      </c>
    </row>
    <row r="38" spans="1:8" ht="27">
      <c r="A38" s="169"/>
      <c r="B38" s="35"/>
      <c r="C38" s="158"/>
      <c r="D38" s="161"/>
      <c r="E38" s="30"/>
      <c r="F38" s="31" t="s">
        <v>46</v>
      </c>
    </row>
    <row r="39" spans="1:8">
      <c r="A39" s="169"/>
      <c r="B39" s="35"/>
      <c r="C39" s="158"/>
      <c r="D39" s="161"/>
      <c r="E39" s="30"/>
      <c r="F39" s="27" t="s">
        <v>47</v>
      </c>
    </row>
    <row r="40" spans="1:8">
      <c r="A40" s="169"/>
      <c r="B40" s="35"/>
      <c r="C40" s="158"/>
      <c r="D40" s="161"/>
      <c r="E40" s="30"/>
      <c r="F40" s="27" t="s">
        <v>48</v>
      </c>
    </row>
    <row r="41" spans="1:8" ht="27">
      <c r="A41" s="169"/>
      <c r="B41" s="35"/>
      <c r="C41" s="158"/>
      <c r="D41" s="161"/>
      <c r="E41" s="30"/>
      <c r="F41" s="27" t="s">
        <v>49</v>
      </c>
    </row>
    <row r="42" spans="1:8" ht="27">
      <c r="A42" s="169"/>
      <c r="B42" s="35"/>
      <c r="C42" s="158"/>
      <c r="D42" s="161"/>
      <c r="E42" s="30"/>
      <c r="F42" s="27" t="s">
        <v>50</v>
      </c>
    </row>
    <row r="43" spans="1:8">
      <c r="A43" s="169"/>
      <c r="B43" s="35"/>
      <c r="C43" s="158"/>
      <c r="D43" s="161"/>
      <c r="E43" s="30"/>
      <c r="F43" s="27" t="s">
        <v>51</v>
      </c>
    </row>
    <row r="44" spans="1:8">
      <c r="A44" s="169"/>
      <c r="B44" s="35"/>
      <c r="C44" s="158"/>
      <c r="D44" s="161"/>
      <c r="E44" s="30"/>
      <c r="F44" s="27" t="s">
        <v>52</v>
      </c>
    </row>
    <row r="45" spans="1:8" ht="14.25" thickBot="1">
      <c r="A45" s="169"/>
      <c r="B45" s="35"/>
      <c r="C45" s="158"/>
      <c r="D45" s="162"/>
      <c r="E45" s="30"/>
      <c r="F45" s="27" t="s">
        <v>53</v>
      </c>
    </row>
    <row r="46" spans="1:8" ht="41.25" thickBot="1">
      <c r="A46" s="36" t="s">
        <v>54</v>
      </c>
      <c r="B46" s="36" t="s">
        <v>55</v>
      </c>
      <c r="C46" s="37">
        <v>10</v>
      </c>
      <c r="D46" s="4"/>
      <c r="E46" s="38">
        <f>C46*D46</f>
        <v>0</v>
      </c>
      <c r="F46" s="39" t="s">
        <v>56</v>
      </c>
      <c r="H46" s="106"/>
    </row>
    <row r="47" spans="1:8" ht="14.25" thickBot="1">
      <c r="A47" s="23" t="s">
        <v>57</v>
      </c>
      <c r="B47" s="36" t="s">
        <v>58</v>
      </c>
      <c r="C47" s="37">
        <v>10</v>
      </c>
      <c r="D47" s="4"/>
      <c r="E47" s="38">
        <f>C47*D47</f>
        <v>0</v>
      </c>
      <c r="F47" s="39" t="s">
        <v>59</v>
      </c>
      <c r="H47" s="106"/>
    </row>
    <row r="48" spans="1:8" ht="55.5" customHeight="1" thickBot="1">
      <c r="A48" s="23" t="s">
        <v>60</v>
      </c>
      <c r="B48" s="40" t="s">
        <v>58</v>
      </c>
      <c r="C48" s="25">
        <v>0.2</v>
      </c>
      <c r="D48" s="4"/>
      <c r="E48" s="38">
        <f>C48*D48</f>
        <v>0</v>
      </c>
      <c r="F48" s="41" t="s">
        <v>61</v>
      </c>
      <c r="H48" s="106"/>
    </row>
    <row r="49" spans="1:8">
      <c r="A49" s="168" t="s">
        <v>62</v>
      </c>
      <c r="B49" s="156" t="s">
        <v>63</v>
      </c>
      <c r="C49" s="157">
        <v>20</v>
      </c>
      <c r="D49" s="160"/>
      <c r="E49" s="26">
        <f>C49*D49</f>
        <v>0</v>
      </c>
      <c r="F49" s="27" t="s">
        <v>64</v>
      </c>
      <c r="H49" s="106"/>
    </row>
    <row r="50" spans="1:8">
      <c r="A50" s="169"/>
      <c r="B50" s="163"/>
      <c r="C50" s="158"/>
      <c r="D50" s="161"/>
      <c r="E50" s="30"/>
      <c r="F50" s="27" t="s">
        <v>65</v>
      </c>
      <c r="H50" s="106"/>
    </row>
    <row r="51" spans="1:8">
      <c r="A51" s="169"/>
      <c r="B51" s="163"/>
      <c r="C51" s="158"/>
      <c r="D51" s="161"/>
      <c r="E51" s="30"/>
      <c r="F51" s="27" t="s">
        <v>66</v>
      </c>
    </row>
    <row r="52" spans="1:8">
      <c r="A52" s="169"/>
      <c r="B52" s="163"/>
      <c r="C52" s="158"/>
      <c r="D52" s="161"/>
      <c r="E52" s="30"/>
      <c r="F52" s="27" t="s">
        <v>67</v>
      </c>
    </row>
    <row r="53" spans="1:8" ht="15.75" customHeight="1" thickBot="1">
      <c r="A53" s="170"/>
      <c r="B53" s="164"/>
      <c r="C53" s="159"/>
      <c r="D53" s="162"/>
      <c r="E53" s="34"/>
      <c r="F53" s="43" t="s">
        <v>68</v>
      </c>
    </row>
    <row r="54" spans="1:8" ht="27.75" thickBot="1">
      <c r="A54" s="28" t="s">
        <v>69</v>
      </c>
      <c r="B54" s="40" t="s">
        <v>63</v>
      </c>
      <c r="C54" s="29">
        <v>20</v>
      </c>
      <c r="D54" s="1"/>
      <c r="E54" s="38">
        <f>C54*D54</f>
        <v>0</v>
      </c>
      <c r="F54" s="41" t="s">
        <v>70</v>
      </c>
      <c r="H54" s="106"/>
    </row>
    <row r="55" spans="1:8">
      <c r="A55" s="168" t="s">
        <v>71</v>
      </c>
      <c r="B55" s="156" t="s">
        <v>63</v>
      </c>
      <c r="C55" s="157">
        <v>20</v>
      </c>
      <c r="D55" s="160"/>
      <c r="E55" s="26">
        <f>C55*D55</f>
        <v>0</v>
      </c>
      <c r="F55" s="27" t="s">
        <v>64</v>
      </c>
      <c r="H55" s="106"/>
    </row>
    <row r="56" spans="1:8">
      <c r="A56" s="169"/>
      <c r="B56" s="163"/>
      <c r="C56" s="158"/>
      <c r="D56" s="161"/>
      <c r="E56" s="30"/>
      <c r="F56" s="27" t="s">
        <v>65</v>
      </c>
      <c r="H56" s="106"/>
    </row>
    <row r="57" spans="1:8">
      <c r="A57" s="169"/>
      <c r="B57" s="163"/>
      <c r="C57" s="158"/>
      <c r="D57" s="161"/>
      <c r="E57" s="30"/>
      <c r="F57" s="27" t="s">
        <v>66</v>
      </c>
    </row>
    <row r="58" spans="1:8">
      <c r="A58" s="169"/>
      <c r="B58" s="163"/>
      <c r="C58" s="158"/>
      <c r="D58" s="161"/>
      <c r="E58" s="30"/>
      <c r="F58" s="27" t="s">
        <v>67</v>
      </c>
    </row>
    <row r="59" spans="1:8" ht="14.25" thickBot="1">
      <c r="A59" s="170"/>
      <c r="B59" s="164"/>
      <c r="C59" s="159"/>
      <c r="D59" s="162"/>
      <c r="E59" s="34"/>
      <c r="F59" s="43" t="s">
        <v>68</v>
      </c>
    </row>
    <row r="60" spans="1:8">
      <c r="A60" s="168" t="s">
        <v>72</v>
      </c>
      <c r="B60" s="156" t="s">
        <v>63</v>
      </c>
      <c r="C60" s="157">
        <v>8</v>
      </c>
      <c r="D60" s="160"/>
      <c r="E60" s="60">
        <f>C60*D60</f>
        <v>0</v>
      </c>
      <c r="F60" s="51" t="s">
        <v>64</v>
      </c>
      <c r="H60" s="106"/>
    </row>
    <row r="61" spans="1:8">
      <c r="A61" s="169"/>
      <c r="B61" s="163"/>
      <c r="C61" s="158"/>
      <c r="D61" s="161"/>
      <c r="E61" s="64"/>
      <c r="F61" s="52" t="s">
        <v>65</v>
      </c>
    </row>
    <row r="62" spans="1:8">
      <c r="A62" s="169"/>
      <c r="B62" s="163"/>
      <c r="C62" s="158"/>
      <c r="D62" s="161"/>
      <c r="E62" s="64"/>
      <c r="F62" s="52" t="s">
        <v>66</v>
      </c>
    </row>
    <row r="63" spans="1:8">
      <c r="A63" s="169"/>
      <c r="B63" s="163"/>
      <c r="C63" s="158"/>
      <c r="D63" s="161"/>
      <c r="E63" s="64"/>
      <c r="F63" s="52" t="s">
        <v>73</v>
      </c>
    </row>
    <row r="64" spans="1:8" ht="14.25" thickBot="1">
      <c r="A64" s="170"/>
      <c r="B64" s="164"/>
      <c r="C64" s="159"/>
      <c r="D64" s="162"/>
      <c r="E64" s="65"/>
      <c r="F64" s="107" t="s">
        <v>68</v>
      </c>
    </row>
    <row r="65" spans="1:8">
      <c r="A65" s="168" t="s">
        <v>74</v>
      </c>
      <c r="B65" s="24" t="s">
        <v>75</v>
      </c>
      <c r="C65" s="157">
        <v>2</v>
      </c>
      <c r="D65" s="160"/>
      <c r="E65" s="26">
        <f>C65*D65</f>
        <v>0</v>
      </c>
      <c r="F65" s="27" t="s">
        <v>76</v>
      </c>
    </row>
    <row r="66" spans="1:8">
      <c r="A66" s="171"/>
      <c r="B66" s="35"/>
      <c r="C66" s="158"/>
      <c r="D66" s="161"/>
      <c r="E66" s="30"/>
      <c r="F66" s="27" t="s">
        <v>77</v>
      </c>
      <c r="H66" s="106"/>
    </row>
    <row r="67" spans="1:8">
      <c r="A67" s="171"/>
      <c r="B67" s="35"/>
      <c r="C67" s="158"/>
      <c r="D67" s="161"/>
      <c r="E67" s="30"/>
      <c r="F67" s="27" t="s">
        <v>65</v>
      </c>
      <c r="H67" s="106"/>
    </row>
    <row r="68" spans="1:8" ht="13.5" customHeight="1">
      <c r="A68" s="171"/>
      <c r="C68" s="158"/>
      <c r="D68" s="161"/>
      <c r="E68" s="30"/>
      <c r="F68" s="27" t="s">
        <v>66</v>
      </c>
      <c r="H68" s="106"/>
    </row>
    <row r="69" spans="1:8" ht="13.5" customHeight="1">
      <c r="A69" s="171"/>
      <c r="C69" s="158"/>
      <c r="D69" s="161"/>
      <c r="E69" s="30"/>
      <c r="F69" s="27" t="s">
        <v>73</v>
      </c>
      <c r="H69" s="106"/>
    </row>
    <row r="70" spans="1:8" ht="14.25" thickBot="1">
      <c r="A70" s="171"/>
      <c r="B70" s="35"/>
      <c r="C70" s="158"/>
      <c r="D70" s="161"/>
      <c r="E70" s="30"/>
      <c r="F70" s="99" t="s">
        <v>68</v>
      </c>
      <c r="H70" s="106"/>
    </row>
    <row r="71" spans="1:8" ht="14.25" thickBot="1">
      <c r="A71" s="36" t="s">
        <v>78</v>
      </c>
      <c r="B71" s="36" t="s">
        <v>63</v>
      </c>
      <c r="C71" s="37">
        <v>3</v>
      </c>
      <c r="D71" s="2"/>
      <c r="E71" s="38">
        <f t="shared" ref="E71:E77" si="0">C71*D71</f>
        <v>0</v>
      </c>
      <c r="F71" s="44" t="s">
        <v>79</v>
      </c>
      <c r="H71" s="106"/>
    </row>
    <row r="72" spans="1:8" ht="14.25" thickBot="1">
      <c r="A72" s="32" t="s">
        <v>80</v>
      </c>
      <c r="B72" s="36" t="s">
        <v>81</v>
      </c>
      <c r="C72" s="45">
        <v>0.5</v>
      </c>
      <c r="D72" s="4"/>
      <c r="E72" s="34">
        <f t="shared" si="0"/>
        <v>0</v>
      </c>
      <c r="F72" s="10" t="s">
        <v>82</v>
      </c>
      <c r="H72" s="106"/>
    </row>
    <row r="73" spans="1:8" ht="14.25" thickBot="1">
      <c r="A73" s="32" t="s">
        <v>83</v>
      </c>
      <c r="B73" s="36" t="s">
        <v>81</v>
      </c>
      <c r="C73" s="45">
        <v>0.2</v>
      </c>
      <c r="D73" s="4"/>
      <c r="E73" s="38">
        <f t="shared" si="0"/>
        <v>0</v>
      </c>
      <c r="F73" s="7" t="s">
        <v>82</v>
      </c>
    </row>
    <row r="74" spans="1:8" ht="27.75" thickBot="1">
      <c r="A74" s="36" t="s">
        <v>84</v>
      </c>
      <c r="B74" s="36" t="s">
        <v>75</v>
      </c>
      <c r="C74" s="45">
        <v>0.3</v>
      </c>
      <c r="D74" s="4"/>
      <c r="E74" s="38">
        <f t="shared" si="0"/>
        <v>0</v>
      </c>
      <c r="F74" s="5" t="s">
        <v>85</v>
      </c>
    </row>
    <row r="75" spans="1:8" ht="14.25" thickBot="1">
      <c r="A75" s="28" t="s">
        <v>86</v>
      </c>
      <c r="B75" s="62" t="s">
        <v>75</v>
      </c>
      <c r="C75" s="78">
        <v>2</v>
      </c>
      <c r="D75" s="4"/>
      <c r="E75" s="38">
        <f t="shared" si="0"/>
        <v>0</v>
      </c>
      <c r="F75" s="62"/>
    </row>
    <row r="76" spans="1:8" ht="14.25" thickBot="1">
      <c r="A76" s="63" t="s">
        <v>87</v>
      </c>
      <c r="B76" s="62" t="s">
        <v>88</v>
      </c>
      <c r="C76" s="47">
        <v>10</v>
      </c>
      <c r="D76" s="4"/>
      <c r="E76" s="38">
        <f t="shared" si="0"/>
        <v>0</v>
      </c>
      <c r="F76" s="41"/>
      <c r="H76" s="106"/>
    </row>
    <row r="77" spans="1:8" ht="14.25" thickBot="1">
      <c r="A77" s="46" t="s">
        <v>89</v>
      </c>
      <c r="B77" s="32" t="s">
        <v>90</v>
      </c>
      <c r="C77" s="47">
        <v>10</v>
      </c>
      <c r="D77" s="4"/>
      <c r="E77" s="38">
        <f t="shared" si="0"/>
        <v>0</v>
      </c>
      <c r="F77" s="27" t="s">
        <v>91</v>
      </c>
      <c r="H77" s="106"/>
    </row>
    <row r="78" spans="1:8">
      <c r="A78" s="23" t="s">
        <v>92</v>
      </c>
      <c r="B78" s="24"/>
      <c r="C78" s="48"/>
      <c r="D78" s="108"/>
      <c r="E78" s="26"/>
      <c r="F78" s="49"/>
      <c r="H78" s="106"/>
    </row>
    <row r="79" spans="1:8" ht="14.25" thickBot="1">
      <c r="A79" s="50" t="s">
        <v>93</v>
      </c>
      <c r="B79" s="42" t="s">
        <v>75</v>
      </c>
      <c r="C79" s="33">
        <v>5</v>
      </c>
      <c r="D79" s="9"/>
      <c r="E79" s="34">
        <f>C79*D79</f>
        <v>0</v>
      </c>
      <c r="F79" s="32" t="s">
        <v>94</v>
      </c>
    </row>
    <row r="80" spans="1:8" ht="14.25" thickBot="1">
      <c r="A80" s="71" t="s">
        <v>95</v>
      </c>
      <c r="B80" s="42" t="s">
        <v>75</v>
      </c>
      <c r="C80" s="33">
        <v>5</v>
      </c>
      <c r="D80" s="9"/>
      <c r="E80" s="34">
        <f>C80*D80</f>
        <v>0</v>
      </c>
      <c r="F80" s="43" t="s">
        <v>96</v>
      </c>
    </row>
    <row r="81" spans="1:8">
      <c r="A81" s="168" t="s">
        <v>97</v>
      </c>
      <c r="B81" s="168" t="s">
        <v>75</v>
      </c>
      <c r="C81" s="157">
        <v>10</v>
      </c>
      <c r="D81" s="160"/>
      <c r="E81" s="26">
        <f>C81*D81</f>
        <v>0</v>
      </c>
      <c r="F81" s="51" t="s">
        <v>98</v>
      </c>
    </row>
    <row r="82" spans="1:8">
      <c r="A82" s="169"/>
      <c r="B82" s="169"/>
      <c r="C82" s="158"/>
      <c r="D82" s="161"/>
      <c r="E82" s="30"/>
      <c r="F82" s="52" t="s">
        <v>99</v>
      </c>
    </row>
    <row r="83" spans="1:8">
      <c r="A83" s="169"/>
      <c r="B83" s="169"/>
      <c r="C83" s="158"/>
      <c r="D83" s="161"/>
      <c r="E83" s="30"/>
      <c r="F83" s="52" t="s">
        <v>100</v>
      </c>
    </row>
    <row r="84" spans="1:8">
      <c r="A84" s="169"/>
      <c r="B84" s="169"/>
      <c r="C84" s="158"/>
      <c r="D84" s="161"/>
      <c r="E84" s="30"/>
      <c r="F84" s="52" t="s">
        <v>101</v>
      </c>
    </row>
    <row r="85" spans="1:8">
      <c r="A85" s="169"/>
      <c r="B85" s="169"/>
      <c r="C85" s="158"/>
      <c r="D85" s="161"/>
      <c r="E85" s="30"/>
      <c r="F85" s="52" t="s">
        <v>102</v>
      </c>
    </row>
    <row r="86" spans="1:8">
      <c r="A86" s="169"/>
      <c r="B86" s="169"/>
      <c r="C86" s="158"/>
      <c r="D86" s="161"/>
      <c r="E86" s="30"/>
      <c r="F86" s="52" t="s">
        <v>103</v>
      </c>
    </row>
    <row r="87" spans="1:8">
      <c r="A87" s="169"/>
      <c r="B87" s="169"/>
      <c r="C87" s="158"/>
      <c r="D87" s="161"/>
      <c r="E87" s="30"/>
      <c r="F87" s="52" t="s">
        <v>104</v>
      </c>
    </row>
    <row r="88" spans="1:8" s="109" customFormat="1">
      <c r="A88" s="169"/>
      <c r="B88" s="169"/>
      <c r="C88" s="158"/>
      <c r="D88" s="161"/>
      <c r="E88" s="30"/>
      <c r="F88" s="52" t="s">
        <v>105</v>
      </c>
      <c r="H88" s="110"/>
    </row>
    <row r="89" spans="1:8">
      <c r="A89" s="169"/>
      <c r="B89" s="169"/>
      <c r="C89" s="158"/>
      <c r="D89" s="161"/>
      <c r="E89" s="30"/>
      <c r="F89" s="52" t="s">
        <v>106</v>
      </c>
      <c r="H89" s="106"/>
    </row>
    <row r="90" spans="1:8">
      <c r="A90" s="169"/>
      <c r="B90" s="169"/>
      <c r="C90" s="158"/>
      <c r="D90" s="161"/>
      <c r="E90" s="30"/>
      <c r="F90" s="52" t="s">
        <v>107</v>
      </c>
    </row>
    <row r="91" spans="1:8" ht="14.25" thickBot="1">
      <c r="A91" s="28"/>
      <c r="B91" s="28"/>
      <c r="C91" s="29"/>
      <c r="D91" s="162"/>
      <c r="E91" s="30"/>
      <c r="F91" s="99" t="s">
        <v>68</v>
      </c>
    </row>
    <row r="92" spans="1:8" ht="41.25" thickBot="1">
      <c r="A92" s="53" t="s">
        <v>108</v>
      </c>
      <c r="B92" s="53" t="s">
        <v>88</v>
      </c>
      <c r="C92" s="54">
        <v>10</v>
      </c>
      <c r="D92" s="11"/>
      <c r="E92" s="55">
        <f>C92*D92</f>
        <v>0</v>
      </c>
      <c r="F92" s="56" t="s">
        <v>109</v>
      </c>
    </row>
    <row r="93" spans="1:8">
      <c r="A93" s="168" t="s">
        <v>110</v>
      </c>
      <c r="B93" s="156" t="s">
        <v>111</v>
      </c>
      <c r="C93" s="157">
        <v>2</v>
      </c>
      <c r="D93" s="160"/>
      <c r="E93" s="26">
        <f>C93*D93</f>
        <v>0</v>
      </c>
      <c r="F93" s="27" t="s">
        <v>112</v>
      </c>
    </row>
    <row r="94" spans="1:8">
      <c r="A94" s="169"/>
      <c r="B94" s="163"/>
      <c r="C94" s="158"/>
      <c r="D94" s="161"/>
      <c r="E94" s="30"/>
      <c r="F94" s="27" t="s">
        <v>113</v>
      </c>
      <c r="H94" s="106"/>
    </row>
    <row r="95" spans="1:8">
      <c r="A95" s="169"/>
      <c r="B95" s="163"/>
      <c r="C95" s="158"/>
      <c r="D95" s="161"/>
      <c r="E95" s="30"/>
      <c r="F95" s="27" t="s">
        <v>114</v>
      </c>
    </row>
    <row r="96" spans="1:8">
      <c r="A96" s="169"/>
      <c r="B96" s="163"/>
      <c r="C96" s="158"/>
      <c r="D96" s="161"/>
      <c r="E96" s="30"/>
      <c r="F96" s="27" t="s">
        <v>115</v>
      </c>
    </row>
    <row r="97" spans="1:8" ht="14.25" thickBot="1">
      <c r="A97" s="170"/>
      <c r="B97" s="164"/>
      <c r="C97" s="159"/>
      <c r="D97" s="162"/>
      <c r="E97" s="34"/>
      <c r="F97" s="43" t="s">
        <v>116</v>
      </c>
    </row>
    <row r="98" spans="1:8">
      <c r="A98" s="168" t="s">
        <v>117</v>
      </c>
      <c r="B98" s="156" t="s">
        <v>75</v>
      </c>
      <c r="C98" s="157">
        <v>8</v>
      </c>
      <c r="D98" s="160"/>
      <c r="E98" s="26">
        <f>C98*D98</f>
        <v>0</v>
      </c>
      <c r="F98" s="27" t="s">
        <v>118</v>
      </c>
    </row>
    <row r="99" spans="1:8">
      <c r="A99" s="169"/>
      <c r="B99" s="163"/>
      <c r="C99" s="158"/>
      <c r="D99" s="161"/>
      <c r="E99" s="30"/>
      <c r="F99" s="27" t="s">
        <v>100</v>
      </c>
    </row>
    <row r="100" spans="1:8">
      <c r="A100" s="169"/>
      <c r="B100" s="163"/>
      <c r="C100" s="158"/>
      <c r="D100" s="161"/>
      <c r="E100" s="30"/>
      <c r="F100" s="27" t="s">
        <v>101</v>
      </c>
    </row>
    <row r="101" spans="1:8">
      <c r="A101" s="169"/>
      <c r="B101" s="163"/>
      <c r="C101" s="158"/>
      <c r="D101" s="161"/>
      <c r="E101" s="30"/>
      <c r="F101" s="27" t="s">
        <v>102</v>
      </c>
    </row>
    <row r="102" spans="1:8">
      <c r="A102" s="169"/>
      <c r="B102" s="163"/>
      <c r="C102" s="158"/>
      <c r="D102" s="161"/>
      <c r="E102" s="30"/>
      <c r="F102" s="27" t="s">
        <v>103</v>
      </c>
    </row>
    <row r="103" spans="1:8">
      <c r="A103" s="169"/>
      <c r="B103" s="163"/>
      <c r="C103" s="158"/>
      <c r="D103" s="161"/>
      <c r="E103" s="30"/>
      <c r="F103" s="27" t="s">
        <v>104</v>
      </c>
    </row>
    <row r="104" spans="1:8">
      <c r="A104" s="169"/>
      <c r="B104" s="163"/>
      <c r="C104" s="158"/>
      <c r="D104" s="161"/>
      <c r="E104" s="30"/>
      <c r="F104" s="27" t="s">
        <v>105</v>
      </c>
      <c r="H104" s="106"/>
    </row>
    <row r="105" spans="1:8">
      <c r="A105" s="169"/>
      <c r="B105" s="163"/>
      <c r="C105" s="158"/>
      <c r="D105" s="161"/>
      <c r="E105" s="30"/>
      <c r="F105" s="27" t="s">
        <v>106</v>
      </c>
    </row>
    <row r="106" spans="1:8">
      <c r="A106" s="169"/>
      <c r="B106" s="163"/>
      <c r="C106" s="158"/>
      <c r="D106" s="161"/>
      <c r="E106" s="30"/>
      <c r="F106" s="27" t="s">
        <v>119</v>
      </c>
    </row>
    <row r="107" spans="1:8" ht="14.25" thickBot="1">
      <c r="A107" s="169"/>
      <c r="B107" s="163"/>
      <c r="C107" s="158"/>
      <c r="D107" s="161"/>
      <c r="E107" s="30"/>
      <c r="F107" s="99" t="s">
        <v>68</v>
      </c>
    </row>
    <row r="108" spans="1:8">
      <c r="A108" s="168" t="s">
        <v>120</v>
      </c>
      <c r="B108" s="156" t="s">
        <v>111</v>
      </c>
      <c r="C108" s="157">
        <v>2</v>
      </c>
      <c r="D108" s="160"/>
      <c r="E108" s="26">
        <f>C108*D108</f>
        <v>0</v>
      </c>
      <c r="F108" s="27" t="s">
        <v>121</v>
      </c>
    </row>
    <row r="109" spans="1:8">
      <c r="A109" s="169"/>
      <c r="B109" s="163"/>
      <c r="C109" s="158"/>
      <c r="D109" s="161"/>
      <c r="E109" s="30"/>
      <c r="F109" s="27" t="s">
        <v>113</v>
      </c>
      <c r="H109" s="106"/>
    </row>
    <row r="110" spans="1:8">
      <c r="A110" s="169"/>
      <c r="B110" s="163"/>
      <c r="C110" s="158"/>
      <c r="D110" s="161"/>
      <c r="E110" s="30"/>
      <c r="F110" s="27" t="s">
        <v>114</v>
      </c>
      <c r="H110" s="106"/>
    </row>
    <row r="111" spans="1:8">
      <c r="A111" s="169"/>
      <c r="B111" s="163"/>
      <c r="C111" s="158"/>
      <c r="D111" s="161"/>
      <c r="E111" s="30"/>
      <c r="F111" s="27" t="s">
        <v>115</v>
      </c>
    </row>
    <row r="112" spans="1:8" ht="14.25" thickBot="1">
      <c r="A112" s="170"/>
      <c r="B112" s="164"/>
      <c r="C112" s="159"/>
      <c r="D112" s="162"/>
      <c r="E112" s="34"/>
      <c r="F112" s="43" t="s">
        <v>116</v>
      </c>
    </row>
    <row r="113" spans="1:8" ht="14.25" thickBot="1">
      <c r="A113" s="32" t="s">
        <v>122</v>
      </c>
      <c r="B113" s="36" t="s">
        <v>111</v>
      </c>
      <c r="C113" s="45">
        <v>2</v>
      </c>
      <c r="D113" s="1"/>
      <c r="E113" s="38">
        <f>C113*D113</f>
        <v>0</v>
      </c>
      <c r="F113" s="62" t="s">
        <v>123</v>
      </c>
    </row>
    <row r="114" spans="1:8">
      <c r="A114" s="168" t="s">
        <v>124</v>
      </c>
      <c r="B114" s="156" t="s">
        <v>125</v>
      </c>
      <c r="C114" s="157">
        <v>20</v>
      </c>
      <c r="D114" s="160"/>
      <c r="E114" s="26">
        <f>C114*D114</f>
        <v>0</v>
      </c>
      <c r="F114" s="27" t="s">
        <v>126</v>
      </c>
    </row>
    <row r="115" spans="1:8">
      <c r="A115" s="169"/>
      <c r="B115" s="163"/>
      <c r="C115" s="158"/>
      <c r="D115" s="161"/>
      <c r="E115" s="30"/>
      <c r="F115" s="27" t="s">
        <v>127</v>
      </c>
      <c r="H115" s="106"/>
    </row>
    <row r="116" spans="1:8">
      <c r="A116" s="169"/>
      <c r="B116" s="163"/>
      <c r="C116" s="158"/>
      <c r="D116" s="161"/>
      <c r="E116" s="30"/>
      <c r="F116" s="27" t="s">
        <v>128</v>
      </c>
    </row>
    <row r="117" spans="1:8" ht="14.25" thickBot="1">
      <c r="A117" s="170"/>
      <c r="B117" s="164"/>
      <c r="C117" s="159"/>
      <c r="D117" s="162"/>
      <c r="E117" s="34"/>
      <c r="F117" s="43" t="s">
        <v>129</v>
      </c>
    </row>
    <row r="118" spans="1:8">
      <c r="A118" s="23" t="s">
        <v>130</v>
      </c>
      <c r="B118" s="23" t="s">
        <v>125</v>
      </c>
      <c r="C118" s="25">
        <v>10</v>
      </c>
      <c r="D118" s="160"/>
      <c r="E118" s="26">
        <f>C118*D118</f>
        <v>0</v>
      </c>
      <c r="F118" s="27" t="s">
        <v>131</v>
      </c>
    </row>
    <row r="119" spans="1:8">
      <c r="A119" s="28"/>
      <c r="B119" s="28"/>
      <c r="C119" s="29"/>
      <c r="D119" s="161"/>
      <c r="E119" s="30"/>
      <c r="F119" s="27" t="s">
        <v>65</v>
      </c>
    </row>
    <row r="120" spans="1:8">
      <c r="A120" s="28"/>
      <c r="B120" s="28"/>
      <c r="C120" s="29"/>
      <c r="D120" s="161"/>
      <c r="E120" s="30"/>
      <c r="F120" s="27" t="s">
        <v>132</v>
      </c>
    </row>
    <row r="121" spans="1:8">
      <c r="A121" s="28"/>
      <c r="B121" s="28"/>
      <c r="C121" s="29"/>
      <c r="D121" s="161"/>
      <c r="E121" s="30"/>
      <c r="F121" s="27" t="s">
        <v>67</v>
      </c>
    </row>
    <row r="122" spans="1:8" ht="14.25" thickBot="1">
      <c r="A122" s="107"/>
      <c r="B122" s="107"/>
      <c r="C122" s="107"/>
      <c r="D122" s="162"/>
      <c r="E122" s="107"/>
      <c r="F122" s="43" t="s">
        <v>68</v>
      </c>
    </row>
    <row r="123" spans="1:8">
      <c r="A123" s="168" t="s">
        <v>133</v>
      </c>
      <c r="B123" s="24" t="s">
        <v>134</v>
      </c>
      <c r="C123" s="157">
        <v>10</v>
      </c>
      <c r="D123" s="160"/>
      <c r="E123" s="60">
        <f>C123*D123</f>
        <v>0</v>
      </c>
      <c r="F123" s="51" t="s">
        <v>135</v>
      </c>
    </row>
    <row r="124" spans="1:8">
      <c r="A124" s="169"/>
      <c r="B124" s="35"/>
      <c r="C124" s="158"/>
      <c r="D124" s="167"/>
      <c r="E124" s="64"/>
      <c r="F124" s="52" t="s">
        <v>136</v>
      </c>
    </row>
    <row r="125" spans="1:8" ht="14.25" thickBot="1">
      <c r="A125" s="170"/>
      <c r="B125" s="42"/>
      <c r="C125" s="159"/>
      <c r="D125" s="166"/>
      <c r="E125" s="65"/>
      <c r="F125" s="58" t="s">
        <v>73</v>
      </c>
    </row>
    <row r="126" spans="1:8" ht="27.75" thickBot="1">
      <c r="A126" s="32" t="s">
        <v>137</v>
      </c>
      <c r="B126" s="42" t="s">
        <v>75</v>
      </c>
      <c r="C126" s="33">
        <v>10</v>
      </c>
      <c r="D126" s="75"/>
      <c r="E126" s="26">
        <f t="shared" ref="E126:E131" si="1">C126*D126</f>
        <v>0</v>
      </c>
      <c r="F126" s="41" t="s">
        <v>65</v>
      </c>
      <c r="H126" s="106"/>
    </row>
    <row r="127" spans="1:8" ht="27.75" thickBot="1">
      <c r="A127" s="32" t="s">
        <v>138</v>
      </c>
      <c r="B127" s="42" t="s">
        <v>63</v>
      </c>
      <c r="C127" s="33">
        <v>10</v>
      </c>
      <c r="D127" s="75"/>
      <c r="E127" s="26">
        <f t="shared" si="1"/>
        <v>0</v>
      </c>
      <c r="F127" s="41"/>
      <c r="H127" s="106"/>
    </row>
    <row r="128" spans="1:8" ht="29.25" customHeight="1" thickBot="1">
      <c r="A128" s="32" t="s">
        <v>139</v>
      </c>
      <c r="B128" s="42" t="s">
        <v>88</v>
      </c>
      <c r="C128" s="33">
        <v>5</v>
      </c>
      <c r="D128" s="75"/>
      <c r="E128" s="60">
        <f t="shared" si="1"/>
        <v>0</v>
      </c>
      <c r="F128" s="41"/>
    </row>
    <row r="129" spans="1:8" ht="14.25" thickBot="1">
      <c r="A129" s="32" t="s">
        <v>140</v>
      </c>
      <c r="B129" s="42" t="s">
        <v>141</v>
      </c>
      <c r="C129" s="33">
        <v>5</v>
      </c>
      <c r="D129" s="75"/>
      <c r="E129" s="26">
        <f t="shared" si="1"/>
        <v>0</v>
      </c>
      <c r="F129" s="27"/>
    </row>
    <row r="130" spans="1:8" ht="14.25" thickBot="1">
      <c r="A130" s="36" t="s">
        <v>142</v>
      </c>
      <c r="B130" s="40" t="s">
        <v>141</v>
      </c>
      <c r="C130" s="57">
        <v>2</v>
      </c>
      <c r="D130" s="4"/>
      <c r="E130" s="38">
        <f t="shared" si="1"/>
        <v>0</v>
      </c>
      <c r="F130" s="44" t="s">
        <v>143</v>
      </c>
    </row>
    <row r="131" spans="1:8">
      <c r="A131" s="172" t="s">
        <v>144</v>
      </c>
      <c r="B131" s="24" t="s">
        <v>134</v>
      </c>
      <c r="C131" s="157">
        <v>20</v>
      </c>
      <c r="D131" s="160"/>
      <c r="E131" s="26">
        <f t="shared" si="1"/>
        <v>0</v>
      </c>
      <c r="F131" s="27" t="s">
        <v>135</v>
      </c>
    </row>
    <row r="132" spans="1:8">
      <c r="A132" s="173"/>
      <c r="B132" s="169"/>
      <c r="C132" s="158"/>
      <c r="D132" s="165"/>
      <c r="E132" s="30"/>
      <c r="F132" s="27" t="s">
        <v>136</v>
      </c>
    </row>
    <row r="133" spans="1:8">
      <c r="A133" s="173"/>
      <c r="B133" s="171"/>
      <c r="C133" s="158"/>
      <c r="D133" s="165"/>
      <c r="E133" s="30"/>
      <c r="F133" s="27" t="s">
        <v>145</v>
      </c>
      <c r="H133" s="106"/>
    </row>
    <row r="134" spans="1:8">
      <c r="A134" s="173"/>
      <c r="B134" s="171"/>
      <c r="C134" s="158"/>
      <c r="D134" s="165"/>
      <c r="E134" s="30"/>
      <c r="F134" s="27" t="s">
        <v>65</v>
      </c>
      <c r="H134" s="106"/>
    </row>
    <row r="135" spans="1:8">
      <c r="A135" s="173"/>
      <c r="B135" s="171"/>
      <c r="C135" s="158"/>
      <c r="D135" s="165"/>
      <c r="E135" s="30"/>
      <c r="F135" s="27" t="s">
        <v>66</v>
      </c>
    </row>
    <row r="136" spans="1:8" ht="14.25" thickBot="1">
      <c r="A136" s="174"/>
      <c r="B136" s="175"/>
      <c r="C136" s="159"/>
      <c r="D136" s="166"/>
      <c r="E136" s="34"/>
      <c r="F136" s="43" t="s">
        <v>73</v>
      </c>
    </row>
    <row r="137" spans="1:8">
      <c r="A137" s="172" t="s">
        <v>146</v>
      </c>
      <c r="B137" s="24" t="s">
        <v>134</v>
      </c>
      <c r="C137" s="157">
        <v>20</v>
      </c>
      <c r="D137" s="160"/>
      <c r="E137" s="26">
        <f>C137*D137</f>
        <v>0</v>
      </c>
      <c r="F137" s="27" t="s">
        <v>135</v>
      </c>
    </row>
    <row r="138" spans="1:8">
      <c r="A138" s="190"/>
      <c r="B138" s="169"/>
      <c r="C138" s="158"/>
      <c r="D138" s="165"/>
      <c r="E138" s="30"/>
      <c r="F138" s="27" t="s">
        <v>136</v>
      </c>
    </row>
    <row r="139" spans="1:8">
      <c r="A139" s="190"/>
      <c r="B139" s="171"/>
      <c r="C139" s="158"/>
      <c r="D139" s="165"/>
      <c r="E139" s="30"/>
      <c r="F139" s="27" t="s">
        <v>145</v>
      </c>
    </row>
    <row r="140" spans="1:8">
      <c r="A140" s="190"/>
      <c r="B140" s="171"/>
      <c r="C140" s="158"/>
      <c r="D140" s="165"/>
      <c r="E140" s="30"/>
      <c r="F140" s="27" t="s">
        <v>65</v>
      </c>
    </row>
    <row r="141" spans="1:8">
      <c r="A141" s="190"/>
      <c r="B141" s="171"/>
      <c r="C141" s="158"/>
      <c r="D141" s="165"/>
      <c r="E141" s="30"/>
      <c r="F141" s="27" t="s">
        <v>66</v>
      </c>
    </row>
    <row r="142" spans="1:8" ht="14.25" thickBot="1">
      <c r="A142" s="191"/>
      <c r="B142" s="175"/>
      <c r="C142" s="159"/>
      <c r="D142" s="166"/>
      <c r="E142" s="34"/>
      <c r="F142" s="43" t="s">
        <v>73</v>
      </c>
    </row>
    <row r="143" spans="1:8" ht="27.75" thickBot="1">
      <c r="A143" s="23" t="s">
        <v>147</v>
      </c>
      <c r="B143" s="40" t="s">
        <v>148</v>
      </c>
      <c r="C143" s="25">
        <v>5</v>
      </c>
      <c r="D143" s="4"/>
      <c r="E143" s="26">
        <f>C143*D143</f>
        <v>0</v>
      </c>
      <c r="F143" s="36" t="s">
        <v>149</v>
      </c>
    </row>
    <row r="144" spans="1:8">
      <c r="A144" s="168" t="s">
        <v>150</v>
      </c>
      <c r="B144" s="156" t="s">
        <v>151</v>
      </c>
      <c r="C144" s="157">
        <v>10</v>
      </c>
      <c r="D144" s="160"/>
      <c r="E144" s="26">
        <f>C144*D144</f>
        <v>0</v>
      </c>
      <c r="F144" s="27" t="s">
        <v>152</v>
      </c>
    </row>
    <row r="145" spans="1:8" ht="12.75" customHeight="1">
      <c r="A145" s="169"/>
      <c r="B145" s="163"/>
      <c r="C145" s="158"/>
      <c r="D145" s="161"/>
      <c r="E145" s="30"/>
      <c r="F145" s="27" t="s">
        <v>153</v>
      </c>
    </row>
    <row r="146" spans="1:8">
      <c r="A146" s="169"/>
      <c r="B146" s="163"/>
      <c r="C146" s="158"/>
      <c r="D146" s="161"/>
      <c r="E146" s="30"/>
      <c r="F146" s="27" t="s">
        <v>154</v>
      </c>
      <c r="H146" s="106"/>
    </row>
    <row r="147" spans="1:8">
      <c r="A147" s="169"/>
      <c r="B147" s="163"/>
      <c r="C147" s="158"/>
      <c r="D147" s="161"/>
      <c r="E147" s="30"/>
      <c r="F147" s="27" t="s">
        <v>66</v>
      </c>
    </row>
    <row r="148" spans="1:8">
      <c r="A148" s="169"/>
      <c r="B148" s="163"/>
      <c r="C148" s="158"/>
      <c r="D148" s="161"/>
      <c r="E148" s="30"/>
      <c r="F148" s="27" t="s">
        <v>155</v>
      </c>
    </row>
    <row r="149" spans="1:8" ht="14.25" thickBot="1">
      <c r="A149" s="170"/>
      <c r="B149" s="164"/>
      <c r="C149" s="159"/>
      <c r="D149" s="162"/>
      <c r="E149" s="34"/>
      <c r="F149" s="43" t="s">
        <v>156</v>
      </c>
    </row>
    <row r="150" spans="1:8">
      <c r="A150" s="168" t="s">
        <v>157</v>
      </c>
      <c r="B150" s="156" t="s">
        <v>151</v>
      </c>
      <c r="C150" s="157">
        <v>5</v>
      </c>
      <c r="D150" s="160"/>
      <c r="E150" s="26">
        <f>C150*D150</f>
        <v>0</v>
      </c>
      <c r="F150" s="27" t="s">
        <v>152</v>
      </c>
    </row>
    <row r="151" spans="1:8">
      <c r="A151" s="169"/>
      <c r="B151" s="163"/>
      <c r="C151" s="158"/>
      <c r="D151" s="161"/>
      <c r="E151" s="30"/>
      <c r="F151" s="27" t="s">
        <v>153</v>
      </c>
    </row>
    <row r="152" spans="1:8">
      <c r="A152" s="169"/>
      <c r="B152" s="163"/>
      <c r="C152" s="158"/>
      <c r="D152" s="161"/>
      <c r="E152" s="30"/>
      <c r="F152" s="27" t="s">
        <v>154</v>
      </c>
      <c r="H152" s="106"/>
    </row>
    <row r="153" spans="1:8">
      <c r="A153" s="169"/>
      <c r="B153" s="163"/>
      <c r="C153" s="158"/>
      <c r="D153" s="161"/>
      <c r="E153" s="30"/>
      <c r="F153" s="27" t="s">
        <v>66</v>
      </c>
    </row>
    <row r="154" spans="1:8">
      <c r="A154" s="169"/>
      <c r="B154" s="163"/>
      <c r="C154" s="158"/>
      <c r="D154" s="161"/>
      <c r="E154" s="30"/>
      <c r="F154" s="27" t="s">
        <v>155</v>
      </c>
    </row>
    <row r="155" spans="1:8" ht="14.25" thickBot="1">
      <c r="A155" s="170"/>
      <c r="B155" s="164"/>
      <c r="C155" s="159"/>
      <c r="D155" s="162"/>
      <c r="E155" s="34"/>
      <c r="F155" s="43" t="s">
        <v>156</v>
      </c>
    </row>
    <row r="156" spans="1:8" ht="14.25" thickBot="1">
      <c r="A156" s="36" t="s">
        <v>158</v>
      </c>
      <c r="B156" s="40" t="s">
        <v>141</v>
      </c>
      <c r="C156" s="57">
        <v>0.2</v>
      </c>
      <c r="D156" s="4"/>
      <c r="E156" s="38">
        <f>C156*D156</f>
        <v>0</v>
      </c>
      <c r="F156" s="6" t="s">
        <v>159</v>
      </c>
    </row>
    <row r="157" spans="1:8" ht="27.75" thickBot="1">
      <c r="A157" s="53" t="s">
        <v>160</v>
      </c>
      <c r="B157" s="53" t="s">
        <v>161</v>
      </c>
      <c r="C157" s="111">
        <v>0.5</v>
      </c>
      <c r="D157" s="12"/>
      <c r="E157" s="112">
        <f>+D157*C157</f>
        <v>0</v>
      </c>
      <c r="F157" s="113" t="s">
        <v>162</v>
      </c>
    </row>
    <row r="158" spans="1:8" ht="14.25" thickBot="1">
      <c r="A158" s="42"/>
      <c r="B158" s="66"/>
      <c r="C158" s="67"/>
      <c r="D158" s="114"/>
      <c r="E158" s="68"/>
      <c r="F158" s="27"/>
    </row>
    <row r="159" spans="1:8" ht="14.25" thickBot="1">
      <c r="A159" s="100" t="s">
        <v>163</v>
      </c>
      <c r="B159" s="101"/>
      <c r="C159" s="102"/>
      <c r="D159" s="103"/>
      <c r="E159" s="115">
        <f>SUM(E29:E157)</f>
        <v>0</v>
      </c>
      <c r="F159" s="105"/>
    </row>
    <row r="160" spans="1:8" ht="12.75" customHeight="1" thickBot="1">
      <c r="A160" s="40"/>
      <c r="B160" s="66"/>
      <c r="C160" s="67"/>
      <c r="D160" s="114"/>
      <c r="E160" s="68"/>
      <c r="F160" s="27"/>
    </row>
    <row r="161" spans="1:6">
      <c r="A161" s="180" t="s">
        <v>164</v>
      </c>
      <c r="B161" s="183"/>
      <c r="C161" s="186"/>
      <c r="D161" s="116"/>
      <c r="E161" s="117"/>
      <c r="F161" s="118" t="s">
        <v>165</v>
      </c>
    </row>
    <row r="162" spans="1:6">
      <c r="A162" s="181"/>
      <c r="B162" s="184"/>
      <c r="C162" s="187"/>
      <c r="D162" s="119"/>
      <c r="E162" s="120"/>
      <c r="F162" s="121" t="s">
        <v>166</v>
      </c>
    </row>
    <row r="163" spans="1:6">
      <c r="A163" s="181"/>
      <c r="B163" s="184"/>
      <c r="C163" s="187"/>
      <c r="D163" s="119"/>
      <c r="E163" s="120"/>
      <c r="F163" s="122" t="s">
        <v>167</v>
      </c>
    </row>
    <row r="164" spans="1:6" ht="27.75" thickBot="1">
      <c r="A164" s="182"/>
      <c r="B164" s="185"/>
      <c r="C164" s="188"/>
      <c r="D164" s="123"/>
      <c r="E164" s="124"/>
      <c r="F164" s="125" t="s">
        <v>168</v>
      </c>
    </row>
    <row r="165" spans="1:6" s="126" customFormat="1" ht="14.25" thickBot="1">
      <c r="A165" s="17" t="s">
        <v>169</v>
      </c>
      <c r="B165" s="20"/>
      <c r="C165" s="19"/>
      <c r="D165" s="20"/>
      <c r="E165" s="21"/>
      <c r="F165" s="22"/>
    </row>
    <row r="166" spans="1:6" s="126" customFormat="1" ht="14.25" thickBot="1">
      <c r="A166" s="32" t="s">
        <v>170</v>
      </c>
      <c r="B166" s="36" t="s">
        <v>63</v>
      </c>
      <c r="C166" s="45">
        <v>20</v>
      </c>
      <c r="D166" s="4"/>
      <c r="E166" s="38">
        <f t="shared" ref="E166:E180" si="2">C166*D166</f>
        <v>0</v>
      </c>
      <c r="F166" s="62"/>
    </row>
    <row r="167" spans="1:6" s="126" customFormat="1" ht="14.25" thickBot="1">
      <c r="A167" s="32" t="s">
        <v>171</v>
      </c>
      <c r="B167" s="36" t="s">
        <v>172</v>
      </c>
      <c r="C167" s="45">
        <v>20</v>
      </c>
      <c r="D167" s="4"/>
      <c r="E167" s="38">
        <f t="shared" si="2"/>
        <v>0</v>
      </c>
      <c r="F167" s="62"/>
    </row>
    <row r="168" spans="1:6" s="126" customFormat="1" ht="14.25" thickBot="1">
      <c r="A168" s="32" t="s">
        <v>173</v>
      </c>
      <c r="B168" s="36" t="s">
        <v>172</v>
      </c>
      <c r="C168" s="45">
        <v>3</v>
      </c>
      <c r="D168" s="4"/>
      <c r="E168" s="38">
        <f t="shared" si="2"/>
        <v>0</v>
      </c>
      <c r="F168" s="62" t="s">
        <v>174</v>
      </c>
    </row>
    <row r="169" spans="1:6" s="126" customFormat="1" ht="14.25" thickBot="1">
      <c r="A169" s="127" t="s">
        <v>175</v>
      </c>
      <c r="B169" s="53" t="s">
        <v>63</v>
      </c>
      <c r="C169" s="111">
        <v>20</v>
      </c>
      <c r="D169" s="4"/>
      <c r="E169" s="38">
        <f t="shared" si="2"/>
        <v>0</v>
      </c>
      <c r="F169" s="62" t="s">
        <v>176</v>
      </c>
    </row>
    <row r="170" spans="1:6" s="126" customFormat="1" ht="14.25" thickBot="1">
      <c r="A170" s="127" t="s">
        <v>177</v>
      </c>
      <c r="B170" s="53" t="s">
        <v>63</v>
      </c>
      <c r="C170" s="111">
        <v>20</v>
      </c>
      <c r="D170" s="4"/>
      <c r="E170" s="38">
        <f t="shared" si="2"/>
        <v>0</v>
      </c>
      <c r="F170" s="62" t="s">
        <v>178</v>
      </c>
    </row>
    <row r="171" spans="1:6" s="126" customFormat="1" ht="14.25" thickBot="1">
      <c r="A171" s="127" t="s">
        <v>179</v>
      </c>
      <c r="B171" s="53" t="s">
        <v>63</v>
      </c>
      <c r="C171" s="111">
        <v>20</v>
      </c>
      <c r="D171" s="4"/>
      <c r="E171" s="38">
        <f t="shared" si="2"/>
        <v>0</v>
      </c>
      <c r="F171" s="62"/>
    </row>
    <row r="172" spans="1:6" ht="27.75" thickBot="1">
      <c r="A172" s="127" t="s">
        <v>180</v>
      </c>
      <c r="B172" s="53" t="s">
        <v>63</v>
      </c>
      <c r="C172" s="111">
        <v>4</v>
      </c>
      <c r="D172" s="4"/>
      <c r="E172" s="38">
        <f t="shared" si="2"/>
        <v>0</v>
      </c>
      <c r="F172" s="128" t="s">
        <v>181</v>
      </c>
    </row>
    <row r="173" spans="1:6" ht="14.25" thickBot="1">
      <c r="A173" s="127" t="s">
        <v>182</v>
      </c>
      <c r="B173" s="53" t="s">
        <v>63</v>
      </c>
      <c r="C173" s="111">
        <v>3</v>
      </c>
      <c r="D173" s="4"/>
      <c r="E173" s="55">
        <f t="shared" si="2"/>
        <v>0</v>
      </c>
      <c r="F173" s="113"/>
    </row>
    <row r="174" spans="1:6" ht="14.25" thickBot="1">
      <c r="A174" s="32" t="s">
        <v>183</v>
      </c>
      <c r="B174" s="53" t="s">
        <v>63</v>
      </c>
      <c r="C174" s="111">
        <v>5</v>
      </c>
      <c r="D174" s="4"/>
      <c r="E174" s="55">
        <f t="shared" si="2"/>
        <v>0</v>
      </c>
      <c r="F174" s="113"/>
    </row>
    <row r="175" spans="1:6" ht="54.75" thickBot="1">
      <c r="A175" s="127" t="s">
        <v>184</v>
      </c>
      <c r="B175" s="53" t="s">
        <v>63</v>
      </c>
      <c r="C175" s="111">
        <v>4</v>
      </c>
      <c r="D175" s="4"/>
      <c r="E175" s="55">
        <f t="shared" si="2"/>
        <v>0</v>
      </c>
      <c r="F175" s="113" t="s">
        <v>185</v>
      </c>
    </row>
    <row r="176" spans="1:6" ht="14.25" thickBot="1">
      <c r="A176" s="32" t="s">
        <v>186</v>
      </c>
      <c r="B176" s="36" t="s">
        <v>63</v>
      </c>
      <c r="C176" s="45">
        <v>8</v>
      </c>
      <c r="D176" s="4"/>
      <c r="E176" s="38">
        <f t="shared" si="2"/>
        <v>0</v>
      </c>
      <c r="F176" s="43"/>
    </row>
    <row r="177" spans="1:6" ht="14.25" thickBot="1">
      <c r="A177" s="32" t="s">
        <v>187</v>
      </c>
      <c r="B177" s="36" t="s">
        <v>63</v>
      </c>
      <c r="C177" s="45">
        <v>2</v>
      </c>
      <c r="D177" s="4"/>
      <c r="E177" s="38">
        <f t="shared" si="2"/>
        <v>0</v>
      </c>
      <c r="F177" s="43" t="s">
        <v>188</v>
      </c>
    </row>
    <row r="178" spans="1:6" ht="14.25" thickBot="1">
      <c r="A178" s="32" t="s">
        <v>189</v>
      </c>
      <c r="B178" s="36" t="s">
        <v>63</v>
      </c>
      <c r="C178" s="45">
        <v>2</v>
      </c>
      <c r="D178" s="4"/>
      <c r="E178" s="38">
        <f t="shared" si="2"/>
        <v>0</v>
      </c>
      <c r="F178" s="43"/>
    </row>
    <row r="179" spans="1:6" ht="14.25" thickBot="1">
      <c r="A179" s="32" t="s">
        <v>190</v>
      </c>
      <c r="B179" s="36" t="s">
        <v>63</v>
      </c>
      <c r="C179" s="45">
        <v>2</v>
      </c>
      <c r="D179" s="4"/>
      <c r="E179" s="38">
        <f t="shared" si="2"/>
        <v>0</v>
      </c>
      <c r="F179" s="43"/>
    </row>
    <row r="180" spans="1:6" ht="27.75" thickBot="1">
      <c r="A180" s="32" t="s">
        <v>191</v>
      </c>
      <c r="B180" s="36" t="s">
        <v>63</v>
      </c>
      <c r="C180" s="45">
        <v>2</v>
      </c>
      <c r="D180" s="4"/>
      <c r="E180" s="38">
        <f t="shared" si="2"/>
        <v>0</v>
      </c>
      <c r="F180" s="43" t="s">
        <v>192</v>
      </c>
    </row>
    <row r="181" spans="1:6" ht="14.25" thickBot="1">
      <c r="A181" s="17" t="s">
        <v>193</v>
      </c>
      <c r="B181" s="20"/>
      <c r="C181" s="19"/>
      <c r="D181" s="20"/>
      <c r="E181" s="21"/>
      <c r="F181" s="22"/>
    </row>
    <row r="182" spans="1:6" ht="14.25" thickBot="1">
      <c r="A182" s="32" t="s">
        <v>194</v>
      </c>
      <c r="B182" s="36" t="s">
        <v>63</v>
      </c>
      <c r="C182" s="45">
        <v>5</v>
      </c>
      <c r="D182" s="4"/>
      <c r="E182" s="38">
        <f>C182*D182</f>
        <v>0</v>
      </c>
      <c r="F182" s="129"/>
    </row>
    <row r="183" spans="1:6" ht="14.25" thickBot="1">
      <c r="A183" s="32" t="s">
        <v>195</v>
      </c>
      <c r="B183" s="36" t="s">
        <v>63</v>
      </c>
      <c r="C183" s="45">
        <v>4</v>
      </c>
      <c r="D183" s="4"/>
      <c r="E183" s="38">
        <f>C183*D183</f>
        <v>0</v>
      </c>
      <c r="F183" s="43"/>
    </row>
    <row r="184" spans="1:6" ht="14.25" thickBot="1">
      <c r="A184" s="32" t="s">
        <v>196</v>
      </c>
      <c r="B184" s="36" t="s">
        <v>63</v>
      </c>
      <c r="C184" s="45">
        <v>4</v>
      </c>
      <c r="D184" s="4"/>
      <c r="E184" s="38">
        <f>C184*D184</f>
        <v>0</v>
      </c>
      <c r="F184" s="43"/>
    </row>
    <row r="185" spans="1:6" ht="14.25" thickBot="1">
      <c r="A185" s="32" t="s">
        <v>197</v>
      </c>
      <c r="B185" s="36" t="s">
        <v>63</v>
      </c>
      <c r="C185" s="45">
        <v>4</v>
      </c>
      <c r="D185" s="4"/>
      <c r="E185" s="38">
        <f>C185*D185</f>
        <v>0</v>
      </c>
      <c r="F185" s="43"/>
    </row>
    <row r="186" spans="1:6" ht="14.25" thickBot="1">
      <c r="A186" s="17" t="s">
        <v>198</v>
      </c>
      <c r="B186" s="20"/>
      <c r="C186" s="19"/>
      <c r="D186" s="20"/>
      <c r="E186" s="21"/>
      <c r="F186" s="22"/>
    </row>
    <row r="187" spans="1:6" ht="14.25" thickBot="1">
      <c r="A187" s="32" t="s">
        <v>199</v>
      </c>
      <c r="B187" s="36" t="s">
        <v>172</v>
      </c>
      <c r="C187" s="45">
        <v>4</v>
      </c>
      <c r="D187" s="4"/>
      <c r="E187" s="38">
        <f>C187*D187</f>
        <v>0</v>
      </c>
      <c r="F187" s="43"/>
    </row>
    <row r="188" spans="1:6" ht="14.25" thickBot="1">
      <c r="A188" s="17" t="s">
        <v>200</v>
      </c>
      <c r="B188" s="20"/>
      <c r="C188" s="19"/>
      <c r="D188" s="20"/>
      <c r="E188" s="21"/>
      <c r="F188" s="22"/>
    </row>
    <row r="189" spans="1:6" ht="14.25" thickBot="1">
      <c r="A189" s="32" t="s">
        <v>201</v>
      </c>
      <c r="B189" s="36" t="s">
        <v>63</v>
      </c>
      <c r="C189" s="45">
        <v>10</v>
      </c>
      <c r="D189" s="4"/>
      <c r="E189" s="38">
        <f>C189*D189</f>
        <v>0</v>
      </c>
      <c r="F189" s="43"/>
    </row>
    <row r="190" spans="1:6" ht="14.25" thickBot="1">
      <c r="A190" s="32" t="s">
        <v>202</v>
      </c>
      <c r="B190" s="36" t="s">
        <v>63</v>
      </c>
      <c r="C190" s="45">
        <v>10</v>
      </c>
      <c r="D190" s="4"/>
      <c r="E190" s="38">
        <f>C190*D190</f>
        <v>0</v>
      </c>
      <c r="F190" s="43"/>
    </row>
    <row r="191" spans="1:6" ht="14.25" thickBot="1">
      <c r="A191" s="32" t="s">
        <v>203</v>
      </c>
      <c r="B191" s="36" t="s">
        <v>63</v>
      </c>
      <c r="C191" s="45">
        <v>2</v>
      </c>
      <c r="D191" s="4"/>
      <c r="E191" s="38">
        <f>C191*D191</f>
        <v>0</v>
      </c>
      <c r="F191" s="43" t="s">
        <v>204</v>
      </c>
    </row>
    <row r="192" spans="1:6" ht="41.25" thickBot="1">
      <c r="A192" s="36" t="s">
        <v>205</v>
      </c>
      <c r="B192" s="36" t="s">
        <v>63</v>
      </c>
      <c r="C192" s="45">
        <v>8</v>
      </c>
      <c r="D192" s="59"/>
      <c r="E192" s="38">
        <f>C192*D192</f>
        <v>0</v>
      </c>
      <c r="F192" s="43" t="s">
        <v>206</v>
      </c>
    </row>
    <row r="193" spans="1:6" ht="14.25" thickBot="1">
      <c r="A193" s="36" t="s">
        <v>207</v>
      </c>
      <c r="B193" s="36" t="s">
        <v>63</v>
      </c>
      <c r="C193" s="45">
        <v>8</v>
      </c>
      <c r="D193" s="59"/>
      <c r="E193" s="38">
        <f>C193*D193</f>
        <v>0</v>
      </c>
      <c r="F193" s="43" t="s">
        <v>208</v>
      </c>
    </row>
    <row r="194" spans="1:6" ht="14.25" thickBot="1">
      <c r="A194" s="17" t="s">
        <v>209</v>
      </c>
      <c r="B194" s="20"/>
      <c r="C194" s="19"/>
      <c r="D194" s="20"/>
      <c r="E194" s="21"/>
      <c r="F194" s="22"/>
    </row>
    <row r="195" spans="1:6" ht="14.25" thickBot="1">
      <c r="A195" s="42" t="s">
        <v>210</v>
      </c>
      <c r="B195" s="36" t="s">
        <v>63</v>
      </c>
      <c r="C195" s="45">
        <v>3</v>
      </c>
      <c r="D195" s="4"/>
      <c r="E195" s="38">
        <f>C195*D195</f>
        <v>0</v>
      </c>
      <c r="F195" s="43"/>
    </row>
    <row r="196" spans="1:6" ht="14.25" thickBot="1">
      <c r="A196" s="42" t="s">
        <v>211</v>
      </c>
      <c r="B196" s="36" t="s">
        <v>63</v>
      </c>
      <c r="C196" s="45">
        <v>3</v>
      </c>
      <c r="D196" s="4"/>
      <c r="E196" s="38">
        <f>C196*D196</f>
        <v>0</v>
      </c>
      <c r="F196" s="43"/>
    </row>
    <row r="197" spans="1:6" ht="14.25" thickBot="1">
      <c r="A197" s="42" t="s">
        <v>212</v>
      </c>
      <c r="B197" s="36" t="s">
        <v>63</v>
      </c>
      <c r="C197" s="45">
        <v>3</v>
      </c>
      <c r="D197" s="4"/>
      <c r="E197" s="38">
        <f>C197*D197</f>
        <v>0</v>
      </c>
      <c r="F197" s="43" t="s">
        <v>213</v>
      </c>
    </row>
    <row r="198" spans="1:6" ht="27.75" thickBot="1">
      <c r="A198" s="42" t="s">
        <v>214</v>
      </c>
      <c r="B198" s="36" t="s">
        <v>63</v>
      </c>
      <c r="C198" s="45">
        <v>3</v>
      </c>
      <c r="D198" s="4"/>
      <c r="E198" s="38">
        <f>C198*D198</f>
        <v>0</v>
      </c>
      <c r="F198" s="43" t="s">
        <v>215</v>
      </c>
    </row>
    <row r="199" spans="1:6" ht="18.75" customHeight="1" thickBot="1">
      <c r="A199" s="40"/>
      <c r="B199" s="66"/>
      <c r="C199" s="67"/>
      <c r="D199" s="114"/>
      <c r="E199" s="68"/>
      <c r="F199" s="27"/>
    </row>
    <row r="200" spans="1:6" ht="14.25" thickBot="1">
      <c r="A200" s="17" t="s">
        <v>216</v>
      </c>
      <c r="B200" s="20"/>
      <c r="C200" s="19"/>
      <c r="D200" s="130"/>
      <c r="E200" s="115">
        <f>SUM(E166:E198)</f>
        <v>0</v>
      </c>
      <c r="F200" s="131"/>
    </row>
    <row r="201" spans="1:6" ht="14.25" thickBot="1">
      <c r="A201" s="40"/>
      <c r="B201" s="66"/>
      <c r="C201" s="67"/>
      <c r="D201" s="114"/>
      <c r="E201" s="68"/>
      <c r="F201" s="27"/>
    </row>
    <row r="202" spans="1:6" s="109" customFormat="1" ht="27.75" customHeight="1" thickBot="1">
      <c r="A202" s="17" t="s">
        <v>217</v>
      </c>
      <c r="B202" s="20"/>
      <c r="C202" s="19"/>
      <c r="D202" s="20"/>
      <c r="E202" s="21"/>
      <c r="F202" s="132" t="s">
        <v>218</v>
      </c>
    </row>
    <row r="203" spans="1:6" ht="14.25" thickBot="1">
      <c r="A203" s="32" t="s">
        <v>219</v>
      </c>
      <c r="B203" s="36" t="s">
        <v>220</v>
      </c>
      <c r="C203" s="45">
        <v>1</v>
      </c>
      <c r="D203" s="3"/>
      <c r="E203" s="34">
        <f>C203*D203</f>
        <v>0</v>
      </c>
      <c r="F203" s="62"/>
    </row>
    <row r="204" spans="1:6" ht="81.75" thickBot="1">
      <c r="A204" s="32" t="s">
        <v>221</v>
      </c>
      <c r="B204" s="36" t="s">
        <v>222</v>
      </c>
      <c r="C204" s="45">
        <v>1</v>
      </c>
      <c r="D204" s="8"/>
      <c r="E204" s="133">
        <f>+($E$159-$E$143)*D204*C204</f>
        <v>0</v>
      </c>
      <c r="F204" s="62" t="s">
        <v>223</v>
      </c>
    </row>
    <row r="205" spans="1:6" ht="54.75" thickBot="1">
      <c r="A205" s="36" t="s">
        <v>224</v>
      </c>
      <c r="B205" s="36" t="s">
        <v>225</v>
      </c>
      <c r="C205" s="37">
        <v>1</v>
      </c>
      <c r="D205" s="73"/>
      <c r="E205" s="134">
        <f>+$E$200*D205*C205</f>
        <v>0</v>
      </c>
      <c r="F205" s="39"/>
    </row>
    <row r="206" spans="1:6" ht="14.25" thickBot="1">
      <c r="A206" s="42"/>
      <c r="B206" s="66"/>
      <c r="C206" s="67"/>
      <c r="D206" s="114"/>
      <c r="E206" s="68"/>
      <c r="F206" s="27"/>
    </row>
    <row r="207" spans="1:6" ht="14.25" thickBot="1">
      <c r="A207" s="17" t="s">
        <v>226</v>
      </c>
      <c r="B207" s="20"/>
      <c r="C207" s="19"/>
      <c r="D207" s="130"/>
      <c r="E207" s="115">
        <f>SUM(E203:E205)</f>
        <v>0</v>
      </c>
      <c r="F207" s="131"/>
    </row>
    <row r="208" spans="1:6" ht="14.25" thickBot="1">
      <c r="A208" s="40"/>
      <c r="B208" s="66"/>
      <c r="C208" s="67"/>
      <c r="D208" s="114"/>
      <c r="E208" s="68"/>
      <c r="F208" s="27"/>
    </row>
    <row r="209" spans="1:8" ht="14.25" thickBot="1">
      <c r="A209" s="17" t="s">
        <v>227</v>
      </c>
      <c r="B209" s="20"/>
      <c r="C209" s="19"/>
      <c r="D209" s="20"/>
      <c r="E209" s="21"/>
      <c r="F209" s="22"/>
    </row>
    <row r="210" spans="1:8" ht="27.75" thickBot="1">
      <c r="A210" s="24" t="s">
        <v>228</v>
      </c>
      <c r="B210" s="23" t="s">
        <v>229</v>
      </c>
      <c r="C210" s="25">
        <v>0.2</v>
      </c>
      <c r="D210" s="61"/>
      <c r="E210" s="26">
        <f>C210*D210</f>
        <v>0</v>
      </c>
      <c r="F210" s="23" t="s">
        <v>230</v>
      </c>
      <c r="H210" s="106"/>
    </row>
    <row r="211" spans="1:8">
      <c r="A211" s="168" t="s">
        <v>231</v>
      </c>
      <c r="B211" s="23" t="s">
        <v>232</v>
      </c>
      <c r="C211" s="157">
        <v>20</v>
      </c>
      <c r="D211" s="160"/>
      <c r="E211" s="177">
        <f>C211*D211</f>
        <v>0</v>
      </c>
      <c r="F211" s="49" t="s">
        <v>233</v>
      </c>
      <c r="H211" s="106"/>
    </row>
    <row r="212" spans="1:8" ht="14.25" thickBot="1">
      <c r="A212" s="175"/>
      <c r="B212" s="32"/>
      <c r="C212" s="189"/>
      <c r="D212" s="162"/>
      <c r="E212" s="175"/>
      <c r="F212" s="62" t="s">
        <v>234</v>
      </c>
      <c r="H212" s="106"/>
    </row>
    <row r="213" spans="1:8" ht="14.25" thickBot="1">
      <c r="A213" s="72" t="s">
        <v>235</v>
      </c>
      <c r="B213" s="36" t="s">
        <v>141</v>
      </c>
      <c r="C213" s="37">
        <v>3</v>
      </c>
      <c r="D213" s="2"/>
      <c r="E213" s="38">
        <f>C213*D213</f>
        <v>0</v>
      </c>
      <c r="F213" s="135" t="s">
        <v>236</v>
      </c>
      <c r="H213" s="106"/>
    </row>
    <row r="214" spans="1:8" ht="14.25" thickBot="1">
      <c r="A214" s="74"/>
      <c r="B214" s="66"/>
      <c r="C214" s="67"/>
      <c r="D214" s="136"/>
      <c r="E214" s="68"/>
      <c r="F214" s="99"/>
      <c r="H214" s="106"/>
    </row>
    <row r="215" spans="1:8" ht="14.25" thickBot="1">
      <c r="A215" s="17" t="s">
        <v>237</v>
      </c>
      <c r="B215" s="20"/>
      <c r="C215" s="19"/>
      <c r="D215" s="130"/>
      <c r="E215" s="115">
        <f>SUM(E210:E214)</f>
        <v>0</v>
      </c>
      <c r="F215" s="131"/>
      <c r="H215" s="106"/>
    </row>
    <row r="216" spans="1:8" ht="14.25" thickBot="1">
      <c r="A216" s="80"/>
      <c r="F216" s="138"/>
    </row>
    <row r="217" spans="1:8" ht="14.25" thickBot="1">
      <c r="A217" s="193" t="s">
        <v>238</v>
      </c>
      <c r="B217" s="194"/>
      <c r="C217" s="194"/>
      <c r="D217" s="194"/>
      <c r="E217" s="194"/>
      <c r="F217" s="195"/>
    </row>
    <row r="218" spans="1:8" ht="14.25" thickBot="1">
      <c r="A218" s="32" t="s">
        <v>239</v>
      </c>
      <c r="B218" s="36" t="s">
        <v>81</v>
      </c>
      <c r="C218" s="45">
        <v>10</v>
      </c>
      <c r="D218" s="4"/>
      <c r="E218" s="38">
        <f t="shared" ref="E218:E228" si="3">C218*D218</f>
        <v>0</v>
      </c>
      <c r="F218" s="62" t="s">
        <v>240</v>
      </c>
    </row>
    <row r="219" spans="1:8" ht="14.25" thickBot="1">
      <c r="A219" s="32" t="s">
        <v>241</v>
      </c>
      <c r="B219" s="36" t="s">
        <v>81</v>
      </c>
      <c r="C219" s="45">
        <v>10</v>
      </c>
      <c r="D219" s="4"/>
      <c r="E219" s="38">
        <f t="shared" si="3"/>
        <v>0</v>
      </c>
      <c r="F219" s="62" t="s">
        <v>240</v>
      </c>
    </row>
    <row r="220" spans="1:8" ht="14.25" thickBot="1">
      <c r="A220" s="32" t="s">
        <v>242</v>
      </c>
      <c r="B220" s="36" t="s">
        <v>81</v>
      </c>
      <c r="C220" s="45">
        <v>32</v>
      </c>
      <c r="D220" s="4"/>
      <c r="E220" s="38">
        <f t="shared" si="3"/>
        <v>0</v>
      </c>
      <c r="F220" s="62" t="s">
        <v>240</v>
      </c>
    </row>
    <row r="221" spans="1:8" ht="14.25" thickBot="1">
      <c r="A221" s="32" t="s">
        <v>243</v>
      </c>
      <c r="B221" s="36" t="s">
        <v>81</v>
      </c>
      <c r="C221" s="45">
        <v>32</v>
      </c>
      <c r="D221" s="4"/>
      <c r="E221" s="38">
        <f t="shared" si="3"/>
        <v>0</v>
      </c>
      <c r="F221" s="62" t="s">
        <v>240</v>
      </c>
    </row>
    <row r="222" spans="1:8" ht="14.25" thickBot="1">
      <c r="A222" s="32" t="s">
        <v>244</v>
      </c>
      <c r="B222" s="36" t="s">
        <v>81</v>
      </c>
      <c r="C222" s="45">
        <v>16</v>
      </c>
      <c r="D222" s="4"/>
      <c r="E222" s="38">
        <f t="shared" si="3"/>
        <v>0</v>
      </c>
      <c r="F222" s="62" t="s">
        <v>240</v>
      </c>
    </row>
    <row r="223" spans="1:8" ht="14.25" thickBot="1">
      <c r="A223" s="32" t="s">
        <v>244</v>
      </c>
      <c r="B223" s="36" t="s">
        <v>141</v>
      </c>
      <c r="C223" s="45">
        <v>16</v>
      </c>
      <c r="D223" s="4"/>
      <c r="E223" s="38">
        <f t="shared" si="3"/>
        <v>0</v>
      </c>
      <c r="F223" s="62" t="s">
        <v>240</v>
      </c>
    </row>
    <row r="224" spans="1:8" ht="14.25" thickBot="1">
      <c r="A224" s="32" t="s">
        <v>245</v>
      </c>
      <c r="B224" s="36" t="s">
        <v>81</v>
      </c>
      <c r="C224" s="45">
        <v>5</v>
      </c>
      <c r="D224" s="4"/>
      <c r="E224" s="38">
        <f t="shared" si="3"/>
        <v>0</v>
      </c>
      <c r="F224" s="62" t="s">
        <v>240</v>
      </c>
    </row>
    <row r="225" spans="1:6" ht="14.25" thickBot="1">
      <c r="A225" s="32" t="s">
        <v>246</v>
      </c>
      <c r="B225" s="36" t="s">
        <v>81</v>
      </c>
      <c r="C225" s="45">
        <v>10</v>
      </c>
      <c r="D225" s="4"/>
      <c r="E225" s="38">
        <f t="shared" si="3"/>
        <v>0</v>
      </c>
      <c r="F225" s="62" t="s">
        <v>240</v>
      </c>
    </row>
    <row r="226" spans="1:6" ht="14.25" thickBot="1">
      <c r="A226" s="32" t="s">
        <v>247</v>
      </c>
      <c r="B226" s="36" t="s">
        <v>81</v>
      </c>
      <c r="C226" s="45">
        <v>10</v>
      </c>
      <c r="D226" s="4"/>
      <c r="E226" s="38">
        <f t="shared" si="3"/>
        <v>0</v>
      </c>
      <c r="F226" s="62" t="s">
        <v>240</v>
      </c>
    </row>
    <row r="227" spans="1:6" ht="14.25" thickBot="1">
      <c r="A227" s="32" t="s">
        <v>248</v>
      </c>
      <c r="B227" s="36" t="s">
        <v>220</v>
      </c>
      <c r="C227" s="45">
        <v>10</v>
      </c>
      <c r="D227" s="4"/>
      <c r="E227" s="38">
        <f t="shared" si="3"/>
        <v>0</v>
      </c>
      <c r="F227" s="62" t="s">
        <v>249</v>
      </c>
    </row>
    <row r="228" spans="1:6" ht="14.25" thickBot="1">
      <c r="A228" s="32" t="s">
        <v>250</v>
      </c>
      <c r="B228" s="36" t="s">
        <v>220</v>
      </c>
      <c r="C228" s="45">
        <v>10</v>
      </c>
      <c r="D228" s="4"/>
      <c r="E228" s="38">
        <f t="shared" si="3"/>
        <v>0</v>
      </c>
      <c r="F228" s="62" t="s">
        <v>249</v>
      </c>
    </row>
    <row r="229" spans="1:6" ht="14.25" thickBot="1">
      <c r="A229" s="79"/>
      <c r="B229" s="66"/>
      <c r="C229" s="67"/>
      <c r="D229" s="67"/>
      <c r="E229" s="68"/>
      <c r="F229" s="31"/>
    </row>
    <row r="230" spans="1:6" ht="14.25" thickBot="1">
      <c r="A230" s="17" t="s">
        <v>251</v>
      </c>
      <c r="B230" s="20"/>
      <c r="C230" s="19"/>
      <c r="D230" s="130"/>
      <c r="E230" s="115">
        <f>+SUM(E218:E228)</f>
        <v>0</v>
      </c>
      <c r="F230" s="31"/>
    </row>
    <row r="231" spans="1:6">
      <c r="A231" s="35"/>
      <c r="F231" s="138"/>
    </row>
    <row r="232" spans="1:6" ht="14.25" thickBot="1">
      <c r="A232" s="69" t="s">
        <v>252</v>
      </c>
      <c r="F232" s="138"/>
    </row>
    <row r="233" spans="1:6" ht="14.25" thickBot="1">
      <c r="A233" s="139" t="s">
        <v>9</v>
      </c>
      <c r="B233" s="140"/>
      <c r="C233" s="141"/>
      <c r="D233" s="142"/>
      <c r="E233" s="38">
        <f>+$E$12</f>
        <v>0</v>
      </c>
      <c r="F233" s="22"/>
    </row>
    <row r="234" spans="1:6" ht="14.25" thickBot="1">
      <c r="A234" s="139" t="s">
        <v>17</v>
      </c>
      <c r="B234" s="140"/>
      <c r="C234" s="141"/>
      <c r="D234" s="142"/>
      <c r="E234" s="134">
        <f>+$E$15</f>
        <v>0</v>
      </c>
      <c r="F234" s="22"/>
    </row>
    <row r="235" spans="1:6" ht="14.25" thickBot="1">
      <c r="A235" s="139" t="s">
        <v>34</v>
      </c>
      <c r="B235" s="140"/>
      <c r="C235" s="141"/>
      <c r="D235" s="142"/>
      <c r="E235" s="143">
        <f>+$E$159</f>
        <v>0</v>
      </c>
      <c r="F235" s="22"/>
    </row>
    <row r="236" spans="1:6" ht="14.25" thickBot="1">
      <c r="A236" s="139" t="s">
        <v>253</v>
      </c>
      <c r="B236" s="140"/>
      <c r="C236" s="141"/>
      <c r="D236" s="142"/>
      <c r="E236" s="143">
        <f>$E$200</f>
        <v>0</v>
      </c>
      <c r="F236" s="22"/>
    </row>
    <row r="237" spans="1:6" ht="14.25" thickBot="1">
      <c r="A237" s="139" t="s">
        <v>217</v>
      </c>
      <c r="B237" s="140"/>
      <c r="C237" s="141"/>
      <c r="D237" s="142"/>
      <c r="E237" s="143">
        <f>$E$207</f>
        <v>0</v>
      </c>
      <c r="F237" s="22"/>
    </row>
    <row r="238" spans="1:6" ht="14.25" thickBot="1">
      <c r="A238" s="139" t="s">
        <v>227</v>
      </c>
      <c r="B238" s="140"/>
      <c r="C238" s="141"/>
      <c r="D238" s="142"/>
      <c r="E238" s="143">
        <f>$E$215</f>
        <v>0</v>
      </c>
      <c r="F238" s="22"/>
    </row>
    <row r="239" spans="1:6" ht="14.25" thickBot="1">
      <c r="A239" s="139" t="s">
        <v>254</v>
      </c>
      <c r="B239" s="140"/>
      <c r="C239" s="141"/>
      <c r="D239" s="142"/>
      <c r="E239" s="143">
        <f>$E$230</f>
        <v>0</v>
      </c>
      <c r="F239" s="22"/>
    </row>
    <row r="240" spans="1:6" ht="16.5" thickBot="1">
      <c r="A240" s="144" t="s">
        <v>255</v>
      </c>
      <c r="B240" s="145"/>
      <c r="C240" s="146"/>
      <c r="D240" s="147"/>
      <c r="E240" s="148">
        <f>SUM(E233:E239)</f>
        <v>0</v>
      </c>
      <c r="F240" s="149"/>
    </row>
    <row r="241" spans="1:5" ht="14.25" thickBot="1">
      <c r="A241" s="150"/>
    </row>
    <row r="242" spans="1:5" ht="14.25" thickBot="1">
      <c r="A242" s="152"/>
      <c r="B242" s="176"/>
      <c r="C242" s="176"/>
      <c r="D242" s="176"/>
      <c r="E242" s="198"/>
    </row>
    <row r="243" spans="1:5" ht="14.25" thickBot="1">
      <c r="A243" s="79"/>
      <c r="B243" s="178" t="s">
        <v>256</v>
      </c>
      <c r="C243" s="179"/>
      <c r="D243" s="179"/>
      <c r="E243" s="199"/>
    </row>
    <row r="244" spans="1:5">
      <c r="A244" s="153" t="s">
        <v>257</v>
      </c>
      <c r="B244" s="192"/>
      <c r="C244" s="200"/>
      <c r="D244" s="200"/>
      <c r="E244" s="201"/>
    </row>
    <row r="245" spans="1:5" ht="27">
      <c r="A245" s="154" t="s">
        <v>258</v>
      </c>
      <c r="B245" s="202"/>
      <c r="C245" s="203"/>
      <c r="D245" s="203"/>
      <c r="E245" s="204"/>
    </row>
    <row r="246" spans="1:5">
      <c r="A246" s="153" t="s">
        <v>259</v>
      </c>
      <c r="B246" s="202"/>
      <c r="C246" s="203"/>
      <c r="D246" s="203"/>
      <c r="E246" s="204"/>
    </row>
    <row r="247" spans="1:5">
      <c r="A247" s="153" t="s">
        <v>260</v>
      </c>
      <c r="B247" s="202"/>
      <c r="C247" s="203"/>
      <c r="D247" s="203"/>
      <c r="E247" s="204"/>
    </row>
    <row r="248" spans="1:5">
      <c r="A248" s="153"/>
      <c r="B248" s="205"/>
      <c r="C248" s="203"/>
      <c r="D248" s="203"/>
      <c r="E248" s="204"/>
    </row>
    <row r="249" spans="1:5">
      <c r="A249" s="153"/>
      <c r="B249" s="205"/>
      <c r="C249" s="203"/>
      <c r="D249" s="203"/>
      <c r="E249" s="204"/>
    </row>
    <row r="250" spans="1:5">
      <c r="A250" s="153"/>
      <c r="B250" s="205"/>
      <c r="C250" s="203"/>
      <c r="D250" s="203"/>
      <c r="E250" s="204"/>
    </row>
    <row r="251" spans="1:5">
      <c r="A251" s="153"/>
      <c r="B251" s="205"/>
      <c r="C251" s="203"/>
      <c r="D251" s="203"/>
      <c r="E251" s="204"/>
    </row>
    <row r="252" spans="1:5" ht="14.25" thickBot="1">
      <c r="A252" s="107"/>
      <c r="B252" s="206"/>
      <c r="C252" s="207"/>
      <c r="D252" s="207"/>
      <c r="E252" s="208"/>
    </row>
    <row r="256" spans="1:5" ht="18.75">
      <c r="A256" s="155" t="s">
        <v>261</v>
      </c>
    </row>
  </sheetData>
  <sheetProtection password="CD39" sheet="1" objects="1" formatCells="0" formatColumns="0" formatRows="0" selectLockedCells="1"/>
  <protectedRanges>
    <protectedRange sqref="D7:D10" name="Bereik2"/>
    <protectedRange sqref="D7:D10" name="Bereik1"/>
  </protectedRanges>
  <dataConsolidate/>
  <mergeCells count="79">
    <mergeCell ref="B247:E252"/>
    <mergeCell ref="B244:E244"/>
    <mergeCell ref="B245:E245"/>
    <mergeCell ref="B246:E246"/>
    <mergeCell ref="A217:F217"/>
    <mergeCell ref="B243:E243"/>
    <mergeCell ref="A161:A164"/>
    <mergeCell ref="B161:B164"/>
    <mergeCell ref="C161:C164"/>
    <mergeCell ref="D150:D155"/>
    <mergeCell ref="C211:C212"/>
    <mergeCell ref="D211:D212"/>
    <mergeCell ref="A131:A136"/>
    <mergeCell ref="C131:C136"/>
    <mergeCell ref="B132:B136"/>
    <mergeCell ref="B242:E242"/>
    <mergeCell ref="A144:A149"/>
    <mergeCell ref="B144:B149"/>
    <mergeCell ref="C144:C149"/>
    <mergeCell ref="B150:B155"/>
    <mergeCell ref="A211:A212"/>
    <mergeCell ref="E211:E212"/>
    <mergeCell ref="C150:C155"/>
    <mergeCell ref="A150:A155"/>
    <mergeCell ref="C137:C142"/>
    <mergeCell ref="D137:D142"/>
    <mergeCell ref="B138:B142"/>
    <mergeCell ref="A137:A142"/>
    <mergeCell ref="A114:A117"/>
    <mergeCell ref="B114:B117"/>
    <mergeCell ref="C114:C117"/>
    <mergeCell ref="A123:A125"/>
    <mergeCell ref="C123:C125"/>
    <mergeCell ref="A98:A107"/>
    <mergeCell ref="B98:B107"/>
    <mergeCell ref="C98:C107"/>
    <mergeCell ref="A108:A112"/>
    <mergeCell ref="B108:B112"/>
    <mergeCell ref="C108:C112"/>
    <mergeCell ref="A81:A90"/>
    <mergeCell ref="B81:B90"/>
    <mergeCell ref="C81:C90"/>
    <mergeCell ref="A65:A70"/>
    <mergeCell ref="A93:A97"/>
    <mergeCell ref="B93:B97"/>
    <mergeCell ref="C93:C97"/>
    <mergeCell ref="D98:D107"/>
    <mergeCell ref="D93:D97"/>
    <mergeCell ref="D81:D91"/>
    <mergeCell ref="D118:D122"/>
    <mergeCell ref="A15:A27"/>
    <mergeCell ref="B15:B27"/>
    <mergeCell ref="C15:C27"/>
    <mergeCell ref="C60:C64"/>
    <mergeCell ref="A29:A45"/>
    <mergeCell ref="C29:C45"/>
    <mergeCell ref="A49:A53"/>
    <mergeCell ref="B49:B53"/>
    <mergeCell ref="C49:C53"/>
    <mergeCell ref="A60:A64"/>
    <mergeCell ref="A55:A59"/>
    <mergeCell ref="B55:B59"/>
    <mergeCell ref="D144:D149"/>
    <mergeCell ref="D131:D136"/>
    <mergeCell ref="D123:D125"/>
    <mergeCell ref="D114:D117"/>
    <mergeCell ref="D108:D112"/>
    <mergeCell ref="B7:B10"/>
    <mergeCell ref="C7:C10"/>
    <mergeCell ref="D7:D10"/>
    <mergeCell ref="D65:D70"/>
    <mergeCell ref="D60:D64"/>
    <mergeCell ref="D49:D53"/>
    <mergeCell ref="D15:D27"/>
    <mergeCell ref="D29:D45"/>
    <mergeCell ref="B60:B64"/>
    <mergeCell ref="D55:D59"/>
    <mergeCell ref="C55:C59"/>
    <mergeCell ref="C65:C70"/>
  </mergeCells>
  <pageMargins left="0.7" right="0.7" top="0.75" bottom="0.75" header="0.3" footer="0.3"/>
  <pageSetup paperSize="8" scale="81" fitToHeight="0" orientation="portrait" r:id="rId1"/>
  <headerFooter alignWithMargins="0">
    <oddFooter>&amp;R&amp;P van &amp;N</oddFooter>
  </headerFooter>
  <rowBreaks count="4" manualBreakCount="4">
    <brk id="80" max="16383" man="1"/>
    <brk id="159" max="16383" man="1"/>
    <brk id="200" max="16383" man="1"/>
    <brk id="254"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F9A124D6CD5A4FA50E5EAB3632DB07" ma:contentTypeVersion="5" ma:contentTypeDescription="Create a new document." ma:contentTypeScope="" ma:versionID="32ee0334e506ee12dd085fd07b2b4c08">
  <xsd:schema xmlns:xsd="http://www.w3.org/2001/XMLSchema" xmlns:xs="http://www.w3.org/2001/XMLSchema" xmlns:p="http://schemas.microsoft.com/office/2006/metadata/properties" xmlns:ns1="http://schemas.microsoft.com/sharepoint/v3" xmlns:ns2="fbd0ee39-ca45-49fc-bed0-8ce7037fb356" xmlns:ns3="86369355-6b61-49c1-b1d3-5cc2524499bb" xmlns:ns4="7024af92-2e4f-4bb7-969f-a25f809364c6" targetNamespace="http://schemas.microsoft.com/office/2006/metadata/properties" ma:root="true" ma:fieldsID="8a0c131b69fb923d4a5256dc0771c237" ns1:_="" ns2:_="" ns3:_="" ns4:_="">
    <xsd:import namespace="http://schemas.microsoft.com/sharepoint/v3"/>
    <xsd:import namespace="fbd0ee39-ca45-49fc-bed0-8ce7037fb356"/>
    <xsd:import namespace="86369355-6b61-49c1-b1d3-5cc2524499bb"/>
    <xsd:import namespace="7024af92-2e4f-4bb7-969f-a25f809364c6"/>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3:BevoegdGezag" minOccurs="0"/>
                <xsd:element ref="ns3:StatusTeamSite" minOccurs="0"/>
                <xsd:element ref="ns3:l7904bdd38c54d03b88fc2860555689c" minOccurs="0"/>
                <xsd:element ref="ns3:TaxCatchAll" minOccurs="0"/>
                <xsd:element ref="ns3:TaxCatchAllLabel" minOccurs="0"/>
                <xsd:element ref="ns3:Aggregatieniveau" minOccurs="0"/>
                <xsd:element ref="ns3:Verantwoordelijke" minOccurs="0"/>
                <xsd:element ref="ns3:jc3f68c56f6840beaeb4d148944adba3" minOccurs="0"/>
                <xsd:element ref="ns3:IdentificatiekenmerkTeamsite" minOccurs="0"/>
                <xsd:element ref="ns3:ExternIdentificatiekenmerk" minOccurs="0"/>
                <xsd:element ref="ns4:MediaServiceMetadata" minOccurs="0"/>
                <xsd:element ref="ns4:MediaServiceFastMetadata"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d0ee39-ca45-49fc-bed0-8ce7037fb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6369355-6b61-49c1-b1d3-5cc2524499bb" elementFormDefault="qualified">
    <xsd:import namespace="http://schemas.microsoft.com/office/2006/documentManagement/types"/>
    <xsd:import namespace="http://schemas.microsoft.com/office/infopath/2007/PartnerControls"/>
    <xsd:element name="BevoegdGezag" ma:index="12" nillable="true" ma:displayName="BevoegdGezag" ma:default="Gemeente Nijmegen" ma:internalName="BevoegdGezag">
      <xsd:simpleType>
        <xsd:restriction base="dms:Text">
          <xsd:maxLength value="255"/>
        </xsd:restriction>
      </xsd:simpleType>
    </xsd:element>
    <xsd:element name="StatusTeamSite" ma:index="13" nillable="true" ma:displayName="StatusTeamSite" ma:default="Actueel" ma:format="Dropdown" ma:internalName="StatusTeamSite">
      <xsd:simpleType>
        <xsd:restriction base="dms:Choice">
          <xsd:enumeration value="Actueel"/>
          <xsd:enumeration value="Gesloten"/>
        </xsd:restriction>
      </xsd:simpleType>
    </xsd:element>
    <xsd:element name="l7904bdd38c54d03b88fc2860555689c" ma:index="14" nillable="true" ma:taxonomy="true" ma:internalName="l7904bdd38c54d03b88fc2860555689c" ma:taxonomyFieldName="Afdeling" ma:displayName="Afdeling" ma:default="" ma:fieldId="{57904bdd-38c5-4d03-b88f-c2860555689c}" ma:sspId="a3752615-5dc8-4bab-8419-2963b087e6a5" ma:termSetId="3eb7be35-dc76-44f8-a2a2-1b37b77828b4"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fb2ff07f-554c-4d12-b084-da7c6b4bbdd0}" ma:internalName="TaxCatchAll" ma:showField="CatchAllData" ma:web="fbd0ee39-ca45-49fc-bed0-8ce7037fb35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fb2ff07f-554c-4d12-b084-da7c6b4bbdd0}" ma:internalName="TaxCatchAllLabel" ma:readOnly="true" ma:showField="CatchAllDataLabel" ma:web="fbd0ee39-ca45-49fc-bed0-8ce7037fb356">
      <xsd:complexType>
        <xsd:complexContent>
          <xsd:extension base="dms:MultiChoiceLookup">
            <xsd:sequence>
              <xsd:element name="Value" type="dms:Lookup" maxOccurs="unbounded" minOccurs="0" nillable="true"/>
            </xsd:sequence>
          </xsd:extension>
        </xsd:complexContent>
      </xsd:complexType>
    </xsd:element>
    <xsd:element name="Aggregatieniveau" ma:index="18" nillable="true" ma:displayName="Aggregatieniveau" ma:default="Dossier" ma:internalName="Aggregatieniveau">
      <xsd:simpleType>
        <xsd:restriction base="dms:Text">
          <xsd:maxLength value="255"/>
        </xsd:restriction>
      </xsd:simpleType>
    </xsd:element>
    <xsd:element name="Verantwoordelijke" ma:index="19" nillable="true" ma:displayName="Verantwoordelijke" ma:list="UserInfo" ma:SharePointGroup="0" ma:internalName="Verantwoordelijk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c3f68c56f6840beaeb4d148944adba3" ma:index="20" nillable="true" ma:taxonomy="true" ma:internalName="jc3f68c56f6840beaeb4d148944adba3" ma:taxonomyFieldName="Thema" ma:displayName="Thema" ma:default="" ma:fieldId="{3c3f68c5-6f68-40be-aeb4-d148944adba3}" ma:sspId="a3752615-5dc8-4bab-8419-2963b087e6a5" ma:termSetId="2af2695f-4462-4735-8803-6ae650e5f664" ma:anchorId="00000000-0000-0000-0000-000000000000" ma:open="false" ma:isKeyword="false">
      <xsd:complexType>
        <xsd:sequence>
          <xsd:element ref="pc:Terms" minOccurs="0" maxOccurs="1"/>
        </xsd:sequence>
      </xsd:complexType>
    </xsd:element>
    <xsd:element name="IdentificatiekenmerkTeamsite" ma:index="22" nillable="true" ma:displayName="IdentificatiekenmerkTeamsite" ma:internalName="IdentificatiekenmerkTeamsite">
      <xsd:simpleType>
        <xsd:restriction base="dms:Text">
          <xsd:maxLength value="255"/>
        </xsd:restriction>
      </xsd:simpleType>
    </xsd:element>
    <xsd:element name="ExternIdentificatiekenmerk" ma:index="23" nillable="true" ma:displayName="ExternIdentificatiekenmerk" ma:internalName="ExternIdentificatiekenmer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24af92-2e4f-4bb7-969f-a25f809364c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B923F9-2802-4891-9867-5E405F15A759}"/>
</file>

<file path=customXml/itemProps2.xml><?xml version="1.0" encoding="utf-8"?>
<ds:datastoreItem xmlns:ds="http://schemas.openxmlformats.org/officeDocument/2006/customXml" ds:itemID="{B044EFD8-2DCA-49C9-A017-7813D6A20076}"/>
</file>

<file path=customXml/itemProps3.xml><?xml version="1.0" encoding="utf-8"?>
<ds:datastoreItem xmlns:ds="http://schemas.openxmlformats.org/officeDocument/2006/customXml" ds:itemID="{BC9AD5CA-E8FD-4029-B131-A91684B9BD6D}"/>
</file>

<file path=customXml/itemProps4.xml><?xml version="1.0" encoding="utf-8"?>
<ds:datastoreItem xmlns:ds="http://schemas.openxmlformats.org/officeDocument/2006/customXml" ds:itemID="{19D93973-FEA8-4D48-9BDC-C9B6736D8AE2}"/>
</file>

<file path=docProps/app.xml><?xml version="1.0" encoding="utf-8"?>
<Properties xmlns="http://schemas.openxmlformats.org/officeDocument/2006/extended-properties" xmlns:vt="http://schemas.openxmlformats.org/officeDocument/2006/docPropsVTypes">
  <Application>Microsoft Excel Online</Application>
  <Manager/>
  <Company>Gemeente Nijmegen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plous0</dc:creator>
  <cp:keywords/>
  <dc:description/>
  <cp:lastModifiedBy>X</cp:lastModifiedBy>
  <cp:revision/>
  <dcterms:created xsi:type="dcterms:W3CDTF">2012-08-31T07:46:56Z</dcterms:created>
  <dcterms:modified xsi:type="dcterms:W3CDTF">2026-02-02T12:41:20Z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7904bdd38c54d03b88fc2860555689c">
    <vt:lpwstr>Stadsrealisatie|4405f9e0-f96b-43f4-90ce-fb4270fb22d0</vt:lpwstr>
  </property>
  <property fmtid="{D5CDD505-2E9C-101B-9397-08002B2CF9AE}" pid="3" name="Afdeling">
    <vt:lpwstr>3</vt:lpwstr>
  </property>
  <property fmtid="{D5CDD505-2E9C-101B-9397-08002B2CF9AE}" pid="4" name="n44ced7fe27645ccaf20ac6542df7133">
    <vt:lpwstr/>
  </property>
  <property fmtid="{D5CDD505-2E9C-101B-9397-08002B2CF9AE}" pid="5" name="Organisatieeenheid">
    <vt:lpwstr/>
  </property>
  <property fmtid="{D5CDD505-2E9C-101B-9397-08002B2CF9AE}" pid="6" name="Thema">
    <vt:lpwstr>1</vt:lpwstr>
  </property>
  <property fmtid="{D5CDD505-2E9C-101B-9397-08002B2CF9AE}" pid="7" name="jc3f68c56f6840beaeb4d148944adba3">
    <vt:lpwstr>Ruimte en infrastructuur|2a079ea2-c997-4759-9cfc-456718b27997</vt:lpwstr>
  </property>
  <property fmtid="{D5CDD505-2E9C-101B-9397-08002B2CF9AE}" pid="8" name="TaxCatchAll">
    <vt:lpwstr>1;#Ruimte en infrastructuur|2a079ea2-c997-4759-9cfc-456718b27997;#3;#Stadsrealisatie|4405f9e0-f96b-43f4-90ce-fb4270fb22d0</vt:lpwstr>
  </property>
  <property fmtid="{D5CDD505-2E9C-101B-9397-08002B2CF9AE}" pid="9" name="Verantwoordelijke">
    <vt:lpwstr>13</vt:lpwstr>
  </property>
  <property fmtid="{D5CDD505-2E9C-101B-9397-08002B2CF9AE}" pid="10" name="display_urn:schemas-microsoft-com:office:office#Verantwoordelijke">
    <vt:lpwstr>Henk Jan Jansen van Doorn</vt:lpwstr>
  </property>
  <property fmtid="{D5CDD505-2E9C-101B-9397-08002B2CF9AE}" pid="11" name="_dlc_DocId">
    <vt:lpwstr>FX3Y3Z6CWT2W-542230476-253</vt:lpwstr>
  </property>
  <property fmtid="{D5CDD505-2E9C-101B-9397-08002B2CF9AE}" pid="12" name="_dlc_DocIdItemGuid">
    <vt:lpwstr>b45fd78f-352b-47ad-8195-794e6f3050d7</vt:lpwstr>
  </property>
  <property fmtid="{D5CDD505-2E9C-101B-9397-08002B2CF9AE}" pid="13" name="_dlc_DocIdUrl">
    <vt:lpwstr>https://irvnnijmegen.sharepoint.com/sites/P-Aanbestedingbodemadviesdiensten2026/_layouts/15/DocIdRedir.aspx?ID=FX3Y3Z6CWT2W-542230476-253, FX3Y3Z6CWT2W-542230476-253</vt:lpwstr>
  </property>
  <property fmtid="{D5CDD505-2E9C-101B-9397-08002B2CF9AE}" pid="14" name="StatusTeamSite">
    <vt:lpwstr>Actueel</vt:lpwstr>
  </property>
  <property fmtid="{D5CDD505-2E9C-101B-9397-08002B2CF9AE}" pid="15" name="ExternIdentificatiekenmerk">
    <vt:lpwstr/>
  </property>
  <property fmtid="{D5CDD505-2E9C-101B-9397-08002B2CF9AE}" pid="16" name="DocumentSetDescription">
    <vt:lpwstr/>
  </property>
  <property fmtid="{D5CDD505-2E9C-101B-9397-08002B2CF9AE}" pid="17" name="IdentificatiekenmerkTeamsite">
    <vt:lpwstr/>
  </property>
  <property fmtid="{D5CDD505-2E9C-101B-9397-08002B2CF9AE}" pid="18" name="BevoegdGezag">
    <vt:lpwstr>Gemeente Nijmegen</vt:lpwstr>
  </property>
  <property fmtid="{D5CDD505-2E9C-101B-9397-08002B2CF9AE}" pid="19" name="Aggregatieniveau">
    <vt:lpwstr>Dossier</vt:lpwstr>
  </property>
</Properties>
</file>