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stRijk-C5116MVOBouwmanagement/Gedeelde documenten/C5194 Energiebesparende diensten/04 Nota van Inlichtingen/Tweede NvI/"/>
    </mc:Choice>
  </mc:AlternateContent>
  <xr:revisionPtr revIDLastSave="30" documentId="8_{F0F5A024-7D81-42FF-A6A2-DF070D1781A4}" xr6:coauthVersionLast="47" xr6:coauthVersionMax="47" xr10:uidLastSave="{D0791EA2-AD37-4865-BEFE-6CDE362DBC04}"/>
  <bookViews>
    <workbookView xWindow="-30828" yWindow="-108" windowWidth="30936" windowHeight="16776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3" l="1"/>
  <c r="E31" i="3"/>
  <c r="E49" i="3"/>
  <c r="B43" i="3"/>
  <c r="B17" i="3"/>
  <c r="E27" i="3"/>
  <c r="E32" i="3"/>
  <c r="E33" i="3"/>
  <c r="E34" i="3"/>
  <c r="E35" i="3"/>
  <c r="E36" i="3"/>
  <c r="E26" i="3"/>
  <c r="E25" i="3"/>
  <c r="E24" i="3"/>
  <c r="E23" i="3"/>
  <c r="E22" i="3"/>
  <c r="E21" i="3"/>
  <c r="B11" i="3"/>
  <c r="E28" i="3" l="1"/>
  <c r="E37" i="3"/>
  <c r="C45" i="3" l="1"/>
</calcChain>
</file>

<file path=xl/sharedStrings.xml><?xml version="1.0" encoding="utf-8"?>
<sst xmlns="http://schemas.openxmlformats.org/spreadsheetml/2006/main" count="107" uniqueCount="82">
  <si>
    <t>AANGEPAST BIJ NVI-2 Prijzenblad aanbesteding Energieloket en energiebesparende diensten gemeente Alkmaar</t>
  </si>
  <si>
    <t xml:space="preserve">* Aantallen zijn indicatief en dienen om de prijzen te kunnen vergelijken. Hieraan kunnen geen rechten worden ontleend. </t>
  </si>
  <si>
    <t>* De uurtarieven voor maatwerk worden niet meegenomen in de weging, maar wil de gemeente wel vastleggen.</t>
  </si>
  <si>
    <t xml:space="preserve">* De optie ''Uitvoering casus SG4'' is opgenomen als optionele dienst en wordt niet meegenomen in de totale inschrijfprijs voor de prijsbeoordeling. </t>
  </si>
  <si>
    <t>* De prijzen waarmee u inschrijft zijn onvoorwaardelijk. Voorwaarden kunnen leiden tot uitsluiting. De prijzen zijn exclusief BTW.</t>
  </si>
  <si>
    <t xml:space="preserve">* De totale inschrijfprijs bestaat uit de prijzen voor de eenmalige ontwikkeling/implementatie en de prijzen voor het energieloket en energiebesparende diensten vermenigvuldigd keer 6, omdat bij een volledige uitnutting, de looptijd van het contract 6 jaar zou zijn. </t>
  </si>
  <si>
    <t>A. Eenmalige kosten Energieloket</t>
  </si>
  <si>
    <t>Eenmalig tarief (€)</t>
  </si>
  <si>
    <t>Toelichting</t>
  </si>
  <si>
    <t>Opstart- en ontwikkelkosten</t>
  </si>
  <si>
    <t>Ontwikkeling, inrichting website, systemen, etc.</t>
  </si>
  <si>
    <t>Totale eenmalige prijs</t>
  </si>
  <si>
    <t>B. Uitvoering energieloket</t>
  </si>
  <si>
    <t>Jaartarief (€)</t>
  </si>
  <si>
    <t>Uitvoeringskosten website</t>
  </si>
  <si>
    <t>Onderhoud, updates</t>
  </si>
  <si>
    <r>
      <t xml:space="preserve">Klantcontactcentrum (helpdesk, </t>
    </r>
    <r>
      <rPr>
        <sz val="11"/>
        <color rgb="FFFF0000"/>
        <rFont val="Verdana"/>
        <family val="2"/>
      </rPr>
      <t>dag-openstelling</t>
    </r>
    <r>
      <rPr>
        <sz val="11"/>
        <color theme="1"/>
        <rFont val="Verdana"/>
        <family val="2"/>
      </rPr>
      <t>)</t>
    </r>
  </si>
  <si>
    <t>Telefonische en e-mailondersteuning</t>
  </si>
  <si>
    <t>Beheer en flexibiliteit website</t>
  </si>
  <si>
    <t>Huisstijl, aanpasbaarheid en optimalisatie</t>
  </si>
  <si>
    <t>Subtotaal energieloket en project per jaar</t>
  </si>
  <si>
    <t>C. Diensten</t>
  </si>
  <si>
    <t>Indicatief aantal per jaar</t>
  </si>
  <si>
    <t>Eenheid</t>
  </si>
  <si>
    <t>Tarief(€) per eenheid</t>
  </si>
  <si>
    <t>Totaalprijs per dienst</t>
  </si>
  <si>
    <t>Energieadvies aan huis</t>
  </si>
  <si>
    <t>Per woning</t>
  </si>
  <si>
    <t>Persoonlijk advies</t>
  </si>
  <si>
    <t>Warmtescans</t>
  </si>
  <si>
    <t>Per scan</t>
  </si>
  <si>
    <t>Scan van woning</t>
  </si>
  <si>
    <t>Blowerdoortest</t>
  </si>
  <si>
    <t>Per test</t>
  </si>
  <si>
    <t>Luchtdichtheidstest</t>
  </si>
  <si>
    <t>Waterzijdig inregelen CV</t>
  </si>
  <si>
    <t>CV-optimalisatie</t>
  </si>
  <si>
    <t>Adviesrapport makelaar/hypotheek incl. gecertificeerd lenergielabel</t>
  </si>
  <si>
    <t>Per rapport</t>
  </si>
  <si>
    <t>Energie(label)advies</t>
  </si>
  <si>
    <t>Begeleiding particuliere verhuurders</t>
  </si>
  <si>
    <t>Per actie</t>
  </si>
  <si>
    <t>Overige communicatieacties</t>
  </si>
  <si>
    <t>Totaalbedrag diensten per jaar</t>
  </si>
  <si>
    <t>D. Inkoopactie (vastgelegd scenario**)</t>
  </si>
  <si>
    <t>Projectmanagement  (planning, leveranciersselectie,etc.</t>
  </si>
  <si>
    <t>Zie scenario inkoopactie **</t>
  </si>
  <si>
    <t xml:space="preserve">Begeleiding energieadviseur </t>
  </si>
  <si>
    <t>Communicatie en flyers</t>
  </si>
  <si>
    <t>Inclusief ontwerp en verspreiding</t>
  </si>
  <si>
    <t>Informatieavond</t>
  </si>
  <si>
    <t>Per bijeenkomst</t>
  </si>
  <si>
    <t>Helpdesk en bewonersbegeleiding</t>
  </si>
  <si>
    <t>Helpdeskkosten per actie gebaseerd op circa 150 contacten (telefonisch/email)</t>
  </si>
  <si>
    <t>Monitoring en rapportage</t>
  </si>
  <si>
    <t>Totaalbedrag inkoopactie</t>
  </si>
  <si>
    <t xml:space="preserve">E. Structurele ondersteunende en coördinerende activiteiten </t>
  </si>
  <si>
    <t>Overkoepelende projectcoördinatie</t>
  </si>
  <si>
    <t>Planning, afstemming, kwaliteitsbewaking, rapportage.</t>
  </si>
  <si>
    <t>Structurele overleggen</t>
  </si>
  <si>
    <t>Conform Programma van Eisen (eis 49, 50 en 51).</t>
  </si>
  <si>
    <t xml:space="preserve">Communicatie- en marketingsessies </t>
  </si>
  <si>
    <t>Advies, ondersteuning en afstemming.</t>
  </si>
  <si>
    <t xml:space="preserve">Subtotaal structurele ondersteunende en coördinerende activiteiten </t>
  </si>
  <si>
    <t>Totale inschrijfprijs over de gehele contractduur (is beoordelingsbedrag)</t>
  </si>
  <si>
    <t>Optie: casus</t>
  </si>
  <si>
    <t>Totaalprijs</t>
  </si>
  <si>
    <t>Uitvoering casus SG4</t>
  </si>
  <si>
    <t xml:space="preserve">Per energiebox </t>
  </si>
  <si>
    <t>Optie: avondopenstelling loket</t>
  </si>
  <si>
    <t>Avondopenstellling 2 avonden per week tot 20.00 uur</t>
  </si>
  <si>
    <t>Per avond</t>
  </si>
  <si>
    <t>Uurtarieven voor maatwerk</t>
  </si>
  <si>
    <t>Maatwerk wordt geprijsd op basis van onderstaande uurtarieven.</t>
  </si>
  <si>
    <t>Omschrijving</t>
  </si>
  <si>
    <t>Uurtarief (€)</t>
  </si>
  <si>
    <t>Junior adviseur/ projectmedewerker</t>
  </si>
  <si>
    <t>Medior adviseur/ projectmedewerker</t>
  </si>
  <si>
    <t>Senior specialist/projectleider</t>
  </si>
  <si>
    <t>Communicatie adviseur</t>
  </si>
  <si>
    <t>** Scenario inkoopactie bij D.</t>
  </si>
  <si>
    <t>De prijs voor een inkoopactie dient gebaseerd te zijn op het volgende scenario:
- 500 adressen in de doelgroep
- 300 bewoners actief benaderd (brief + flyer + digitale campagne)
- 1 informatiebijeenkomst
- 150 helpdeskcontacten
- 100 deelnemers
Inclusief projectmanagement, communicatie, helpdesk, monitoring en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</si>
</sst>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i/>
      <sz val="12"/>
      <color theme="1"/>
      <name val="Verdana"/>
      <family val="2"/>
    </font>
    <font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FF0000"/>
      <name val="Verdana"/>
      <family val="2"/>
    </font>
    <font>
      <i/>
      <sz val="9"/>
      <color theme="1"/>
      <name val="Verdana"/>
      <family val="2"/>
    </font>
    <font>
      <b/>
      <u/>
      <sz val="12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5" borderId="0" xfId="0" applyFont="1" applyFill="1" applyAlignment="1">
      <alignment wrapText="1"/>
    </xf>
    <xf numFmtId="44" fontId="3" fillId="3" borderId="6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44" fontId="1" fillId="4" borderId="1" xfId="0" applyNumberFormat="1" applyFont="1" applyFill="1" applyBorder="1" applyAlignment="1">
      <alignment horizontal="right"/>
    </xf>
    <xf numFmtId="44" fontId="1" fillId="4" borderId="2" xfId="0" applyNumberFormat="1" applyFont="1" applyFill="1" applyBorder="1" applyAlignment="1">
      <alignment horizontal="right"/>
    </xf>
    <xf numFmtId="44" fontId="1" fillId="0" borderId="0" xfId="0" applyNumberFormat="1" applyFont="1" applyAlignment="1">
      <alignment horizontal="right"/>
    </xf>
    <xf numFmtId="44" fontId="2" fillId="3" borderId="7" xfId="0" applyNumberFormat="1" applyFont="1" applyFill="1" applyBorder="1" applyAlignment="1">
      <alignment horizontal="right"/>
    </xf>
    <xf numFmtId="44" fontId="1" fillId="0" borderId="1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44" fontId="1" fillId="4" borderId="9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8" borderId="1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44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wrapText="1"/>
    </xf>
    <xf numFmtId="0" fontId="1" fillId="7" borderId="1" xfId="0" applyFont="1" applyFill="1" applyBorder="1" applyAlignment="1">
      <alignment wrapText="1"/>
    </xf>
    <xf numFmtId="44" fontId="2" fillId="5" borderId="0" xfId="0" applyNumberFormat="1" applyFont="1" applyFill="1" applyAlignment="1">
      <alignment horizontal="right"/>
    </xf>
    <xf numFmtId="44" fontId="3" fillId="5" borderId="0" xfId="0" applyNumberFormat="1" applyFont="1" applyFill="1" applyAlignment="1">
      <alignment wrapText="1"/>
    </xf>
    <xf numFmtId="0" fontId="1" fillId="5" borderId="1" xfId="0" applyFont="1" applyFill="1" applyBorder="1" applyAlignment="1">
      <alignment wrapText="1"/>
    </xf>
    <xf numFmtId="44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3" borderId="5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44" fontId="1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2" fillId="8" borderId="0" xfId="0" applyFont="1" applyFill="1" applyAlignment="1">
      <alignment wrapText="1"/>
    </xf>
    <xf numFmtId="0" fontId="1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44" fontId="2" fillId="2" borderId="9" xfId="0" applyNumberFormat="1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44" fontId="2" fillId="3" borderId="10" xfId="0" applyNumberFormat="1" applyFont="1" applyFill="1" applyBorder="1" applyAlignment="1">
      <alignment horizontal="center"/>
    </xf>
    <xf numFmtId="0" fontId="1" fillId="7" borderId="2" xfId="0" applyFont="1" applyFill="1" applyBorder="1" applyAlignment="1">
      <alignment wrapText="1"/>
    </xf>
    <xf numFmtId="44" fontId="2" fillId="3" borderId="2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wrapText="1"/>
    </xf>
    <xf numFmtId="44" fontId="1" fillId="4" borderId="1" xfId="1" applyFont="1" applyFill="1" applyBorder="1" applyAlignment="1">
      <alignment horizontal="left"/>
    </xf>
    <xf numFmtId="44" fontId="1" fillId="0" borderId="1" xfId="0" applyNumberFormat="1" applyFont="1" applyBorder="1"/>
    <xf numFmtId="0" fontId="1" fillId="0" borderId="1" xfId="0" applyFont="1" applyBorder="1"/>
    <xf numFmtId="0" fontId="7" fillId="0" borderId="0" xfId="0" applyFont="1"/>
    <xf numFmtId="0" fontId="1" fillId="5" borderId="1" xfId="0" applyFont="1" applyFill="1" applyBorder="1" applyAlignment="1">
      <alignment horizontal="right"/>
    </xf>
    <xf numFmtId="0" fontId="2" fillId="3" borderId="3" xfId="0" applyFont="1" applyFill="1" applyBorder="1"/>
    <xf numFmtId="44" fontId="2" fillId="3" borderId="4" xfId="0" applyNumberFormat="1" applyFont="1" applyFill="1" applyBorder="1" applyAlignment="1">
      <alignment horizontal="center"/>
    </xf>
    <xf numFmtId="0" fontId="2" fillId="0" borderId="0" xfId="0" applyFont="1"/>
    <xf numFmtId="44" fontId="2" fillId="0" borderId="0" xfId="0" applyNumberFormat="1" applyFont="1"/>
    <xf numFmtId="0" fontId="1" fillId="0" borderId="1" xfId="0" applyFont="1" applyBorder="1" applyAlignment="1">
      <alignment horizontal="right" wrapText="1"/>
    </xf>
    <xf numFmtId="44" fontId="2" fillId="4" borderId="2" xfId="0" applyNumberFormat="1" applyFont="1" applyFill="1" applyBorder="1" applyAlignment="1">
      <alignment wrapText="1"/>
    </xf>
    <xf numFmtId="44" fontId="1" fillId="0" borderId="2" xfId="0" applyNumberFormat="1" applyFont="1" applyBorder="1" applyAlignment="1">
      <alignment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wrapText="1"/>
    </xf>
    <xf numFmtId="44" fontId="1" fillId="4" borderId="2" xfId="1" applyFont="1" applyFill="1" applyBorder="1" applyAlignment="1">
      <alignment horizontal="left"/>
    </xf>
    <xf numFmtId="44" fontId="2" fillId="3" borderId="5" xfId="1" applyFont="1" applyFill="1" applyBorder="1" applyAlignment="1">
      <alignment horizontal="left"/>
    </xf>
    <xf numFmtId="44" fontId="2" fillId="3" borderId="6" xfId="0" applyNumberFormat="1" applyFont="1" applyFill="1" applyBorder="1" applyAlignment="1">
      <alignment horizontal="center"/>
    </xf>
    <xf numFmtId="44" fontId="2" fillId="0" borderId="0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4" fontId="2" fillId="3" borderId="20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wrapText="1"/>
    </xf>
    <xf numFmtId="44" fontId="2" fillId="0" borderId="1" xfId="0" applyNumberFormat="1" applyFont="1" applyBorder="1"/>
    <xf numFmtId="44" fontId="1" fillId="0" borderId="0" xfId="0" applyNumberFormat="1" applyFont="1"/>
    <xf numFmtId="0" fontId="8" fillId="0" borderId="13" xfId="0" applyFont="1" applyBorder="1"/>
    <xf numFmtId="0" fontId="8" fillId="0" borderId="16" xfId="0" applyFont="1" applyBorder="1"/>
    <xf numFmtId="0" fontId="8" fillId="0" borderId="12" xfId="0" applyFont="1" applyBorder="1"/>
    <xf numFmtId="0" fontId="9" fillId="0" borderId="0" xfId="0" applyFont="1"/>
    <xf numFmtId="0" fontId="3" fillId="0" borderId="0" xfId="0" applyFont="1" applyAlignment="1">
      <alignment horizontal="right"/>
    </xf>
    <xf numFmtId="0" fontId="7" fillId="4" borderId="1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04AC-B310-46DB-AE21-6C6480BFF6B5}">
  <dimension ref="A1:K64"/>
  <sheetViews>
    <sheetView showGridLines="0" tabSelected="1" workbookViewId="0">
      <selection activeCell="A53" sqref="A53"/>
    </sheetView>
  </sheetViews>
  <sheetFormatPr defaultColWidth="8.7109375" defaultRowHeight="13.5"/>
  <cols>
    <col min="1" max="1" width="52.42578125" style="1" customWidth="1"/>
    <col min="2" max="2" width="31.140625" style="6" customWidth="1"/>
    <col min="3" max="3" width="40.28515625" style="1" customWidth="1"/>
    <col min="4" max="4" width="36.28515625" style="34" customWidth="1"/>
    <col min="5" max="5" width="27.140625" style="34" customWidth="1"/>
    <col min="6" max="6" width="47.28515625" style="34" customWidth="1"/>
    <col min="7" max="10" width="8.7109375" style="34"/>
    <col min="11" max="11" width="16.140625" style="34" customWidth="1"/>
    <col min="12" max="16384" width="8.7109375" style="34"/>
  </cols>
  <sheetData>
    <row r="1" spans="1:11" ht="15">
      <c r="A1" s="74" t="s">
        <v>0</v>
      </c>
      <c r="B1" s="75"/>
      <c r="C1" s="29"/>
    </row>
    <row r="2" spans="1:11" ht="7.5" customHeight="1">
      <c r="A2" s="26"/>
    </row>
    <row r="3" spans="1:11">
      <c r="A3" s="71" t="s">
        <v>1</v>
      </c>
      <c r="B3" s="15"/>
      <c r="C3" s="35"/>
      <c r="D3" s="35"/>
      <c r="E3" s="35"/>
      <c r="F3" s="35"/>
      <c r="G3" s="35"/>
      <c r="H3" s="35"/>
      <c r="I3" s="35"/>
      <c r="J3" s="35"/>
      <c r="K3" s="36"/>
    </row>
    <row r="4" spans="1:11">
      <c r="A4" s="72" t="s">
        <v>2</v>
      </c>
      <c r="C4" s="34"/>
      <c r="K4" s="37"/>
    </row>
    <row r="5" spans="1:11">
      <c r="A5" s="72" t="s">
        <v>3</v>
      </c>
      <c r="C5" s="34"/>
      <c r="K5" s="37"/>
    </row>
    <row r="6" spans="1:11">
      <c r="A6" s="72" t="s">
        <v>4</v>
      </c>
      <c r="C6" s="34"/>
      <c r="K6" s="37"/>
    </row>
    <row r="7" spans="1:11">
      <c r="A7" s="73" t="s">
        <v>5</v>
      </c>
      <c r="B7" s="16"/>
      <c r="C7" s="38"/>
      <c r="D7" s="38"/>
      <c r="E7" s="38"/>
      <c r="F7" s="38"/>
      <c r="G7" s="38"/>
      <c r="H7" s="38"/>
      <c r="I7" s="38"/>
      <c r="J7" s="38"/>
      <c r="K7" s="39"/>
    </row>
    <row r="9" spans="1:11" ht="18.600000000000001" customHeight="1">
      <c r="A9" s="2" t="s">
        <v>6</v>
      </c>
      <c r="B9" s="40" t="s">
        <v>7</v>
      </c>
      <c r="C9" s="41" t="s">
        <v>8</v>
      </c>
    </row>
    <row r="10" spans="1:11" ht="27">
      <c r="A10" s="42" t="s">
        <v>9</v>
      </c>
      <c r="B10" s="13"/>
      <c r="C10" s="3" t="s">
        <v>10</v>
      </c>
    </row>
    <row r="11" spans="1:11" ht="14.1" thickBot="1">
      <c r="A11" s="43" t="s">
        <v>11</v>
      </c>
      <c r="B11" s="44">
        <f>B10</f>
        <v>0</v>
      </c>
      <c r="C11" s="14"/>
    </row>
    <row r="13" spans="1:11">
      <c r="A13" s="2" t="s">
        <v>12</v>
      </c>
      <c r="B13" s="18" t="s">
        <v>13</v>
      </c>
      <c r="C13" s="2" t="s">
        <v>8</v>
      </c>
    </row>
    <row r="14" spans="1:11">
      <c r="A14" s="21" t="s">
        <v>14</v>
      </c>
      <c r="B14" s="7"/>
      <c r="C14" s="3" t="s">
        <v>15</v>
      </c>
    </row>
    <row r="15" spans="1:11" ht="28.5">
      <c r="A15" s="21" t="s">
        <v>16</v>
      </c>
      <c r="B15" s="7"/>
      <c r="C15" s="3" t="s">
        <v>17</v>
      </c>
    </row>
    <row r="16" spans="1:11" ht="28.5" customHeight="1">
      <c r="A16" s="45" t="s">
        <v>18</v>
      </c>
      <c r="B16" s="8"/>
      <c r="C16" s="3" t="s">
        <v>19</v>
      </c>
    </row>
    <row r="17" spans="1:7" ht="14.1" thickBot="1">
      <c r="A17" s="43" t="s">
        <v>20</v>
      </c>
      <c r="B17" s="46">
        <f>SUM(B14:B16)</f>
        <v>0</v>
      </c>
      <c r="C17" s="4"/>
    </row>
    <row r="18" spans="1:7">
      <c r="A18" s="27"/>
      <c r="B18" s="19"/>
      <c r="C18" s="4"/>
    </row>
    <row r="20" spans="1:7" s="1" customFormat="1">
      <c r="A20" s="2" t="s">
        <v>21</v>
      </c>
      <c r="B20" s="47" t="s">
        <v>22</v>
      </c>
      <c r="C20" s="2" t="s">
        <v>23</v>
      </c>
      <c r="D20" s="2" t="s">
        <v>24</v>
      </c>
      <c r="E20" s="2" t="s">
        <v>25</v>
      </c>
      <c r="F20" s="2" t="s">
        <v>8</v>
      </c>
    </row>
    <row r="21" spans="1:7">
      <c r="A21" s="21" t="s">
        <v>26</v>
      </c>
      <c r="B21" s="14">
        <v>1000</v>
      </c>
      <c r="C21" s="3" t="s">
        <v>27</v>
      </c>
      <c r="D21" s="48"/>
      <c r="E21" s="49">
        <f t="shared" ref="E21:E27" si="0">B21*D21</f>
        <v>0</v>
      </c>
      <c r="F21" s="50" t="s">
        <v>28</v>
      </c>
    </row>
    <row r="22" spans="1:7">
      <c r="A22" s="21" t="s">
        <v>29</v>
      </c>
      <c r="B22" s="14">
        <v>600</v>
      </c>
      <c r="C22" s="3" t="s">
        <v>30</v>
      </c>
      <c r="D22" s="48"/>
      <c r="E22" s="49">
        <f t="shared" si="0"/>
        <v>0</v>
      </c>
      <c r="F22" s="50" t="s">
        <v>31</v>
      </c>
    </row>
    <row r="23" spans="1:7">
      <c r="A23" s="21" t="s">
        <v>32</v>
      </c>
      <c r="B23" s="14">
        <v>10</v>
      </c>
      <c r="C23" s="3" t="s">
        <v>33</v>
      </c>
      <c r="D23" s="48"/>
      <c r="E23" s="49">
        <f t="shared" si="0"/>
        <v>0</v>
      </c>
      <c r="F23" s="50" t="s">
        <v>34</v>
      </c>
    </row>
    <row r="24" spans="1:7">
      <c r="A24" s="21" t="s">
        <v>35</v>
      </c>
      <c r="B24" s="14">
        <v>50</v>
      </c>
      <c r="C24" s="3" t="s">
        <v>27</v>
      </c>
      <c r="D24" s="48"/>
      <c r="E24" s="49">
        <f t="shared" si="0"/>
        <v>0</v>
      </c>
      <c r="F24" s="50" t="s">
        <v>36</v>
      </c>
    </row>
    <row r="25" spans="1:7" ht="27">
      <c r="A25" s="21" t="s">
        <v>37</v>
      </c>
      <c r="B25" s="14">
        <v>500</v>
      </c>
      <c r="C25" s="3" t="s">
        <v>38</v>
      </c>
      <c r="D25" s="48"/>
      <c r="E25" s="49">
        <f t="shared" si="0"/>
        <v>0</v>
      </c>
      <c r="F25" s="50" t="s">
        <v>39</v>
      </c>
    </row>
    <row r="26" spans="1:7">
      <c r="A26" s="21" t="s">
        <v>40</v>
      </c>
      <c r="B26" s="14">
        <v>1</v>
      </c>
      <c r="C26" s="3" t="s">
        <v>41</v>
      </c>
      <c r="D26" s="48"/>
      <c r="E26" s="49">
        <f t="shared" si="0"/>
        <v>0</v>
      </c>
      <c r="F26" s="50"/>
      <c r="G26" s="51"/>
    </row>
    <row r="27" spans="1:7" ht="14.1" thickBot="1">
      <c r="A27" s="21" t="s">
        <v>42</v>
      </c>
      <c r="B27" s="52">
        <v>100</v>
      </c>
      <c r="C27" s="24" t="s">
        <v>27</v>
      </c>
      <c r="D27" s="48"/>
      <c r="E27" s="49">
        <f t="shared" si="0"/>
        <v>0</v>
      </c>
      <c r="F27" s="50"/>
      <c r="G27" s="51"/>
    </row>
    <row r="28" spans="1:7" ht="14.1" thickBot="1">
      <c r="A28" s="27"/>
      <c r="D28" s="53" t="s">
        <v>43</v>
      </c>
      <c r="E28" s="54">
        <f>SUM(E21:E27)</f>
        <v>0</v>
      </c>
      <c r="G28" s="51"/>
    </row>
    <row r="29" spans="1:7">
      <c r="A29" s="27"/>
      <c r="D29" s="55"/>
      <c r="E29" s="56"/>
      <c r="G29" s="51"/>
    </row>
    <row r="30" spans="1:7">
      <c r="A30" s="2" t="s">
        <v>44</v>
      </c>
      <c r="B30" s="47" t="s">
        <v>22</v>
      </c>
      <c r="C30" s="2" t="s">
        <v>23</v>
      </c>
      <c r="D30" s="2" t="s">
        <v>24</v>
      </c>
      <c r="E30" s="2" t="s">
        <v>25</v>
      </c>
      <c r="F30" s="2" t="s">
        <v>8</v>
      </c>
      <c r="G30" s="51"/>
    </row>
    <row r="31" spans="1:7" ht="33.75" customHeight="1">
      <c r="A31" s="21" t="s">
        <v>45</v>
      </c>
      <c r="B31" s="57">
        <v>5</v>
      </c>
      <c r="C31" s="3" t="s">
        <v>41</v>
      </c>
      <c r="D31" s="58"/>
      <c r="E31" s="59">
        <f>B31*D31</f>
        <v>0</v>
      </c>
      <c r="F31" s="60" t="s">
        <v>46</v>
      </c>
      <c r="G31" s="51"/>
    </row>
    <row r="32" spans="1:7" ht="15" customHeight="1">
      <c r="A32" s="21" t="s">
        <v>47</v>
      </c>
      <c r="B32" s="57">
        <v>5</v>
      </c>
      <c r="C32" s="3" t="s">
        <v>41</v>
      </c>
      <c r="D32" s="58"/>
      <c r="E32" s="59">
        <f>B32*D32</f>
        <v>0</v>
      </c>
      <c r="F32" s="60"/>
      <c r="G32" s="51"/>
    </row>
    <row r="33" spans="1:7">
      <c r="A33" s="21" t="s">
        <v>48</v>
      </c>
      <c r="B33" s="57">
        <v>5</v>
      </c>
      <c r="C33" s="3" t="s">
        <v>41</v>
      </c>
      <c r="D33" s="58"/>
      <c r="E33" s="59">
        <f t="shared" ref="E33:E36" si="1">B33*D33</f>
        <v>0</v>
      </c>
      <c r="F33" s="60" t="s">
        <v>49</v>
      </c>
      <c r="G33" s="51"/>
    </row>
    <row r="34" spans="1:7">
      <c r="A34" s="21" t="s">
        <v>50</v>
      </c>
      <c r="B34" s="57">
        <v>5</v>
      </c>
      <c r="C34" s="3" t="s">
        <v>51</v>
      </c>
      <c r="D34" s="58"/>
      <c r="E34" s="59">
        <f t="shared" si="1"/>
        <v>0</v>
      </c>
      <c r="F34" s="60" t="s">
        <v>46</v>
      </c>
      <c r="G34" s="51"/>
    </row>
    <row r="35" spans="1:7" ht="14.25" customHeight="1">
      <c r="A35" s="21" t="s">
        <v>52</v>
      </c>
      <c r="B35" s="57">
        <v>5</v>
      </c>
      <c r="C35" s="3" t="s">
        <v>41</v>
      </c>
      <c r="D35" s="58"/>
      <c r="E35" s="59">
        <f t="shared" si="1"/>
        <v>0</v>
      </c>
      <c r="F35" s="61" t="s">
        <v>53</v>
      </c>
      <c r="G35" s="51"/>
    </row>
    <row r="36" spans="1:7" ht="14.1" thickBot="1">
      <c r="A36" s="21" t="s">
        <v>54</v>
      </c>
      <c r="B36" s="14">
        <v>5</v>
      </c>
      <c r="C36" s="3" t="s">
        <v>41</v>
      </c>
      <c r="D36" s="62"/>
      <c r="E36" s="59">
        <f t="shared" si="1"/>
        <v>0</v>
      </c>
      <c r="F36" s="60" t="s">
        <v>46</v>
      </c>
      <c r="G36" s="51"/>
    </row>
    <row r="37" spans="1:7" ht="14.1" thickBot="1">
      <c r="D37" s="63" t="s">
        <v>55</v>
      </c>
      <c r="E37" s="64">
        <f>SUM(E31:E36)</f>
        <v>0</v>
      </c>
      <c r="G37" s="51"/>
    </row>
    <row r="38" spans="1:7">
      <c r="D38" s="65"/>
      <c r="E38" s="56"/>
      <c r="G38" s="51"/>
    </row>
    <row r="39" spans="1:7" ht="33" customHeight="1">
      <c r="A39" s="66" t="s">
        <v>56</v>
      </c>
      <c r="B39" s="18" t="s">
        <v>13</v>
      </c>
      <c r="C39" s="66" t="s">
        <v>8</v>
      </c>
      <c r="G39" s="51"/>
    </row>
    <row r="40" spans="1:7" ht="27">
      <c r="A40" s="45" t="s">
        <v>57</v>
      </c>
      <c r="B40" s="8"/>
      <c r="C40" s="3" t="s">
        <v>58</v>
      </c>
      <c r="G40" s="51"/>
    </row>
    <row r="41" spans="1:7" ht="27">
      <c r="A41" s="45" t="s">
        <v>59</v>
      </c>
      <c r="B41" s="8"/>
      <c r="C41" s="20" t="s">
        <v>60</v>
      </c>
      <c r="G41" s="51"/>
    </row>
    <row r="42" spans="1:7">
      <c r="A42" s="21" t="s">
        <v>61</v>
      </c>
      <c r="B42" s="7"/>
      <c r="C42" s="50" t="s">
        <v>62</v>
      </c>
      <c r="G42" s="51"/>
    </row>
    <row r="43" spans="1:7" ht="31.5" customHeight="1" thickBot="1">
      <c r="A43" s="43" t="s">
        <v>63</v>
      </c>
      <c r="B43" s="67">
        <f>SUM(B40:B42)</f>
        <v>0</v>
      </c>
      <c r="G43" s="51"/>
    </row>
    <row r="44" spans="1:7" ht="14.1" thickBot="1">
      <c r="A44" s="27"/>
      <c r="B44" s="9"/>
    </row>
    <row r="45" spans="1:7" ht="27.6" thickBot="1">
      <c r="A45" s="28" t="s">
        <v>64</v>
      </c>
      <c r="B45" s="10"/>
      <c r="C45" s="5">
        <f>B11+((B17+E28+E37+B43)*6)</f>
        <v>0</v>
      </c>
    </row>
    <row r="46" spans="1:7">
      <c r="A46" s="29"/>
      <c r="B46" s="19"/>
      <c r="C46" s="25"/>
    </row>
    <row r="47" spans="1:7">
      <c r="A47" s="30"/>
      <c r="B47" s="22"/>
      <c r="C47" s="23"/>
    </row>
    <row r="48" spans="1:7">
      <c r="A48" s="2" t="s">
        <v>65</v>
      </c>
      <c r="B48" s="47" t="s">
        <v>22</v>
      </c>
      <c r="C48" s="2" t="s">
        <v>23</v>
      </c>
      <c r="D48" s="2" t="s">
        <v>24</v>
      </c>
      <c r="E48" s="2" t="s">
        <v>66</v>
      </c>
    </row>
    <row r="49" spans="1:5">
      <c r="A49" s="68" t="s">
        <v>67</v>
      </c>
      <c r="B49" s="14">
        <v>1000</v>
      </c>
      <c r="C49" s="3" t="s">
        <v>68</v>
      </c>
      <c r="D49" s="48"/>
      <c r="E49" s="69">
        <f>D49*B49</f>
        <v>0</v>
      </c>
    </row>
    <row r="50" spans="1:5">
      <c r="A50" s="29"/>
      <c r="B50" s="9"/>
    </row>
    <row r="51" spans="1:5">
      <c r="A51" s="2" t="s">
        <v>69</v>
      </c>
      <c r="B51" s="47" t="s">
        <v>22</v>
      </c>
      <c r="C51" s="2" t="s">
        <v>23</v>
      </c>
      <c r="D51" s="2" t="s">
        <v>24</v>
      </c>
      <c r="E51" s="2" t="s">
        <v>66</v>
      </c>
    </row>
    <row r="52" spans="1:5" ht="27">
      <c r="A52" s="76" t="s">
        <v>70</v>
      </c>
      <c r="B52" s="14">
        <v>104</v>
      </c>
      <c r="C52" s="3" t="s">
        <v>71</v>
      </c>
      <c r="D52" s="48"/>
      <c r="E52" s="69">
        <f>D52*B52</f>
        <v>0</v>
      </c>
    </row>
    <row r="53" spans="1:5">
      <c r="A53" s="6"/>
      <c r="E53" s="56"/>
    </row>
    <row r="54" spans="1:5">
      <c r="A54" s="27" t="s">
        <v>72</v>
      </c>
    </row>
    <row r="55" spans="1:5" ht="27">
      <c r="A55" s="1" t="s">
        <v>73</v>
      </c>
    </row>
    <row r="56" spans="1:5">
      <c r="A56" s="2" t="s">
        <v>74</v>
      </c>
      <c r="B56" s="18" t="s">
        <v>75</v>
      </c>
    </row>
    <row r="57" spans="1:5">
      <c r="A57" s="21" t="s">
        <v>76</v>
      </c>
      <c r="B57" s="11"/>
      <c r="C57" s="12"/>
      <c r="D57" s="1"/>
    </row>
    <row r="58" spans="1:5">
      <c r="A58" s="21" t="s">
        <v>77</v>
      </c>
      <c r="B58" s="11"/>
    </row>
    <row r="59" spans="1:5">
      <c r="A59" s="21" t="s">
        <v>78</v>
      </c>
      <c r="B59" s="11"/>
    </row>
    <row r="60" spans="1:5">
      <c r="A60" s="21" t="s">
        <v>79</v>
      </c>
      <c r="B60" s="11"/>
    </row>
    <row r="61" spans="1:5">
      <c r="A61" s="31"/>
      <c r="B61" s="70"/>
      <c r="C61" s="70"/>
      <c r="D61" s="70"/>
      <c r="E61" s="70"/>
    </row>
    <row r="62" spans="1:5">
      <c r="A62" s="32"/>
    </row>
    <row r="63" spans="1:5" ht="14.1" thickBot="1">
      <c r="A63" s="33" t="s">
        <v>80</v>
      </c>
    </row>
    <row r="64" spans="1:5" ht="135.6" thickBot="1">
      <c r="A64" s="17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51705558AE2D4DABDB2231BB634F4F" ma:contentTypeVersion="4" ma:contentTypeDescription="Een nieuw document maken." ma:contentTypeScope="" ma:versionID="d9cabc2e70fdb8f88d35a305dea5671a">
  <xsd:schema xmlns:xsd="http://www.w3.org/2001/XMLSchema" xmlns:xs="http://www.w3.org/2001/XMLSchema" xmlns:p="http://schemas.microsoft.com/office/2006/metadata/properties" xmlns:ns2="00b1ad25-5bcd-4111-8f60-7e0fa6077e4f" targetNamespace="http://schemas.microsoft.com/office/2006/metadata/properties" ma:root="true" ma:fieldsID="e5f83ae30d66bcd32bdf612f4e1a6181" ns2:_="">
    <xsd:import namespace="00b1ad25-5bcd-4111-8f60-7e0fa6077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ad25-5bcd-4111-8f60-7e0fa6077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D7F08E-AF3D-4DE7-916C-E18506A4265E}"/>
</file>

<file path=customXml/itemProps2.xml><?xml version="1.0" encoding="utf-8"?>
<ds:datastoreItem xmlns:ds="http://schemas.openxmlformats.org/officeDocument/2006/customXml" ds:itemID="{C5471B6A-BF08-40D6-A47B-9E3FA8C0E3A0}"/>
</file>

<file path=customXml/itemProps3.xml><?xml version="1.0" encoding="utf-8"?>
<ds:datastoreItem xmlns:ds="http://schemas.openxmlformats.org/officeDocument/2006/customXml" ds:itemID="{086E30D2-AD57-416A-9E46-AE04654CB353}"/>
</file>

<file path=docMetadata/LabelInfo.xml><?xml version="1.0" encoding="utf-8"?>
<clbl:labelList xmlns:clbl="http://schemas.microsoft.com/office/2020/mipLabelMetadata">
  <clbl:label id="{c0c7dc89-3ca5-4565-aac6-397d06363c8e}" enabled="0" method="" siteId="{c0c7dc89-3ca5-4565-aac6-397d06363c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Edwin Verdonk</cp:lastModifiedBy>
  <cp:revision/>
  <dcterms:created xsi:type="dcterms:W3CDTF">2025-12-04T07:22:00Z</dcterms:created>
  <dcterms:modified xsi:type="dcterms:W3CDTF">2026-01-29T09:14:33Z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0x010100D351705558AE2D4DABDB2231BB634F4F</vt:lpwstr>
  </property>
</Properties>
</file>