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waterschapdedommel.sharepoint.com/sites/InkoopAanbesteding/Gedeelde documenten/Aanbestedingen/Aanbestedingen 2025/Ruud/Hydrologische adviesdiensten Sterkselsche Aa/Tender documenten/Definitieve aanbestedingsdocumenten/"/>
    </mc:Choice>
  </mc:AlternateContent>
  <xr:revisionPtr revIDLastSave="370" documentId="8_{0D892394-7852-4270-A9F2-A38036DB6E5E}" xr6:coauthVersionLast="47" xr6:coauthVersionMax="47" xr10:uidLastSave="{2E98C3B8-54DC-47D2-8837-DC923F3CC13D}"/>
  <bookViews>
    <workbookView xWindow="-108" yWindow="-108" windowWidth="30936" windowHeight="16776" xr2:uid="{5D34A5DC-2D2F-4122-A348-F8252600CB16}"/>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14" i="1"/>
  <c r="C15" i="1"/>
  <c r="C16" i="1"/>
  <c r="C19" i="1"/>
  <c r="C18" i="1"/>
  <c r="E9" i="1"/>
  <c r="C17" i="1" l="1"/>
  <c r="C21" i="1" s="1"/>
</calcChain>
</file>

<file path=xl/sharedStrings.xml><?xml version="1.0" encoding="utf-8"?>
<sst xmlns="http://schemas.openxmlformats.org/spreadsheetml/2006/main" count="28" uniqueCount="27">
  <si>
    <r>
      <t xml:space="preserve">Inschrijfstaat: Hydrologisch adviesdiensten Sterkselsche Aa
Waterschap De Dommel
Inschrijver dient enkel de </t>
    </r>
    <r>
      <rPr>
        <b/>
        <sz val="18"/>
        <color rgb="FFFFFF00"/>
        <rFont val="Corbel"/>
        <family val="2"/>
      </rPr>
      <t>geel gemarkeerde</t>
    </r>
    <r>
      <rPr>
        <b/>
        <sz val="18"/>
        <color theme="0"/>
        <rFont val="Corbel"/>
        <family val="2"/>
      </rPr>
      <t xml:space="preserve"> cellen in te vullen</t>
    </r>
  </si>
  <si>
    <t>functionarissen</t>
  </si>
  <si>
    <t>Aantal jaren aantoonbare relevante werkervaring</t>
  </si>
  <si>
    <t>Bodemtarief
(excl. btw)</t>
  </si>
  <si>
    <t>Plafondtarief
(excl. btw)</t>
  </si>
  <si>
    <t>Maximumuurtarief  Inschrijver (invullen)</t>
  </si>
  <si>
    <t xml:space="preserve">Toetsend Hydroloog </t>
  </si>
  <si>
    <t>&gt;5 hydroloog en &gt;2 in toetsende rol</t>
  </si>
  <si>
    <t xml:space="preserve">Operationeel Hydroloog </t>
  </si>
  <si>
    <t>&gt;2</t>
  </si>
  <si>
    <t xml:space="preserve">Visie Projectleider </t>
  </si>
  <si>
    <t>&gt;5</t>
  </si>
  <si>
    <t>GIS Medewerker en ondersteunende functionarissen</t>
  </si>
  <si>
    <t>&gt;0</t>
  </si>
  <si>
    <t xml:space="preserve">Subtotaal </t>
  </si>
  <si>
    <t>let op: indien onder nadere opdrachten ondersteunende functionarissen worden ingezet dienen de uurtarieven marktconform en in lijn met bovenstaande tarieven te worden afgesprijst. Tarieven kunnen alleen worden gevraagd na goedkeuring opdrachtgever en dienen na gunnning te worden voorgelegd. &gt; op basis van geschiktheidseisen</t>
  </si>
  <si>
    <t>Rolhouder</t>
  </si>
  <si>
    <t>Weging voor beoordeling</t>
  </si>
  <si>
    <t>Totaal</t>
  </si>
  <si>
    <t>Toetsend hydroloog</t>
  </si>
  <si>
    <t>Operationeel Hydroloog</t>
  </si>
  <si>
    <t xml:space="preserve">Visie projectleider </t>
  </si>
  <si>
    <t>Totaal gewogen inschrijfsom (basis voor puntentoekenning)</t>
  </si>
  <si>
    <t>Onderkant range waarbinnen Totaal gewogen inschrijfsom moet vallen: = maximumaantal punten</t>
  </si>
  <si>
    <t>Bovenkant range waarbinnen Totaal gewogen inschrijfsom moet vallen: =  0 punten</t>
  </si>
  <si>
    <t>Maximaal aantal te behalen punten</t>
  </si>
  <si>
    <t>Puntenaantal 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</si>
</sst>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2" x14ac:knownFonts="1">
    <font>
      <sz val="11"/>
      <color theme="1"/>
      <name val="Aptos Narrow"/>
      <family val="2"/>
      <scheme val="minor"/>
    </font>
    <font>
      <sz val="11"/>
      <color theme="1"/>
      <name val="Aptos Narrow"/>
      <family val="2"/>
      <scheme val="minor"/>
    </font>
    <font>
      <b/>
      <sz val="18"/>
      <color theme="0"/>
      <name val="Corbel"/>
      <family val="2"/>
    </font>
    <font>
      <b/>
      <sz val="18"/>
      <color rgb="FFFFFF00"/>
      <name val="Corbel"/>
      <family val="2"/>
    </font>
    <font>
      <sz val="11"/>
      <color theme="1"/>
      <name val="Corbel"/>
      <family val="2"/>
    </font>
    <font>
      <sz val="11"/>
      <name val="Corbel"/>
      <family val="2"/>
    </font>
    <font>
      <b/>
      <sz val="11"/>
      <color theme="1"/>
      <name val="Corbel"/>
      <family val="2"/>
    </font>
    <font>
      <b/>
      <sz val="16"/>
      <color theme="1"/>
      <name val="Corbel"/>
      <family val="2"/>
    </font>
    <font>
      <b/>
      <sz val="16"/>
      <color theme="1"/>
      <name val="Aptos Narrow"/>
      <family val="2"/>
      <scheme val="minor"/>
    </font>
    <font>
      <sz val="11"/>
      <color rgb="FFFF0000"/>
      <name val="Aptos Narrow"/>
      <family val="2"/>
      <scheme val="minor"/>
    </font>
    <font>
      <sz val="11"/>
      <color rgb="FFFF0000"/>
      <name val="Corbel"/>
      <family val="2"/>
    </font>
    <font>
      <b/>
      <sz val="11"/>
      <name val="Corbel"/>
      <family val="2"/>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4" fillId="3" borderId="1" xfId="0" applyFont="1" applyFill="1" applyBorder="1" applyAlignment="1" applyProtection="1">
      <alignment horizontal="left" vertical="center" wrapText="1"/>
      <protection hidden="1"/>
    </xf>
    <xf numFmtId="164" fontId="5" fillId="4" borderId="1" xfId="0" applyNumberFormat="1" applyFont="1" applyFill="1" applyBorder="1" applyAlignment="1" applyProtection="1">
      <alignment horizontal="right" vertical="center"/>
      <protection locked="0"/>
    </xf>
    <xf numFmtId="0" fontId="6" fillId="5" borderId="1" xfId="0" applyFont="1" applyFill="1" applyBorder="1" applyAlignment="1" applyProtection="1">
      <alignment vertical="center"/>
      <protection hidden="1"/>
    </xf>
    <xf numFmtId="164" fontId="6" fillId="5" borderId="1" xfId="0" applyNumberFormat="1" applyFont="1" applyFill="1" applyBorder="1" applyAlignment="1" applyProtection="1">
      <alignment vertical="center"/>
      <protection hidden="1"/>
    </xf>
    <xf numFmtId="164" fontId="6" fillId="5" borderId="1" xfId="0" applyNumberFormat="1" applyFont="1" applyFill="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1" xfId="0" applyFont="1" applyBorder="1" applyAlignment="1" applyProtection="1">
      <alignment horizontal="left" vertical="center" wrapText="1"/>
      <protection hidden="1"/>
    </xf>
    <xf numFmtId="0" fontId="0" fillId="0" borderId="2" xfId="0" applyBorder="1" applyProtection="1">
      <protection hidden="1"/>
    </xf>
    <xf numFmtId="164" fontId="5" fillId="0" borderId="2" xfId="1" applyNumberFormat="1" applyFont="1" applyFill="1" applyBorder="1" applyAlignment="1" applyProtection="1">
      <alignment vertical="center"/>
      <protection hidden="1"/>
    </xf>
    <xf numFmtId="0" fontId="4" fillId="0" borderId="3"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164" fontId="5" fillId="0" borderId="4" xfId="1" applyNumberFormat="1" applyFont="1" applyFill="1" applyBorder="1" applyAlignment="1" applyProtection="1">
      <alignment vertical="center"/>
      <protection hidden="1"/>
    </xf>
    <xf numFmtId="0" fontId="4" fillId="3" borderId="1" xfId="0" applyFont="1" applyFill="1" applyBorder="1" applyAlignment="1" applyProtection="1">
      <alignment horizontal="left" vertical="center"/>
      <protection hidden="1"/>
    </xf>
    <xf numFmtId="0" fontId="4" fillId="0" borderId="1" xfId="0" applyFont="1" applyBorder="1" applyAlignment="1" applyProtection="1">
      <alignment horizontal="left" vertical="center"/>
      <protection hidden="1"/>
    </xf>
    <xf numFmtId="164" fontId="5" fillId="5" borderId="3" xfId="1" applyNumberFormat="1" applyFont="1" applyFill="1" applyBorder="1" applyAlignment="1" applyProtection="1">
      <alignment horizontal="left" vertical="center"/>
      <protection hidden="1"/>
    </xf>
    <xf numFmtId="164" fontId="5" fillId="5" borderId="4" xfId="1" applyNumberFormat="1" applyFont="1" applyFill="1" applyBorder="1" applyAlignment="1" applyProtection="1">
      <alignment horizontal="left" vertical="center"/>
      <protection hidden="1"/>
    </xf>
    <xf numFmtId="164" fontId="5" fillId="5" borderId="5" xfId="1" applyNumberFormat="1" applyFont="1" applyFill="1" applyBorder="1" applyAlignment="1" applyProtection="1">
      <alignment horizontal="left" vertical="center"/>
      <protection hidden="1"/>
    </xf>
    <xf numFmtId="3" fontId="5" fillId="5" borderId="3" xfId="1" applyNumberFormat="1" applyFont="1" applyFill="1" applyBorder="1" applyAlignment="1" applyProtection="1">
      <alignment horizontal="left" vertical="center"/>
      <protection hidden="1"/>
    </xf>
    <xf numFmtId="3" fontId="5" fillId="5" borderId="4" xfId="1" applyNumberFormat="1" applyFont="1" applyFill="1" applyBorder="1" applyAlignment="1" applyProtection="1">
      <alignment horizontal="left" vertical="center"/>
      <protection hidden="1"/>
    </xf>
    <xf numFmtId="3" fontId="5" fillId="5" borderId="5" xfId="1" applyNumberFormat="1" applyFont="1" applyFill="1" applyBorder="1" applyAlignment="1" applyProtection="1">
      <alignment horizontal="left" vertical="center"/>
      <protection hidden="1"/>
    </xf>
    <xf numFmtId="0" fontId="9" fillId="0" borderId="0" xfId="0" applyFont="1"/>
    <xf numFmtId="0" fontId="10" fillId="0" borderId="2" xfId="0" applyFont="1" applyBorder="1" applyAlignment="1" applyProtection="1">
      <alignment horizontal="left" vertical="center" wrapText="1"/>
      <protection hidden="1"/>
    </xf>
    <xf numFmtId="0" fontId="4" fillId="3" borderId="1" xfId="0" applyFont="1" applyFill="1" applyBorder="1" applyAlignment="1" applyProtection="1">
      <alignment vertical="center" wrapText="1"/>
      <protection hidden="1"/>
    </xf>
    <xf numFmtId="0" fontId="0" fillId="0" borderId="0" xfId="0" applyAlignment="1">
      <alignment wrapText="1"/>
    </xf>
    <xf numFmtId="0" fontId="11" fillId="0" borderId="1" xfId="0" applyFont="1" applyBorder="1" applyAlignment="1" applyProtection="1">
      <alignment horizontal="left" vertical="center" wrapText="1"/>
      <protection hidden="1"/>
    </xf>
    <xf numFmtId="164" fontId="4" fillId="0" borderId="1" xfId="1" applyNumberFormat="1" applyFont="1" applyFill="1" applyBorder="1" applyAlignment="1" applyProtection="1">
      <alignment vertical="center"/>
      <protection hidden="1"/>
    </xf>
    <xf numFmtId="164" fontId="5" fillId="5" borderId="3" xfId="1" applyNumberFormat="1" applyFont="1" applyFill="1" applyBorder="1" applyAlignment="1" applyProtection="1">
      <alignment horizontal="center" vertical="center"/>
      <protection hidden="1"/>
    </xf>
    <xf numFmtId="164" fontId="5" fillId="5" borderId="5" xfId="1" applyNumberFormat="1" applyFont="1" applyFill="1" applyBorder="1" applyAlignment="1" applyProtection="1">
      <alignment horizontal="center" vertical="center"/>
      <protection hidden="1"/>
    </xf>
    <xf numFmtId="0" fontId="8" fillId="3" borderId="1" xfId="0" applyFont="1" applyFill="1" applyBorder="1" applyAlignment="1" applyProtection="1">
      <alignment horizontal="left"/>
      <protection hidden="1"/>
    </xf>
    <xf numFmtId="3" fontId="8" fillId="6" borderId="1" xfId="0" applyNumberFormat="1" applyFont="1" applyFill="1" applyBorder="1" applyAlignment="1" applyProtection="1">
      <alignment horizontal="left"/>
      <protection hidden="1"/>
    </xf>
    <xf numFmtId="0" fontId="2" fillId="2" borderId="1" xfId="0" applyFont="1" applyFill="1" applyBorder="1" applyAlignment="1" applyProtection="1">
      <alignment horizontal="left" vertical="center" wrapText="1"/>
      <protection hidden="1"/>
    </xf>
    <xf numFmtId="164" fontId="5" fillId="3" borderId="3" xfId="1" applyNumberFormat="1" applyFont="1" applyFill="1" applyBorder="1" applyAlignment="1" applyProtection="1">
      <alignment horizontal="left" vertical="center"/>
      <protection hidden="1"/>
    </xf>
    <xf numFmtId="164" fontId="5" fillId="3" borderId="4" xfId="1" applyNumberFormat="1" applyFont="1" applyFill="1" applyBorder="1" applyAlignment="1" applyProtection="1">
      <alignment horizontal="left" vertical="center"/>
      <protection hidden="1"/>
    </xf>
    <xf numFmtId="164" fontId="5" fillId="3" borderId="5" xfId="1" applyNumberFormat="1" applyFont="1" applyFill="1" applyBorder="1" applyAlignment="1" applyProtection="1">
      <alignment horizontal="left" vertical="center"/>
      <protection hidden="1"/>
    </xf>
    <xf numFmtId="164" fontId="5" fillId="5" borderId="3" xfId="1" applyNumberFormat="1" applyFont="1" applyFill="1" applyBorder="1" applyAlignment="1" applyProtection="1">
      <alignment horizontal="left" vertical="center"/>
      <protection hidden="1"/>
    </xf>
    <xf numFmtId="164" fontId="5" fillId="5" borderId="4" xfId="1" applyNumberFormat="1" applyFont="1" applyFill="1" applyBorder="1" applyAlignment="1" applyProtection="1">
      <alignment horizontal="left" vertical="center"/>
      <protection hidden="1"/>
    </xf>
    <xf numFmtId="164" fontId="5" fillId="5" borderId="5" xfId="1" applyNumberFormat="1" applyFont="1" applyFill="1" applyBorder="1" applyAlignment="1" applyProtection="1">
      <alignment horizontal="left" vertical="center"/>
      <protection hidden="1"/>
    </xf>
    <xf numFmtId="0" fontId="7" fillId="3" borderId="3" xfId="0" applyFont="1" applyFill="1" applyBorder="1" applyAlignment="1" applyProtection="1">
      <alignment horizontal="left" vertical="center" wrapText="1"/>
      <protection hidden="1"/>
    </xf>
    <xf numFmtId="0" fontId="7" fillId="3" borderId="5" xfId="0" applyFont="1" applyFill="1" applyBorder="1" applyAlignment="1" applyProtection="1">
      <alignment horizontal="left" vertical="center" wrapText="1"/>
      <protection hidden="1"/>
    </xf>
    <xf numFmtId="164" fontId="5" fillId="6" borderId="3" xfId="1" applyNumberFormat="1" applyFont="1" applyFill="1" applyBorder="1" applyAlignment="1" applyProtection="1">
      <alignment horizontal="left" vertical="center"/>
      <protection hidden="1"/>
    </xf>
    <xf numFmtId="164" fontId="5" fillId="6" borderId="4" xfId="1" applyNumberFormat="1" applyFont="1" applyFill="1" applyBorder="1" applyAlignment="1" applyProtection="1">
      <alignment horizontal="left" vertical="center"/>
      <protection hidden="1"/>
    </xf>
    <xf numFmtId="164" fontId="5" fillId="6" borderId="5" xfId="1" applyNumberFormat="1" applyFont="1" applyFill="1" applyBorder="1" applyAlignment="1" applyProtection="1">
      <alignment horizontal="left" vertical="center"/>
      <protection hidden="1"/>
    </xf>
    <xf numFmtId="164" fontId="5" fillId="5" borderId="1" xfId="1" applyNumberFormat="1" applyFont="1" applyFill="1" applyBorder="1" applyAlignment="1" applyProtection="1">
      <alignment horizontal="left" vertical="center"/>
      <protection hidden="1"/>
    </xf>
  </cellXfs>
  <cellStyles count="2">
    <cellStyle name="Standaard" xfId="0" builtinId="0"/>
    <cellStyle name="Valuta" xfId="1" builtinId="4"/>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color rgb="FFFF0000"/>
      </font>
      <fill>
        <patternFill>
          <bgColor rgb="FFFF0000"/>
        </patternFill>
      </fill>
    </dxf>
    <dxf>
      <font>
        <color rgb="FFFF00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2354F-3740-4603-9DC5-833B29F22772}">
  <dimension ref="A2:F21"/>
  <sheetViews>
    <sheetView tabSelected="1" workbookViewId="0">
      <selection activeCell="E5" sqref="E5"/>
    </sheetView>
  </sheetViews>
  <sheetFormatPr defaultRowHeight="14.4" x14ac:dyDescent="0.3"/>
  <cols>
    <col min="1" max="1" width="79.44140625" customWidth="1"/>
    <col min="2" max="2" width="30.77734375" customWidth="1"/>
    <col min="3" max="3" width="11.77734375" bestFit="1" customWidth="1"/>
    <col min="4" max="4" width="12.44140625" bestFit="1" customWidth="1"/>
    <col min="5" max="5" width="20.77734375" customWidth="1"/>
    <col min="6" max="6" width="31.5546875" bestFit="1" customWidth="1"/>
  </cols>
  <sheetData>
    <row r="2" spans="1:6" ht="103.95" customHeight="1" x14ac:dyDescent="0.3">
      <c r="A2" s="31" t="s">
        <v>0</v>
      </c>
      <c r="B2" s="31"/>
      <c r="C2" s="31"/>
      <c r="D2" s="31"/>
      <c r="E2" s="31"/>
    </row>
    <row r="3" spans="1:6" x14ac:dyDescent="0.3">
      <c r="A3" s="6"/>
      <c r="B3" s="8"/>
      <c r="C3" s="9"/>
      <c r="D3" s="9"/>
      <c r="E3" s="6"/>
    </row>
    <row r="4" spans="1:6" s="24" customFormat="1" ht="28.8" x14ac:dyDescent="0.3">
      <c r="A4" s="23" t="s">
        <v>1</v>
      </c>
      <c r="B4" s="23" t="s">
        <v>2</v>
      </c>
      <c r="C4" s="1" t="s">
        <v>3</v>
      </c>
      <c r="D4" s="1" t="s">
        <v>4</v>
      </c>
      <c r="E4" s="1" t="s">
        <v>5</v>
      </c>
    </row>
    <row r="5" spans="1:6" ht="28.8" x14ac:dyDescent="0.3">
      <c r="A5" s="7" t="s">
        <v>6</v>
      </c>
      <c r="B5" s="7" t="s">
        <v>7</v>
      </c>
      <c r="C5" s="26">
        <v>110</v>
      </c>
      <c r="D5" s="26">
        <v>160</v>
      </c>
      <c r="E5" s="2">
        <v>0</v>
      </c>
    </row>
    <row r="6" spans="1:6" x14ac:dyDescent="0.3">
      <c r="A6" s="7" t="s">
        <v>8</v>
      </c>
      <c r="B6" s="7" t="s">
        <v>9</v>
      </c>
      <c r="C6" s="26">
        <v>90</v>
      </c>
      <c r="D6" s="26">
        <v>130</v>
      </c>
      <c r="E6" s="2">
        <v>0</v>
      </c>
    </row>
    <row r="7" spans="1:6" x14ac:dyDescent="0.3">
      <c r="A7" s="7" t="s">
        <v>10</v>
      </c>
      <c r="B7" s="7" t="s">
        <v>11</v>
      </c>
      <c r="C7" s="26">
        <v>110</v>
      </c>
      <c r="D7" s="26">
        <v>175</v>
      </c>
      <c r="E7" s="2">
        <v>0</v>
      </c>
    </row>
    <row r="8" spans="1:6" x14ac:dyDescent="0.3">
      <c r="A8" s="7" t="s">
        <v>12</v>
      </c>
      <c r="B8" s="7" t="s">
        <v>13</v>
      </c>
      <c r="C8" s="26">
        <v>70</v>
      </c>
      <c r="D8" s="26">
        <v>110</v>
      </c>
      <c r="E8" s="2">
        <v>0</v>
      </c>
    </row>
    <row r="9" spans="1:6" x14ac:dyDescent="0.3">
      <c r="A9" s="3"/>
      <c r="B9" s="3"/>
      <c r="C9" s="4"/>
      <c r="D9" s="4" t="s">
        <v>14</v>
      </c>
      <c r="E9" s="5">
        <f>SUM(E5:E8)</f>
        <v>0</v>
      </c>
    </row>
    <row r="10" spans="1:6" ht="57.6" x14ac:dyDescent="0.3">
      <c r="A10" s="22" t="s">
        <v>15</v>
      </c>
      <c r="B10" s="6"/>
      <c r="C10" s="9"/>
      <c r="D10" s="9"/>
      <c r="E10" s="6"/>
    </row>
    <row r="11" spans="1:6" x14ac:dyDescent="0.3">
      <c r="A11" s="10"/>
      <c r="B11" s="11"/>
      <c r="C11" s="12"/>
      <c r="D11" s="12"/>
      <c r="E11" s="6"/>
    </row>
    <row r="12" spans="1:6" x14ac:dyDescent="0.3">
      <c r="A12" s="13" t="s">
        <v>16</v>
      </c>
      <c r="B12" s="13" t="s">
        <v>17</v>
      </c>
      <c r="C12" s="32" t="s">
        <v>18</v>
      </c>
      <c r="D12" s="33"/>
      <c r="E12" s="34"/>
    </row>
    <row r="13" spans="1:6" x14ac:dyDescent="0.3">
      <c r="A13" s="14" t="s">
        <v>19</v>
      </c>
      <c r="B13" s="25">
        <v>2</v>
      </c>
      <c r="C13" s="35">
        <f>E5*B13</f>
        <v>0</v>
      </c>
      <c r="D13" s="36"/>
      <c r="E13" s="37"/>
    </row>
    <row r="14" spans="1:6" x14ac:dyDescent="0.3">
      <c r="A14" s="14" t="s">
        <v>20</v>
      </c>
      <c r="B14" s="25">
        <v>3</v>
      </c>
      <c r="C14" s="35">
        <f>E6*B14</f>
        <v>0</v>
      </c>
      <c r="D14" s="36"/>
      <c r="E14" s="37"/>
    </row>
    <row r="15" spans="1:6" x14ac:dyDescent="0.3">
      <c r="A15" s="14" t="s">
        <v>21</v>
      </c>
      <c r="B15" s="25">
        <v>2</v>
      </c>
      <c r="C15" s="15">
        <f>B15*E7</f>
        <v>0</v>
      </c>
      <c r="D15" s="16"/>
      <c r="E15" s="17"/>
      <c r="F15" s="21"/>
    </row>
    <row r="16" spans="1:6" x14ac:dyDescent="0.3">
      <c r="A16" s="7" t="s">
        <v>12</v>
      </c>
      <c r="B16" s="25">
        <v>0.25</v>
      </c>
      <c r="C16" s="35">
        <f>B16*E8</f>
        <v>0</v>
      </c>
      <c r="D16" s="36"/>
      <c r="E16" s="37"/>
    </row>
    <row r="17" spans="1:5" ht="21" x14ac:dyDescent="0.3">
      <c r="A17" s="38" t="s">
        <v>22</v>
      </c>
      <c r="B17" s="39"/>
      <c r="C17" s="40">
        <f>SUM(C13:E16)</f>
        <v>0</v>
      </c>
      <c r="D17" s="41"/>
      <c r="E17" s="42"/>
    </row>
    <row r="18" spans="1:5" x14ac:dyDescent="0.3">
      <c r="A18" s="43" t="s">
        <v>23</v>
      </c>
      <c r="B18" s="43"/>
      <c r="C18" s="35">
        <f>C5*B13+C6*B14+C7*B15+B16*C8</f>
        <v>727.5</v>
      </c>
      <c r="D18" s="36"/>
      <c r="E18" s="37"/>
    </row>
    <row r="19" spans="1:5" x14ac:dyDescent="0.3">
      <c r="A19" s="43" t="s">
        <v>24</v>
      </c>
      <c r="B19" s="43"/>
      <c r="C19" s="35">
        <f>B13*D5+B14*D6+B15*D7+B16*D8</f>
        <v>1087.5</v>
      </c>
      <c r="D19" s="36"/>
      <c r="E19" s="37"/>
    </row>
    <row r="20" spans="1:5" x14ac:dyDescent="0.3">
      <c r="A20" s="27" t="s">
        <v>25</v>
      </c>
      <c r="B20" s="28"/>
      <c r="C20" s="18">
        <v>400</v>
      </c>
      <c r="D20" s="19"/>
      <c r="E20" s="20"/>
    </row>
    <row r="21" spans="1:5" ht="21" x14ac:dyDescent="0.4">
      <c r="A21" s="29" t="s">
        <v>26</v>
      </c>
      <c r="B21" s="29"/>
      <c r="C21" s="30">
        <f>(C19-C17)/(C19-C18)*C20</f>
        <v>1208.3333333333335</v>
      </c>
      <c r="D21" s="30"/>
      <c r="E21" s="30"/>
    </row>
  </sheetData>
  <sheetProtection algorithmName="SHA-512" hashValue="ecRWqbk4w9XIN5SwOhuwIrkyp22A/PGHkoC0bUnC5ch356/SmJKplQWl8qL26j9ExnyIoRG8LukpkLUZjrnN/g==" saltValue="RB7iiWF6nRN8GfGiwjcuPw==" spinCount="100000" sheet="1" objects="1" scenarios="1" selectLockedCells="1"/>
  <mergeCells count="14">
    <mergeCell ref="A20:B20"/>
    <mergeCell ref="A21:B21"/>
    <mergeCell ref="C21:E21"/>
    <mergeCell ref="A2:E2"/>
    <mergeCell ref="C12:E12"/>
    <mergeCell ref="C13:E13"/>
    <mergeCell ref="C14:E14"/>
    <mergeCell ref="C16:E16"/>
    <mergeCell ref="A17:B17"/>
    <mergeCell ref="C17:E17"/>
    <mergeCell ref="A18:B18"/>
    <mergeCell ref="C18:E18"/>
    <mergeCell ref="A19:B19"/>
    <mergeCell ref="C19:E19"/>
  </mergeCells>
  <conditionalFormatting sqref="C21:E21">
    <cfRule type="cellIs" dxfId="12" priority="1" operator="lessThan">
      <formula>0</formula>
    </cfRule>
    <cfRule type="cellIs" dxfId="11" priority="2" operator="greaterThan">
      <formula>400</formula>
    </cfRule>
  </conditionalFormatting>
  <conditionalFormatting sqref="E5">
    <cfRule type="cellIs" dxfId="10" priority="49" stopIfTrue="1" operator="lessThan">
      <formula>110</formula>
    </cfRule>
    <cfRule type="cellIs" dxfId="9" priority="50" stopIfTrue="1" operator="greaterThan">
      <formula>160</formula>
    </cfRule>
  </conditionalFormatting>
  <conditionalFormatting sqref="E5:E8">
    <cfRule type="cellIs" dxfId="8" priority="6" operator="equal">
      <formula>0</formula>
    </cfRule>
  </conditionalFormatting>
  <conditionalFormatting sqref="E6">
    <cfRule type="cellIs" dxfId="7" priority="47" stopIfTrue="1" operator="lessThan">
      <formula>$C$6</formula>
    </cfRule>
    <cfRule type="cellIs" dxfId="6" priority="48" stopIfTrue="1" operator="greaterThan">
      <formula>$D$6</formula>
    </cfRule>
  </conditionalFormatting>
  <conditionalFormatting sqref="E7">
    <cfRule type="cellIs" dxfId="5" priority="45" stopIfTrue="1" operator="lessThan">
      <formula>$C$7</formula>
    </cfRule>
    <cfRule type="cellIs" dxfId="4" priority="46" stopIfTrue="1" operator="greaterThan">
      <formula>$D$7</formula>
    </cfRule>
  </conditionalFormatting>
  <conditionalFormatting sqref="E8">
    <cfRule type="cellIs" dxfId="3" priority="41" stopIfTrue="1" operator="lessThan">
      <formula>$C$8</formula>
    </cfRule>
    <cfRule type="cellIs" dxfId="2" priority="42" stopIfTrue="1" operator="greaterThan">
      <formula>$D$8</formula>
    </cfRule>
  </conditionalFormatting>
  <conditionalFormatting sqref="E9">
    <cfRule type="cellIs" dxfId="1" priority="23" operator="lessThan">
      <formula>SUM($C$5:$C$8)</formula>
    </cfRule>
    <cfRule type="cellIs" dxfId="0" priority="24" operator="greaterThan">
      <formula>SUM($D$5:$D$8)</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08E8935F10774B819AD352BDE4407B" ma:contentTypeVersion="14" ma:contentTypeDescription="Een nieuw document maken." ma:contentTypeScope="" ma:versionID="39f1ed44f479762201470c9fe201a9dc">
  <xsd:schema xmlns:xsd="http://www.w3.org/2001/XMLSchema" xmlns:xs="http://www.w3.org/2001/XMLSchema" xmlns:p="http://schemas.microsoft.com/office/2006/metadata/properties" xmlns:ns2="21ce393b-8c27-4a0f-b561-e5ddfb80521f" xmlns:ns3="8f1a5954-b567-4d51-a373-69968370604e" targetNamespace="http://schemas.microsoft.com/office/2006/metadata/properties" ma:root="true" ma:fieldsID="b007cf06c08aaa23e485801804e17e43" ns2:_="" ns3:_="">
    <xsd:import namespace="21ce393b-8c27-4a0f-b561-e5ddfb80521f"/>
    <xsd:import namespace="8f1a5954-b567-4d51-a373-6996837060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ce393b-8c27-4a0f-b561-e5ddfb805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a32a3eee-c88d-483f-9265-7ba3b05c893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a5954-b567-4d51-a373-69968370604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64a1834-0e57-4247-9035-8bbe761a121a}" ma:internalName="TaxCatchAll" ma:showField="CatchAllData" ma:web="8f1a5954-b567-4d51-a373-6996837060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f1a5954-b567-4d51-a373-69968370604e" xsi:nil="true"/>
    <lcf76f155ced4ddcb4097134ff3c332f xmlns="21ce393b-8c27-4a0f-b561-e5ddfb80521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6220D7-47A2-465A-8640-D8FD1D6AE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ce393b-8c27-4a0f-b561-e5ddfb80521f"/>
    <ds:schemaRef ds:uri="8f1a5954-b567-4d51-a373-699683706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3F157D-2D52-42CF-B333-265B9623B89E}">
  <ds:schemaRefs>
    <ds:schemaRef ds:uri="http://schemas.microsoft.com/office/2006/metadata/properties"/>
    <ds:schemaRef ds:uri="http://schemas.microsoft.com/office/infopath/2007/PartnerControls"/>
    <ds:schemaRef ds:uri="96bfcfb0-6ca3-44fc-be45-6e240ee63974"/>
    <ds:schemaRef ds:uri="http://schemas.microsoft.com/sharepoint/v3"/>
    <ds:schemaRef ds:uri="70cd83a3-f1d4-486d-b474-13a7574b8425"/>
    <ds:schemaRef ds:uri="8f1a5954-b567-4d51-a373-69968370604e"/>
    <ds:schemaRef ds:uri="21ce393b-8c27-4a0f-b561-e5ddfb80521f"/>
  </ds:schemaRefs>
</ds:datastoreItem>
</file>

<file path=customXml/itemProps3.xml><?xml version="1.0" encoding="utf-8"?>
<ds:datastoreItem xmlns:ds="http://schemas.openxmlformats.org/officeDocument/2006/customXml" ds:itemID="{6015E522-436E-4A44-82AA-11DD6F9D60DB}">
  <ds:schemaRefs>
    <ds:schemaRef ds:uri="http://schemas.microsoft.com/sharepoint/v3/contenttype/forms"/>
  </ds:schemaRefs>
</ds:datastoreItem>
</file>

<file path=docMetadata/LabelInfo.xml><?xml version="1.0" encoding="utf-8"?>
<clbl:labelList xmlns:clbl="http://schemas.microsoft.com/office/2020/mipLabelMetadata">
  <clbl:label id="{e66bbd51-0ffa-4488-83b9-000196f14f1e}" enabled="1" method="Standard" siteId="{6886d5d3-0698-41d8-b31f-1b2affd39be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Castelein, Lisanne</dc:creator>
  <cp:keywords/>
  <dc:description/>
  <cp:lastModifiedBy>Valk, Ruud</cp:lastModifiedBy>
  <cp:revision/>
  <dcterms:created xsi:type="dcterms:W3CDTF">2025-11-11T12:32:05Z</dcterms:created>
  <dcterms:modified xsi:type="dcterms:W3CDTF">2025-12-11T17:03:49Z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0x0101007A08E8935F10774B819AD352BDE4407B</vt:lpwstr>
  </property>
  <property fmtid="{D5CDD505-2E9C-101B-9397-08002B2CF9AE}" pid="3" name="MediaServiceImageTags">
    <vt:lpwstr/>
  </property>
  <property fmtid="{D5CDD505-2E9C-101B-9397-08002B2CF9AE}" pid="4" name="Order">
    <vt:r8>1209200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