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rrcloud-my.sharepoint.com/personal/jan_bosch_vr-rr_nl/Documents/Documenten/inkoopzaken/projecten/EA Mentale Overbelasting/04a Beschrijvend document/"/>
    </mc:Choice>
  </mc:AlternateContent>
  <xr:revisionPtr revIDLastSave="37" documentId="8_{A6EEB2C2-6FCE-4018-B4C0-2CC28D37F791}" xr6:coauthVersionLast="47" xr6:coauthVersionMax="47" xr10:uidLastSave="{79C516A5-98C8-4820-93A2-28ED4D10FCF7}"/>
  <bookViews>
    <workbookView xWindow="-28920" yWindow="-30" windowWidth="29040" windowHeight="15720" xr2:uid="{00000000-000D-0000-FFFF-FFFF00000000}"/>
  </bookViews>
  <sheets>
    <sheet name="Inschrijfprijs Perceel 1" sheetId="5" r:id="rId1"/>
    <sheet name="Inschrijfprijs Perceel 2" sheetId="8" r:id="rId2"/>
    <sheet name="Inschrijfprijs Perceel 3" sheetId="9" r:id="rId3"/>
    <sheet name="Inschrijfprijs Perceel 4" sheetId="10" r:id="rId4"/>
    <sheet name="Beoordeling prijzen" sheetId="11" r:id="rId5"/>
  </sheets>
  <definedNames>
    <definedName name="_xlnm.Print_Area" localSheetId="0">'Inschrijfprijs Perceel 1'!$A$1:$I$30</definedName>
    <definedName name="Z">'Beoordeling prijzen'!$B$3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I14" i="5" s="1"/>
  <c r="H14" i="8"/>
  <c r="I14" i="8" s="1"/>
  <c r="H14" i="9"/>
  <c r="I14" i="9" s="1"/>
  <c r="H14" i="10"/>
  <c r="I14" i="10" s="1"/>
  <c r="B15" i="5"/>
  <c r="E15" i="5" s="1"/>
  <c r="J10" i="11"/>
  <c r="J11" i="11"/>
  <c r="J12" i="11"/>
  <c r="J13" i="11"/>
  <c r="J14" i="11"/>
  <c r="J9" i="11"/>
  <c r="H15" i="8"/>
  <c r="I15" i="8" s="1"/>
  <c r="E15" i="8"/>
  <c r="H15" i="9"/>
  <c r="E15" i="9"/>
  <c r="H15" i="10"/>
  <c r="I15" i="10" s="1"/>
  <c r="E15" i="10"/>
  <c r="H15" i="5"/>
  <c r="I17" i="8" l="1"/>
  <c r="I17" i="10"/>
  <c r="I15" i="9"/>
  <c r="I17" i="9" s="1"/>
  <c r="I15" i="5"/>
  <c r="I17" i="5" s="1"/>
</calcChain>
</file>

<file path=xl/sharedStrings.xml><?xml version="1.0" encoding="utf-8"?>
<sst xmlns="http://schemas.openxmlformats.org/spreadsheetml/2006/main" count="117" uniqueCount="57">
  <si>
    <t xml:space="preserve">Oranje velden: door de inschrijver in te vullen </t>
  </si>
  <si>
    <t>Naam inschrijver:</t>
  </si>
  <si>
    <t>Uw bedrijfsnaam hier invullen</t>
  </si>
  <si>
    <t xml:space="preserve">Zegge : </t>
  </si>
  <si>
    <t>…………………………………………………………………………………………</t>
  </si>
  <si>
    <t>euro, (incl. btw)</t>
  </si>
  <si>
    <t>Aldus naar waarheid opgemaakt op : …..………….……………………………</t>
  </si>
  <si>
    <t>Naam rechtsgeldige vertegenwoordiger: ………………………………………...</t>
  </si>
  <si>
    <t>Handtekening:  ……………………………………………………………………..</t>
  </si>
  <si>
    <t>Interventiekosten (per uur)</t>
  </si>
  <si>
    <t>Schatting aantal sessies</t>
  </si>
  <si>
    <t>totaal aantal sessies</t>
  </si>
  <si>
    <t>Totaal incl. btw</t>
  </si>
  <si>
    <t>subtotaal incl. btw</t>
  </si>
  <si>
    <t>Uurtarief excl. btw</t>
  </si>
  <si>
    <t>Inschrijfprijs over contractduur van 4 jaar</t>
  </si>
  <si>
    <t>Laagste aanbieder</t>
  </si>
  <si>
    <t>punten</t>
  </si>
  <si>
    <t>Dit geschiedt na rato middels de volgende formule:</t>
  </si>
  <si>
    <t>Inschrijfbedrag laagste aanbieder = a</t>
  </si>
  <si>
    <t>Inschrijfbedrag te beoordelen aanbieder = b</t>
  </si>
  <si>
    <t>Score Inschrijfbedrag beoordeelde Aanbieding=x</t>
  </si>
  <si>
    <t>Hierin zijn:</t>
  </si>
  <si>
    <t>Bedrag verschil van 1 punt (zijnde de 5%) = v</t>
  </si>
  <si>
    <t>Voorbeeld tabel</t>
  </si>
  <si>
    <t>aanbieder 1</t>
  </si>
  <si>
    <t>aanbieder 2</t>
  </si>
  <si>
    <t>aanbieder 3</t>
  </si>
  <si>
    <t>aanbieder 4</t>
  </si>
  <si>
    <t>aanbieder 5</t>
  </si>
  <si>
    <t>aanbieder 6</t>
  </si>
  <si>
    <t>Aanbieder</t>
  </si>
  <si>
    <t>inschrijfbedrag</t>
  </si>
  <si>
    <t>Beoordeling</t>
  </si>
  <si>
    <t>laagste aanbieder</t>
  </si>
  <si>
    <t>Uitleg beoordeling Inschrijfprijs</t>
  </si>
  <si>
    <t>meer ten opzichte van de laagste aanbieding wordt 1 punt afgetrokken.</t>
  </si>
  <si>
    <t xml:space="preserve">voor elke  </t>
  </si>
  <si>
    <t>Zwaarte beoordeling (in %) = Z</t>
  </si>
  <si>
    <t>x = 10-((b-a)/(z*v))</t>
  </si>
  <si>
    <t>schatting aantal clienten / jaar</t>
  </si>
  <si>
    <r>
      <t xml:space="preserve">btw percentage
</t>
    </r>
    <r>
      <rPr>
        <b/>
        <sz val="8"/>
        <color theme="1"/>
        <rFont val="Arial"/>
        <family val="2"/>
      </rPr>
      <t>(zelf invullen)</t>
    </r>
  </si>
  <si>
    <t>Schatting gemmiddeld aantal sessies</t>
  </si>
  <si>
    <t>Inschrijvingsprijsformulier Perceel 1  Protocolaire behandeling Trauma en verwerking</t>
  </si>
  <si>
    <t>Sessieduur in minuten</t>
  </si>
  <si>
    <t>- Verklaart dat deze opgegeven inschrijfprijs de totaalprijs is voor de uitvoering van de opdracht zoals beschreven in het aanbestedingsdocument van de het project Mentale Overbelasting Perceel 1 Protocolaire behandeling Trauma en verwerking</t>
  </si>
  <si>
    <t>- Verklaart zich door ondertekening van het prijsformulier, bereid op zich te nemen de werkzaamheden ten behoeve van het uitvoeren van de opdracht m.b.t. project Mentale Overbelasting Perceel 1 Protocolaire behandeling Trauma en verwerking bij de VRR, overeenkomstig de bepalingen en inhoud van de project Mentale Overbelasting Perceel 1 Protocolaire behandeling Trauma en verwerking (incl. bijlagen en Nota’s van Inlichtingen) en aan te nemen voor de onderstaande totaalprijs, weergegeven inclusief btw.</t>
  </si>
  <si>
    <t>- Verklaart zich door ondertekening van het prijsformulier, bereid op zich te nemen de werkzaamheden ten behoeve van het uitvoeren van de opdracht m.b.t. project Mentale Overbelasting Perceel 2 Werkgerelateerde Angst en Fobieklachten bij de VRR, overeenkomstig de bepalingen en inhoud van de project Mentale Overbelasting Perceel 2 Werkgerelateerde Angst en Fobieklachten (incl. bijlagen en Nota’s van Inlichtingen) en aan te nemen voor de onderstaande totaalprijs, weergegeven inclusief btw.</t>
  </si>
  <si>
    <t>- Verklaart dat deze opgegeven inschrijfprijs de totaalprijs is voor de uitvoering van de opdracht zoals beschreven in het aanbestedingsdocument van de het project Mentale Overbelasting Perceel 2 Trauma voor Werkgerelateerde Angst en Fobieklachten</t>
  </si>
  <si>
    <t>Inschrijvingsprijsformulier Perceel 2 Werkgerelateerde Angst en Fobieklachten</t>
  </si>
  <si>
    <t>- Verklaart zich door ondertekening van het prijsformulier, bereid op zich te nemen de werkzaamheden ten behoeve van het uitvoeren van de opdracht m.b.t. project Mentale Overbelasting Perceel 3 Gespecificeerde Metalen Overbelasting  bij de VRR, overeenkomstig de bepalingen en inhoud van de project Mentale Overbelasting Perceel 3 Gespecificeerde Metalen Overbelasting (incl. bijlagen en Nota’s van Inlichtingen) en aan te nemen voor de onderstaande totaalprijs, weergegeven inclusief btw.</t>
  </si>
  <si>
    <t>- Verklaart dat deze opgegeven inschrijfprijs de totaalprijs is voor de uitvoering van de opdracht zoals beschreven in het aanbestedingsdocument van de het project Mentale Overbelasting Perceel 3 Gespecificeerde Metalen Overbelasting</t>
  </si>
  <si>
    <t>Intake</t>
  </si>
  <si>
    <t>Inschrijvingsprijsformulier Perceel 4 Niet Gespecificeerd</t>
  </si>
  <si>
    <t>- Verklaart zich door ondertekening van het prijsformulier, bereid op zich te nemen de werkzaamheden ten behoeve van het uitvoeren van de opdracht m.b.t. project Mentale Overbelasting Perceel 4  Niet Gespecificeerd bij de VRR, overeenkomstig de bepalingen en inhoud van de project Mentale Overbelasting Perceel 4 Niet Gespecificeerd  (incl. bijlagen en Nota’s van Inlichtingen) en aan te nemen voor de onderstaande totaalprijs, weergegeven inclusief btw.</t>
  </si>
  <si>
    <t>- Verklaart dat deze opgegeven inschrijfprijs de totaalprijs is voor de uitvoering van de opdracht zoals beschreven in het aanbestedingsdocument van de het project Mentale Overbelasting Perceel 4 Niet Gespecificeerd</t>
  </si>
  <si>
    <t>Inschrijvingsprijsformulier Perceel 3 Gespecificeerde Metalen Overbelasting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</si>
</sst>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[$-413]d/mmm/yy;@"/>
    <numFmt numFmtId="165" formatCode="&quot;€&quot;\ #,##0.0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6"/>
      <color rgb="FFE36C0A"/>
      <name val="Arial"/>
      <family val="2"/>
    </font>
    <font>
      <sz val="10"/>
      <color rgb="FF40404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40404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i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7" fillId="0" borderId="0"/>
  </cellStyleXfs>
  <cellXfs count="70">
    <xf numFmtId="0" fontId="0" fillId="0" borderId="0" xfId="0"/>
    <xf numFmtId="0" fontId="0" fillId="0" borderId="4" xfId="0" applyBorder="1"/>
    <xf numFmtId="0" fontId="0" fillId="0" borderId="8" xfId="0" applyBorder="1"/>
    <xf numFmtId="0" fontId="0" fillId="0" borderId="7" xfId="0" applyBorder="1"/>
    <xf numFmtId="0" fontId="8" fillId="0" borderId="7" xfId="0" applyFont="1" applyBorder="1"/>
    <xf numFmtId="0" fontId="0" fillId="0" borderId="10" xfId="0" applyBorder="1"/>
    <xf numFmtId="0" fontId="0" fillId="0" borderId="11" xfId="0" applyBorder="1"/>
    <xf numFmtId="0" fontId="9" fillId="3" borderId="9" xfId="0" applyFon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0" xfId="0" applyAlignment="1">
      <alignment horizontal="center"/>
    </xf>
    <xf numFmtId="0" fontId="8" fillId="4" borderId="7" xfId="0" applyFont="1" applyFill="1" applyBorder="1"/>
    <xf numFmtId="0" fontId="8" fillId="4" borderId="0" xfId="0" applyFont="1" applyFill="1"/>
    <xf numFmtId="0" fontId="8" fillId="0" borderId="0" xfId="0" applyFont="1"/>
    <xf numFmtId="0" fontId="11" fillId="4" borderId="7" xfId="0" applyFont="1" applyFill="1" applyBorder="1" applyProtection="1">
      <protection locked="0"/>
    </xf>
    <xf numFmtId="0" fontId="0" fillId="0" borderId="8" xfId="0" applyBorder="1" applyAlignment="1">
      <alignment horizontal="center"/>
    </xf>
    <xf numFmtId="0" fontId="11" fillId="4" borderId="0" xfId="0" applyFont="1" applyFill="1" applyProtection="1">
      <protection locked="0"/>
    </xf>
    <xf numFmtId="0" fontId="4" fillId="0" borderId="7" xfId="0" applyFont="1" applyBorder="1" applyAlignment="1">
      <alignment horizontal="center"/>
    </xf>
    <xf numFmtId="0" fontId="10" fillId="0" borderId="7" xfId="0" applyFont="1" applyBorder="1"/>
    <xf numFmtId="44" fontId="9" fillId="0" borderId="0" xfId="3" applyFont="1" applyFill="1" applyBorder="1" applyProtection="1"/>
    <xf numFmtId="165" fontId="10" fillId="0" borderId="12" xfId="3" applyNumberFormat="1" applyFont="1" applyFill="1" applyBorder="1" applyAlignment="1" applyProtection="1">
      <alignment horizontal="center"/>
    </xf>
    <xf numFmtId="44" fontId="10" fillId="0" borderId="0" xfId="3" applyFont="1" applyFill="1" applyBorder="1" applyAlignment="1" applyProtection="1">
      <alignment vertical="center"/>
    </xf>
    <xf numFmtId="0" fontId="13" fillId="0" borderId="0" xfId="0" applyFont="1"/>
    <xf numFmtId="0" fontId="13" fillId="0" borderId="8" xfId="0" applyFont="1" applyBorder="1"/>
    <xf numFmtId="165" fontId="4" fillId="0" borderId="15" xfId="0" applyNumberFormat="1" applyFont="1" applyBorder="1" applyAlignment="1">
      <alignment horizontal="center" vertical="top" wrapText="1"/>
    </xf>
    <xf numFmtId="7" fontId="10" fillId="0" borderId="16" xfId="3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3" applyNumberFormat="1" applyFont="1" applyFill="1" applyBorder="1" applyAlignment="1" applyProtection="1">
      <alignment horizontal="center"/>
    </xf>
    <xf numFmtId="0" fontId="9" fillId="4" borderId="9" xfId="0" applyFont="1" applyFill="1" applyBorder="1" applyProtection="1">
      <protection locked="0"/>
    </xf>
    <xf numFmtId="0" fontId="9" fillId="4" borderId="10" xfId="0" applyFont="1" applyFill="1" applyBorder="1"/>
    <xf numFmtId="0" fontId="13" fillId="4" borderId="11" xfId="0" applyFont="1" applyFill="1" applyBorder="1"/>
    <xf numFmtId="7" fontId="4" fillId="3" borderId="13" xfId="0" applyNumberFormat="1" applyFont="1" applyFill="1" applyBorder="1" applyAlignment="1" applyProtection="1">
      <alignment horizontal="center" vertical="top" wrapText="1"/>
      <protection locked="0"/>
    </xf>
    <xf numFmtId="9" fontId="4" fillId="3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quotePrefix="1"/>
    <xf numFmtId="166" fontId="0" fillId="0" borderId="0" xfId="0" applyNumberFormat="1"/>
    <xf numFmtId="0" fontId="19" fillId="0" borderId="0" xfId="0" applyFont="1"/>
    <xf numFmtId="0" fontId="20" fillId="0" borderId="0" xfId="0" applyFont="1"/>
    <xf numFmtId="9" fontId="0" fillId="0" borderId="0" xfId="0" applyNumberFormat="1" applyAlignment="1">
      <alignment horizontal="center" vertical="center"/>
    </xf>
    <xf numFmtId="0" fontId="4" fillId="3" borderId="7" xfId="0" applyFont="1" applyFill="1" applyBorder="1" applyAlignment="1" applyProtection="1">
      <alignment horizontal="center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9" fillId="0" borderId="17" xfId="0" applyFont="1" applyBorder="1"/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8" fillId="0" borderId="1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1" fillId="3" borderId="8" xfId="0" applyFont="1" applyFill="1" applyBorder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center"/>
      <protection locked="0"/>
    </xf>
    <xf numFmtId="0" fontId="16" fillId="0" borderId="7" xfId="0" quotePrefix="1" applyFont="1" applyBorder="1" applyAlignment="1">
      <alignment horizontal="center" wrapText="1"/>
    </xf>
    <xf numFmtId="0" fontId="16" fillId="0" borderId="0" xfId="0" quotePrefix="1" applyFont="1" applyAlignment="1">
      <alignment horizontal="center" wrapText="1"/>
    </xf>
    <xf numFmtId="0" fontId="16" fillId="0" borderId="8" xfId="0" quotePrefix="1" applyFont="1" applyBorder="1" applyAlignment="1">
      <alignment horizontal="center" wrapText="1"/>
    </xf>
    <xf numFmtId="0" fontId="10" fillId="0" borderId="7" xfId="0" applyFont="1" applyBorder="1" applyProtection="1"/>
    <xf numFmtId="0" fontId="8" fillId="0" borderId="7" xfId="0" quotePrefix="1" applyFont="1" applyBorder="1" applyAlignment="1" applyProtection="1">
      <alignment wrapText="1"/>
    </xf>
    <xf numFmtId="0" fontId="12" fillId="0" borderId="7" xfId="0" applyFont="1" applyBorder="1" applyAlignment="1" applyProtection="1">
      <alignment horizontal="center" vertical="top" wrapText="1"/>
    </xf>
    <xf numFmtId="0" fontId="3" fillId="2" borderId="7" xfId="0" applyFont="1" applyFill="1" applyBorder="1" applyProtection="1"/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</cellXfs>
  <cellStyles count="7">
    <cellStyle name="_x000d__x000a_JournalTemplate=C:\COMFO\CTALK\JOURSTD.TPL_x000d__x000a_LbStateAddress=3 3 0 251 1 89 2 311_x000d__x000a_LbStateJou" xfId="1" xr:uid="{00000000-0005-0000-0000-000000000000}"/>
    <cellStyle name="Euro" xfId="2" xr:uid="{00000000-0005-0000-0000-000001000000}"/>
    <cellStyle name="Euro 2" xfId="4" xr:uid="{00000000-0005-0000-0000-000002000000}"/>
    <cellStyle name="Standaard" xfId="0" builtinId="0"/>
    <cellStyle name="Standaard 2" xfId="6" xr:uid="{EC259AE7-0CAD-4A37-BB90-B8E13F286978}"/>
    <cellStyle name="Valuta" xfId="3" builtinId="4"/>
    <cellStyle name="Valuta 2" xfId="5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119063</xdr:rowOff>
    </xdr:from>
    <xdr:to>
      <xdr:col>0</xdr:col>
      <xdr:colOff>4003676</xdr:colOff>
      <xdr:row>6</xdr:row>
      <xdr:rowOff>57468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19063"/>
          <a:ext cx="3937000" cy="1012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119063</xdr:rowOff>
    </xdr:from>
    <xdr:to>
      <xdr:col>0</xdr:col>
      <xdr:colOff>4003676</xdr:colOff>
      <xdr:row>6</xdr:row>
      <xdr:rowOff>53658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774D5EA-4A5F-459B-9C1E-27E0A9470B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1" y="120968"/>
          <a:ext cx="3938905" cy="1018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0</xdr:row>
      <xdr:rowOff>119063</xdr:rowOff>
    </xdr:from>
    <xdr:to>
      <xdr:col>0</xdr:col>
      <xdr:colOff>4003676</xdr:colOff>
      <xdr:row>6</xdr:row>
      <xdr:rowOff>53658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4CDCC4A-C312-4E65-B73F-1C5FD10F6B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1" y="120968"/>
          <a:ext cx="3938905" cy="1018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119063</xdr:rowOff>
    </xdr:from>
    <xdr:to>
      <xdr:col>0</xdr:col>
      <xdr:colOff>4003676</xdr:colOff>
      <xdr:row>6</xdr:row>
      <xdr:rowOff>53658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6755860-F262-4C24-9651-611EA3A3CC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1" y="120968"/>
          <a:ext cx="3938905" cy="1018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0</xdr:row>
      <xdr:rowOff>119063</xdr:rowOff>
    </xdr:from>
    <xdr:to>
      <xdr:col>0</xdr:col>
      <xdr:colOff>4003676</xdr:colOff>
      <xdr:row>6</xdr:row>
      <xdr:rowOff>53658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92E2C90-C839-4D1C-B080-6C409118B5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1" y="120968"/>
          <a:ext cx="3938905" cy="1018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119063</xdr:rowOff>
    </xdr:from>
    <xdr:to>
      <xdr:col>0</xdr:col>
      <xdr:colOff>4003676</xdr:colOff>
      <xdr:row>6</xdr:row>
      <xdr:rowOff>57468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CF49449-87D5-473C-B07F-0E052A1DE9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1" y="120968"/>
          <a:ext cx="3938905" cy="1018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zoomScaleNormal="100" workbookViewId="0">
      <selection activeCell="F10" sqref="F10:I10"/>
    </sheetView>
  </sheetViews>
  <sheetFormatPr defaultRowHeight="14.4" x14ac:dyDescent="0.3"/>
  <cols>
    <col min="1" max="1" width="61.88671875" customWidth="1"/>
    <col min="2" max="5" width="14.77734375" customWidth="1"/>
    <col min="6" max="6" width="13.33203125" customWidth="1"/>
    <col min="7" max="8" width="13.88671875" customWidth="1"/>
    <col min="9" max="9" width="16.44140625" customWidth="1"/>
  </cols>
  <sheetData>
    <row r="1" spans="1:9" x14ac:dyDescent="0.3">
      <c r="A1" s="1"/>
      <c r="B1" s="8"/>
      <c r="C1" s="8"/>
      <c r="D1" s="8"/>
      <c r="E1" s="8"/>
      <c r="F1" s="8"/>
      <c r="G1" s="8"/>
      <c r="H1" s="8"/>
      <c r="I1" s="9"/>
    </row>
    <row r="2" spans="1:9" x14ac:dyDescent="0.3">
      <c r="A2" s="3"/>
      <c r="F2" s="45" t="s">
        <v>0</v>
      </c>
      <c r="G2" s="45"/>
      <c r="H2" s="45"/>
      <c r="I2" s="46"/>
    </row>
    <row r="3" spans="1:9" x14ac:dyDescent="0.3">
      <c r="A3" s="3"/>
      <c r="I3" s="2"/>
    </row>
    <row r="4" spans="1:9" x14ac:dyDescent="0.3">
      <c r="A4" s="3"/>
      <c r="I4" s="2"/>
    </row>
    <row r="5" spans="1:9" x14ac:dyDescent="0.3">
      <c r="A5" s="3"/>
      <c r="I5" s="2"/>
    </row>
    <row r="6" spans="1:9" x14ac:dyDescent="0.3">
      <c r="A6" s="3"/>
      <c r="I6" s="2"/>
    </row>
    <row r="7" spans="1:9" ht="15" thickBot="1" x14ac:dyDescent="0.35">
      <c r="A7" s="3"/>
      <c r="I7" s="2"/>
    </row>
    <row r="8" spans="1:9" ht="21.6" thickBot="1" x14ac:dyDescent="0.35">
      <c r="A8" s="52" t="s">
        <v>43</v>
      </c>
      <c r="B8" s="53"/>
      <c r="C8" s="53"/>
      <c r="D8" s="53"/>
      <c r="E8" s="53"/>
      <c r="F8" s="53"/>
      <c r="G8" s="53"/>
      <c r="H8" s="53"/>
      <c r="I8" s="54"/>
    </row>
    <row r="9" spans="1:9" x14ac:dyDescent="0.3">
      <c r="A9" s="3"/>
      <c r="I9" s="2"/>
    </row>
    <row r="10" spans="1:9" x14ac:dyDescent="0.3">
      <c r="A10" s="15" t="s">
        <v>1</v>
      </c>
      <c r="B10" s="17"/>
      <c r="C10" s="17"/>
      <c r="D10" s="17"/>
      <c r="E10" s="17"/>
      <c r="F10" s="57" t="s">
        <v>2</v>
      </c>
      <c r="G10" s="57"/>
      <c r="H10" s="57"/>
      <c r="I10" s="58"/>
    </row>
    <row r="11" spans="1:9" ht="15" thickBot="1" x14ac:dyDescent="0.35">
      <c r="A11" s="3"/>
      <c r="I11" s="2"/>
    </row>
    <row r="12" spans="1:9" ht="42.6" customHeight="1" thickBot="1" x14ac:dyDescent="0.35">
      <c r="A12" s="49" t="s">
        <v>46</v>
      </c>
      <c r="B12" s="50"/>
      <c r="C12" s="50"/>
      <c r="D12" s="50"/>
      <c r="E12" s="50"/>
      <c r="F12" s="50"/>
      <c r="G12" s="50"/>
      <c r="H12" s="50"/>
      <c r="I12" s="51"/>
    </row>
    <row r="13" spans="1:9" ht="39.6" customHeight="1" thickBot="1" x14ac:dyDescent="0.35">
      <c r="A13" s="10"/>
      <c r="B13" s="27" t="s">
        <v>40</v>
      </c>
      <c r="C13" s="27" t="s">
        <v>44</v>
      </c>
      <c r="D13" s="27" t="s">
        <v>10</v>
      </c>
      <c r="E13" s="27" t="s">
        <v>11</v>
      </c>
      <c r="F13" s="27" t="s">
        <v>14</v>
      </c>
      <c r="G13" s="28" t="s">
        <v>41</v>
      </c>
      <c r="H13" s="28" t="s">
        <v>13</v>
      </c>
      <c r="I13" s="29" t="s">
        <v>12</v>
      </c>
    </row>
    <row r="14" spans="1:9" x14ac:dyDescent="0.3">
      <c r="A14" s="44" t="s">
        <v>52</v>
      </c>
      <c r="B14" s="43">
        <v>15</v>
      </c>
      <c r="C14" s="68"/>
      <c r="D14" s="42"/>
      <c r="E14" s="42"/>
      <c r="F14" s="34"/>
      <c r="G14" s="35"/>
      <c r="H14" s="25">
        <f>+F14+(G14*F14)</f>
        <v>0</v>
      </c>
      <c r="I14" s="26">
        <f>+H14*B14*(+C14/60)</f>
        <v>0</v>
      </c>
    </row>
    <row r="15" spans="1:9" ht="15" thickBot="1" x14ac:dyDescent="0.35">
      <c r="A15" s="19" t="s">
        <v>9</v>
      </c>
      <c r="B15" s="18">
        <f>15</f>
        <v>15</v>
      </c>
      <c r="C15" s="41"/>
      <c r="D15" s="18">
        <v>30</v>
      </c>
      <c r="E15" s="18">
        <f>+D15*B15</f>
        <v>450</v>
      </c>
      <c r="F15" s="34"/>
      <c r="G15" s="35"/>
      <c r="H15" s="25">
        <f>+F15+(G15*F15)</f>
        <v>0</v>
      </c>
      <c r="I15" s="26">
        <f>+H15*E15*(+C15/60)</f>
        <v>0</v>
      </c>
    </row>
    <row r="16" spans="1:9" ht="15" thickBot="1" x14ac:dyDescent="0.35">
      <c r="A16" s="64"/>
      <c r="B16" s="65"/>
      <c r="C16" s="65"/>
      <c r="D16" s="65"/>
      <c r="E16" s="65"/>
      <c r="F16" s="66"/>
      <c r="G16" s="20"/>
      <c r="H16" s="20"/>
      <c r="I16" s="30"/>
    </row>
    <row r="17" spans="1:9" ht="15" thickBot="1" x14ac:dyDescent="0.35">
      <c r="A17" s="67" t="s">
        <v>15</v>
      </c>
      <c r="B17" s="64"/>
      <c r="C17" s="64"/>
      <c r="D17" s="64"/>
      <c r="E17" s="64"/>
      <c r="F17" s="64"/>
      <c r="G17" s="22"/>
      <c r="H17" s="22"/>
      <c r="I17" s="21">
        <f>(+I15+I14)*4</f>
        <v>0</v>
      </c>
    </row>
    <row r="18" spans="1:9" x14ac:dyDescent="0.3">
      <c r="A18" s="4" t="s">
        <v>3</v>
      </c>
      <c r="B18" s="4"/>
      <c r="C18" s="4"/>
      <c r="D18" s="4"/>
      <c r="E18" s="4"/>
      <c r="F18" s="4"/>
      <c r="G18" s="23"/>
      <c r="H18" s="23"/>
      <c r="I18" s="24"/>
    </row>
    <row r="19" spans="1:9" ht="15" thickBot="1" x14ac:dyDescent="0.35">
      <c r="A19" s="7" t="s">
        <v>4</v>
      </c>
      <c r="B19" s="31" t="s">
        <v>5</v>
      </c>
      <c r="C19" s="31" t="s">
        <v>5</v>
      </c>
      <c r="D19" s="31"/>
      <c r="E19" s="31"/>
      <c r="F19" s="10"/>
      <c r="G19" s="32"/>
      <c r="H19" s="32"/>
      <c r="I19" s="33"/>
    </row>
    <row r="20" spans="1:9" x14ac:dyDescent="0.3">
      <c r="A20" s="3"/>
      <c r="I20" s="2"/>
    </row>
    <row r="21" spans="1:9" ht="14.4" customHeight="1" x14ac:dyDescent="0.3">
      <c r="A21" s="61" t="s">
        <v>45</v>
      </c>
      <c r="B21" s="62"/>
      <c r="C21" s="62"/>
      <c r="D21" s="62"/>
      <c r="E21" s="62"/>
      <c r="F21" s="62"/>
      <c r="G21" s="62"/>
      <c r="H21" s="62"/>
      <c r="I21" s="63"/>
    </row>
    <row r="22" spans="1:9" x14ac:dyDescent="0.3">
      <c r="A22" s="3"/>
      <c r="G22" s="11"/>
      <c r="H22" s="11"/>
      <c r="I22" s="16"/>
    </row>
    <row r="23" spans="1:9" x14ac:dyDescent="0.3">
      <c r="A23" s="12" t="s">
        <v>6</v>
      </c>
      <c r="B23" s="13"/>
      <c r="C23" s="13"/>
      <c r="D23" s="13"/>
      <c r="E23" s="13"/>
      <c r="F23" s="13"/>
      <c r="G23" s="59"/>
      <c r="H23" s="59"/>
      <c r="I23" s="60"/>
    </row>
    <row r="24" spans="1:9" x14ac:dyDescent="0.3">
      <c r="A24" s="3"/>
      <c r="I24" s="2"/>
    </row>
    <row r="25" spans="1:9" ht="22.8" customHeight="1" x14ac:dyDescent="0.3">
      <c r="A25" s="12" t="s">
        <v>7</v>
      </c>
      <c r="B25" s="13"/>
      <c r="C25" s="13"/>
      <c r="D25" s="13"/>
      <c r="E25" s="13"/>
      <c r="F25" s="13"/>
      <c r="G25" s="55"/>
      <c r="H25" s="55"/>
      <c r="I25" s="56"/>
    </row>
    <row r="26" spans="1:9" x14ac:dyDescent="0.3">
      <c r="A26" s="4"/>
      <c r="B26" s="14"/>
      <c r="C26" s="14"/>
      <c r="D26" s="14"/>
      <c r="E26" s="14"/>
      <c r="F26" s="14"/>
      <c r="I26" s="2"/>
    </row>
    <row r="27" spans="1:9" x14ac:dyDescent="0.3">
      <c r="A27" s="3"/>
      <c r="G27" s="47"/>
      <c r="H27" s="47"/>
      <c r="I27" s="48"/>
    </row>
    <row r="28" spans="1:9" x14ac:dyDescent="0.3">
      <c r="A28" s="12" t="s">
        <v>8</v>
      </c>
      <c r="B28" s="13"/>
      <c r="C28" s="13"/>
      <c r="D28" s="13"/>
      <c r="E28" s="13"/>
      <c r="F28" s="13"/>
      <c r="G28" s="47"/>
      <c r="H28" s="47"/>
      <c r="I28" s="48"/>
    </row>
    <row r="29" spans="1:9" x14ac:dyDescent="0.3">
      <c r="A29" s="3"/>
      <c r="G29" s="47"/>
      <c r="H29" s="47"/>
      <c r="I29" s="48"/>
    </row>
    <row r="30" spans="1:9" ht="15" thickBot="1" x14ac:dyDescent="0.35">
      <c r="A30" s="10"/>
      <c r="B30" s="5"/>
      <c r="C30" s="5"/>
      <c r="D30" s="5"/>
      <c r="E30" s="5"/>
      <c r="F30" s="5"/>
      <c r="G30" s="5"/>
      <c r="H30" s="5"/>
      <c r="I30" s="6"/>
    </row>
  </sheetData>
  <sheetProtection algorithmName="SHA-512" hashValue="9oL0lHGYb9N3NAC00EbrFA4GNQ0fthKQtUGP3Og2ocdsmHPc2qOcoUUYzS5ngzVszqBi8tk8KYflczCho1HubQ==" saltValue="Y7VuJzDPkS3PsckxUXiULQ==" spinCount="100000" sheet="1" objects="1" scenarios="1"/>
  <mergeCells count="8">
    <mergeCell ref="F2:I2"/>
    <mergeCell ref="G27:I29"/>
    <mergeCell ref="A12:I12"/>
    <mergeCell ref="A8:I8"/>
    <mergeCell ref="G25:I25"/>
    <mergeCell ref="F10:I10"/>
    <mergeCell ref="G23:I23"/>
    <mergeCell ref="A21:I2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C962D-7919-4D78-A186-7F16C4DEA5BE}">
  <dimension ref="A1:I30"/>
  <sheetViews>
    <sheetView zoomScaleNormal="100" workbookViewId="0">
      <selection activeCell="F10" sqref="F10:I10"/>
    </sheetView>
  </sheetViews>
  <sheetFormatPr defaultRowHeight="14.4" x14ac:dyDescent="0.3"/>
  <cols>
    <col min="1" max="1" width="61.88671875" customWidth="1"/>
    <col min="2" max="5" width="14.77734375" customWidth="1"/>
    <col min="6" max="6" width="13.33203125" customWidth="1"/>
    <col min="7" max="8" width="13.88671875" customWidth="1"/>
    <col min="9" max="9" width="16.44140625" customWidth="1"/>
  </cols>
  <sheetData>
    <row r="1" spans="1:9" x14ac:dyDescent="0.3">
      <c r="A1" s="1"/>
      <c r="B1" s="8"/>
      <c r="C1" s="8"/>
      <c r="D1" s="8"/>
      <c r="E1" s="8"/>
      <c r="F1" s="8"/>
      <c r="G1" s="8"/>
      <c r="H1" s="8"/>
      <c r="I1" s="9"/>
    </row>
    <row r="2" spans="1:9" x14ac:dyDescent="0.3">
      <c r="A2" s="3"/>
      <c r="F2" s="45" t="s">
        <v>0</v>
      </c>
      <c r="G2" s="45"/>
      <c r="H2" s="45"/>
      <c r="I2" s="46"/>
    </row>
    <row r="3" spans="1:9" x14ac:dyDescent="0.3">
      <c r="A3" s="3"/>
      <c r="I3" s="2"/>
    </row>
    <row r="4" spans="1:9" x14ac:dyDescent="0.3">
      <c r="A4" s="3"/>
      <c r="I4" s="2"/>
    </row>
    <row r="5" spans="1:9" x14ac:dyDescent="0.3">
      <c r="A5" s="3"/>
      <c r="I5" s="2"/>
    </row>
    <row r="6" spans="1:9" x14ac:dyDescent="0.3">
      <c r="A6" s="3"/>
      <c r="I6" s="2"/>
    </row>
    <row r="7" spans="1:9" ht="15" thickBot="1" x14ac:dyDescent="0.35">
      <c r="A7" s="3"/>
      <c r="I7" s="2"/>
    </row>
    <row r="8" spans="1:9" ht="21.6" thickBot="1" x14ac:dyDescent="0.35">
      <c r="A8" s="52" t="s">
        <v>49</v>
      </c>
      <c r="B8" s="53"/>
      <c r="C8" s="53"/>
      <c r="D8" s="53"/>
      <c r="E8" s="53"/>
      <c r="F8" s="53"/>
      <c r="G8" s="53"/>
      <c r="H8" s="53"/>
      <c r="I8" s="54"/>
    </row>
    <row r="9" spans="1:9" x14ac:dyDescent="0.3">
      <c r="A9" s="3"/>
      <c r="I9" s="2"/>
    </row>
    <row r="10" spans="1:9" x14ac:dyDescent="0.3">
      <c r="A10" s="15" t="s">
        <v>1</v>
      </c>
      <c r="B10" s="17"/>
      <c r="C10" s="17"/>
      <c r="D10" s="17"/>
      <c r="E10" s="17"/>
      <c r="F10" s="57" t="s">
        <v>2</v>
      </c>
      <c r="G10" s="57"/>
      <c r="H10" s="57"/>
      <c r="I10" s="58"/>
    </row>
    <row r="11" spans="1:9" ht="15" thickBot="1" x14ac:dyDescent="0.35">
      <c r="A11" s="3"/>
      <c r="I11" s="2"/>
    </row>
    <row r="12" spans="1:9" ht="42.6" customHeight="1" thickBot="1" x14ac:dyDescent="0.35">
      <c r="A12" s="49" t="s">
        <v>47</v>
      </c>
      <c r="B12" s="50"/>
      <c r="C12" s="50"/>
      <c r="D12" s="50"/>
      <c r="E12" s="50"/>
      <c r="F12" s="50"/>
      <c r="G12" s="50"/>
      <c r="H12" s="50"/>
      <c r="I12" s="51"/>
    </row>
    <row r="13" spans="1:9" ht="39.6" customHeight="1" thickBot="1" x14ac:dyDescent="0.35">
      <c r="A13" s="10"/>
      <c r="B13" s="27" t="s">
        <v>40</v>
      </c>
      <c r="C13" s="27" t="s">
        <v>44</v>
      </c>
      <c r="D13" s="27" t="s">
        <v>10</v>
      </c>
      <c r="E13" s="27" t="s">
        <v>11</v>
      </c>
      <c r="F13" s="27" t="s">
        <v>14</v>
      </c>
      <c r="G13" s="28" t="s">
        <v>41</v>
      </c>
      <c r="H13" s="28" t="s">
        <v>13</v>
      </c>
      <c r="I13" s="29" t="s">
        <v>12</v>
      </c>
    </row>
    <row r="14" spans="1:9" x14ac:dyDescent="0.3">
      <c r="A14" s="44" t="s">
        <v>52</v>
      </c>
      <c r="B14" s="43">
        <v>10</v>
      </c>
      <c r="C14" s="68"/>
      <c r="D14" s="42"/>
      <c r="E14" s="42"/>
      <c r="F14" s="34"/>
      <c r="G14" s="35"/>
      <c r="H14" s="25">
        <f>+F14+(G14*F14)</f>
        <v>0</v>
      </c>
      <c r="I14" s="26">
        <f>+H14*B14*(+C14/60)</f>
        <v>0</v>
      </c>
    </row>
    <row r="15" spans="1:9" ht="15" thickBot="1" x14ac:dyDescent="0.35">
      <c r="A15" s="19" t="s">
        <v>9</v>
      </c>
      <c r="B15" s="18">
        <v>10</v>
      </c>
      <c r="C15" s="41"/>
      <c r="D15" s="18">
        <v>10</v>
      </c>
      <c r="E15" s="18">
        <f>+D15*B15</f>
        <v>100</v>
      </c>
      <c r="F15" s="34"/>
      <c r="G15" s="35"/>
      <c r="H15" s="25">
        <f>+F15+(G15*F15)</f>
        <v>0</v>
      </c>
      <c r="I15" s="26">
        <f>+H15*E15*(+C15/60)</f>
        <v>0</v>
      </c>
    </row>
    <row r="16" spans="1:9" ht="15" thickBot="1" x14ac:dyDescent="0.35">
      <c r="A16" s="64"/>
      <c r="B16" s="65"/>
      <c r="C16" s="65"/>
      <c r="D16" s="65"/>
      <c r="E16" s="65"/>
      <c r="F16" s="66"/>
      <c r="G16" s="20"/>
      <c r="H16" s="20"/>
      <c r="I16" s="30"/>
    </row>
    <row r="17" spans="1:9" ht="15" thickBot="1" x14ac:dyDescent="0.35">
      <c r="A17" s="67" t="s">
        <v>15</v>
      </c>
      <c r="B17" s="64"/>
      <c r="C17" s="64"/>
      <c r="D17" s="64"/>
      <c r="E17" s="64"/>
      <c r="F17" s="64"/>
      <c r="G17" s="22"/>
      <c r="H17" s="22"/>
      <c r="I17" s="21">
        <f>(I15+I14)*4</f>
        <v>0</v>
      </c>
    </row>
    <row r="18" spans="1:9" x14ac:dyDescent="0.3">
      <c r="A18" s="4" t="s">
        <v>3</v>
      </c>
      <c r="B18" s="4"/>
      <c r="C18" s="4"/>
      <c r="D18" s="4"/>
      <c r="E18" s="4"/>
      <c r="F18" s="4"/>
      <c r="G18" s="23"/>
      <c r="H18" s="23"/>
      <c r="I18" s="24"/>
    </row>
    <row r="19" spans="1:9" ht="15" thickBot="1" x14ac:dyDescent="0.35">
      <c r="A19" s="7" t="s">
        <v>4</v>
      </c>
      <c r="B19" s="31" t="s">
        <v>5</v>
      </c>
      <c r="C19" s="31"/>
      <c r="D19" s="31"/>
      <c r="E19" s="31"/>
      <c r="F19" s="10"/>
      <c r="G19" s="32"/>
      <c r="H19" s="32"/>
      <c r="I19" s="33"/>
    </row>
    <row r="20" spans="1:9" x14ac:dyDescent="0.3">
      <c r="A20" s="3"/>
      <c r="I20" s="2"/>
    </row>
    <row r="21" spans="1:9" ht="14.4" customHeight="1" x14ac:dyDescent="0.3">
      <c r="A21" s="61" t="s">
        <v>48</v>
      </c>
      <c r="B21" s="62"/>
      <c r="C21" s="62"/>
      <c r="D21" s="62"/>
      <c r="E21" s="62"/>
      <c r="F21" s="62"/>
      <c r="G21" s="62"/>
      <c r="H21" s="62"/>
      <c r="I21" s="63"/>
    </row>
    <row r="22" spans="1:9" x14ac:dyDescent="0.3">
      <c r="A22" s="3"/>
      <c r="G22" s="11"/>
      <c r="H22" s="11"/>
      <c r="I22" s="16"/>
    </row>
    <row r="23" spans="1:9" x14ac:dyDescent="0.3">
      <c r="A23" s="12" t="s">
        <v>6</v>
      </c>
      <c r="B23" s="13"/>
      <c r="C23" s="13"/>
      <c r="D23" s="13"/>
      <c r="E23" s="13"/>
      <c r="F23" s="13"/>
      <c r="G23" s="59"/>
      <c r="H23" s="59"/>
      <c r="I23" s="60"/>
    </row>
    <row r="24" spans="1:9" x14ac:dyDescent="0.3">
      <c r="A24" s="3"/>
      <c r="I24" s="2"/>
    </row>
    <row r="25" spans="1:9" ht="22.8" customHeight="1" x14ac:dyDescent="0.3">
      <c r="A25" s="12" t="s">
        <v>7</v>
      </c>
      <c r="B25" s="13"/>
      <c r="C25" s="13"/>
      <c r="D25" s="13"/>
      <c r="E25" s="13"/>
      <c r="F25" s="13"/>
      <c r="G25" s="55"/>
      <c r="H25" s="55"/>
      <c r="I25" s="56"/>
    </row>
    <row r="26" spans="1:9" x14ac:dyDescent="0.3">
      <c r="A26" s="4"/>
      <c r="B26" s="14"/>
      <c r="C26" s="14"/>
      <c r="D26" s="14"/>
      <c r="E26" s="14"/>
      <c r="F26" s="14"/>
      <c r="I26" s="2"/>
    </row>
    <row r="27" spans="1:9" x14ac:dyDescent="0.3">
      <c r="A27" s="3"/>
      <c r="G27" s="47"/>
      <c r="H27" s="47"/>
      <c r="I27" s="48"/>
    </row>
    <row r="28" spans="1:9" x14ac:dyDescent="0.3">
      <c r="A28" s="12" t="s">
        <v>8</v>
      </c>
      <c r="B28" s="13"/>
      <c r="C28" s="13"/>
      <c r="D28" s="13"/>
      <c r="E28" s="13"/>
      <c r="F28" s="13"/>
      <c r="G28" s="47"/>
      <c r="H28" s="47"/>
      <c r="I28" s="48"/>
    </row>
    <row r="29" spans="1:9" x14ac:dyDescent="0.3">
      <c r="A29" s="3"/>
      <c r="G29" s="47"/>
      <c r="H29" s="47"/>
      <c r="I29" s="48"/>
    </row>
    <row r="30" spans="1:9" ht="15" thickBot="1" x14ac:dyDescent="0.35">
      <c r="A30" s="10"/>
      <c r="B30" s="5"/>
      <c r="C30" s="5"/>
      <c r="D30" s="5"/>
      <c r="E30" s="5"/>
      <c r="F30" s="5"/>
      <c r="G30" s="5"/>
      <c r="H30" s="5"/>
      <c r="I30" s="6"/>
    </row>
  </sheetData>
  <sheetProtection algorithmName="SHA-512" hashValue="5NMJF32b7+UMKksy9TDUM78RQvBEChqbjeYMc6gnV8yD+50MjMagsK/3P3+2216C69vW0MWzQPet1kwvJIgqoQ==" saltValue="K0aR0IyQnvH6HAObBwE51g==" spinCount="100000" sheet="1" objects="1" scenarios="1"/>
  <mergeCells count="8">
    <mergeCell ref="G25:I25"/>
    <mergeCell ref="G27:I29"/>
    <mergeCell ref="A21:I21"/>
    <mergeCell ref="F2:I2"/>
    <mergeCell ref="A8:I8"/>
    <mergeCell ref="F10:I10"/>
    <mergeCell ref="A12:I12"/>
    <mergeCell ref="G23:I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5247E-352E-4BDE-A0C1-AAB358DEB6BF}">
  <dimension ref="A1:I30"/>
  <sheetViews>
    <sheetView topLeftCell="A4" zoomScaleNormal="100" workbookViewId="0">
      <selection activeCell="F10" sqref="F10:I10"/>
    </sheetView>
  </sheetViews>
  <sheetFormatPr defaultRowHeight="14.4" x14ac:dyDescent="0.3"/>
  <cols>
    <col min="1" max="1" width="61.88671875" customWidth="1"/>
    <col min="2" max="5" width="14.77734375" customWidth="1"/>
    <col min="6" max="6" width="13.33203125" customWidth="1"/>
    <col min="7" max="8" width="13.88671875" customWidth="1"/>
    <col min="9" max="9" width="16.44140625" customWidth="1"/>
  </cols>
  <sheetData>
    <row r="1" spans="1:9" x14ac:dyDescent="0.3">
      <c r="A1" s="1"/>
      <c r="B1" s="8"/>
      <c r="C1" s="8"/>
      <c r="D1" s="8"/>
      <c r="E1" s="8"/>
      <c r="F1" s="8"/>
      <c r="G1" s="8"/>
      <c r="H1" s="8"/>
      <c r="I1" s="9"/>
    </row>
    <row r="2" spans="1:9" x14ac:dyDescent="0.3">
      <c r="A2" s="3"/>
      <c r="F2" s="45" t="s">
        <v>0</v>
      </c>
      <c r="G2" s="45"/>
      <c r="H2" s="45"/>
      <c r="I2" s="46"/>
    </row>
    <row r="3" spans="1:9" x14ac:dyDescent="0.3">
      <c r="A3" s="3"/>
      <c r="I3" s="2"/>
    </row>
    <row r="4" spans="1:9" x14ac:dyDescent="0.3">
      <c r="A4" s="3"/>
      <c r="I4" s="2"/>
    </row>
    <row r="5" spans="1:9" x14ac:dyDescent="0.3">
      <c r="A5" s="3"/>
      <c r="I5" s="2"/>
    </row>
    <row r="6" spans="1:9" x14ac:dyDescent="0.3">
      <c r="A6" s="3"/>
      <c r="I6" s="2"/>
    </row>
    <row r="7" spans="1:9" ht="15" thickBot="1" x14ac:dyDescent="0.35">
      <c r="A7" s="3"/>
      <c r="I7" s="2"/>
    </row>
    <row r="8" spans="1:9" ht="21.6" thickBot="1" x14ac:dyDescent="0.35">
      <c r="A8" s="52" t="s">
        <v>56</v>
      </c>
      <c r="B8" s="53"/>
      <c r="C8" s="53"/>
      <c r="D8" s="53"/>
      <c r="E8" s="53"/>
      <c r="F8" s="53"/>
      <c r="G8" s="53"/>
      <c r="H8" s="53"/>
      <c r="I8" s="54"/>
    </row>
    <row r="9" spans="1:9" x14ac:dyDescent="0.3">
      <c r="A9" s="3"/>
      <c r="I9" s="2"/>
    </row>
    <row r="10" spans="1:9" x14ac:dyDescent="0.3">
      <c r="A10" s="15" t="s">
        <v>1</v>
      </c>
      <c r="B10" s="17"/>
      <c r="C10" s="17"/>
      <c r="D10" s="17"/>
      <c r="E10" s="17"/>
      <c r="F10" s="57" t="s">
        <v>2</v>
      </c>
      <c r="G10" s="57"/>
      <c r="H10" s="57"/>
      <c r="I10" s="58"/>
    </row>
    <row r="11" spans="1:9" ht="15" thickBot="1" x14ac:dyDescent="0.35">
      <c r="A11" s="3"/>
      <c r="I11" s="2"/>
    </row>
    <row r="12" spans="1:9" ht="43.2" customHeight="1" thickBot="1" x14ac:dyDescent="0.35">
      <c r="A12" s="49" t="s">
        <v>50</v>
      </c>
      <c r="B12" s="50"/>
      <c r="C12" s="50"/>
      <c r="D12" s="50"/>
      <c r="E12" s="50"/>
      <c r="F12" s="50"/>
      <c r="G12" s="50"/>
      <c r="H12" s="50"/>
      <c r="I12" s="51"/>
    </row>
    <row r="13" spans="1:9" ht="39.6" customHeight="1" thickBot="1" x14ac:dyDescent="0.35">
      <c r="A13" s="10"/>
      <c r="B13" s="27" t="s">
        <v>40</v>
      </c>
      <c r="C13" s="27" t="s">
        <v>44</v>
      </c>
      <c r="D13" s="27" t="s">
        <v>42</v>
      </c>
      <c r="E13" s="27" t="s">
        <v>11</v>
      </c>
      <c r="F13" s="27" t="s">
        <v>14</v>
      </c>
      <c r="G13" s="28" t="s">
        <v>41</v>
      </c>
      <c r="H13" s="28" t="s">
        <v>13</v>
      </c>
      <c r="I13" s="29" t="s">
        <v>12</v>
      </c>
    </row>
    <row r="14" spans="1:9" x14ac:dyDescent="0.3">
      <c r="A14" s="44" t="s">
        <v>52</v>
      </c>
      <c r="B14" s="43">
        <v>15</v>
      </c>
      <c r="C14" s="68"/>
      <c r="D14" s="42"/>
      <c r="E14" s="42"/>
      <c r="F14" s="34"/>
      <c r="G14" s="35"/>
      <c r="H14" s="25">
        <f>+F14+(G14*F14)</f>
        <v>0</v>
      </c>
      <c r="I14" s="26">
        <f>+H14*B14*(+C14/60)</f>
        <v>0</v>
      </c>
    </row>
    <row r="15" spans="1:9" ht="15" thickBot="1" x14ac:dyDescent="0.35">
      <c r="A15" s="19" t="s">
        <v>9</v>
      </c>
      <c r="B15" s="18">
        <v>15</v>
      </c>
      <c r="C15" s="41"/>
      <c r="D15" s="18">
        <v>9</v>
      </c>
      <c r="E15" s="18">
        <f>+D15*B15</f>
        <v>135</v>
      </c>
      <c r="F15" s="34"/>
      <c r="G15" s="35"/>
      <c r="H15" s="25">
        <f>+F15+(G15*F15)</f>
        <v>0</v>
      </c>
      <c r="I15" s="26">
        <f>+H15*E15*(+C15/60)</f>
        <v>0</v>
      </c>
    </row>
    <row r="16" spans="1:9" ht="15" thickBot="1" x14ac:dyDescent="0.35">
      <c r="A16" s="64"/>
      <c r="B16" s="65"/>
      <c r="C16" s="65"/>
      <c r="D16" s="65"/>
      <c r="E16" s="65"/>
      <c r="F16" s="66"/>
      <c r="G16" s="20"/>
      <c r="H16" s="20"/>
      <c r="I16" s="30"/>
    </row>
    <row r="17" spans="1:9" ht="15" thickBot="1" x14ac:dyDescent="0.35">
      <c r="A17" s="67" t="s">
        <v>15</v>
      </c>
      <c r="B17" s="64"/>
      <c r="C17" s="64"/>
      <c r="D17" s="64"/>
      <c r="E17" s="64"/>
      <c r="F17" s="64"/>
      <c r="G17" s="22"/>
      <c r="H17" s="22"/>
      <c r="I17" s="21">
        <f>(I15+I14)*4</f>
        <v>0</v>
      </c>
    </row>
    <row r="18" spans="1:9" x14ac:dyDescent="0.3">
      <c r="A18" s="4" t="s">
        <v>3</v>
      </c>
      <c r="B18" s="4"/>
      <c r="C18" s="4"/>
      <c r="D18" s="4"/>
      <c r="E18" s="4"/>
      <c r="F18" s="4"/>
      <c r="G18" s="23"/>
      <c r="H18" s="23"/>
      <c r="I18" s="24"/>
    </row>
    <row r="19" spans="1:9" ht="15" thickBot="1" x14ac:dyDescent="0.35">
      <c r="A19" s="7" t="s">
        <v>4</v>
      </c>
      <c r="B19" s="31" t="s">
        <v>5</v>
      </c>
      <c r="C19" s="31"/>
      <c r="D19" s="31"/>
      <c r="E19" s="31"/>
      <c r="F19" s="10"/>
      <c r="G19" s="32"/>
      <c r="H19" s="32"/>
      <c r="I19" s="33"/>
    </row>
    <row r="20" spans="1:9" x14ac:dyDescent="0.3">
      <c r="A20" s="3"/>
      <c r="I20" s="2"/>
    </row>
    <row r="21" spans="1:9" ht="14.4" customHeight="1" x14ac:dyDescent="0.3">
      <c r="A21" s="61" t="s">
        <v>51</v>
      </c>
      <c r="B21" s="62"/>
      <c r="C21" s="62"/>
      <c r="D21" s="62"/>
      <c r="E21" s="62"/>
      <c r="F21" s="62"/>
      <c r="G21" s="62"/>
      <c r="H21" s="62"/>
      <c r="I21" s="63"/>
    </row>
    <row r="22" spans="1:9" x14ac:dyDescent="0.3">
      <c r="A22" s="3"/>
      <c r="G22" s="11"/>
      <c r="H22" s="11"/>
      <c r="I22" s="16"/>
    </row>
    <row r="23" spans="1:9" x14ac:dyDescent="0.3">
      <c r="A23" s="12" t="s">
        <v>6</v>
      </c>
      <c r="B23" s="13"/>
      <c r="C23" s="13"/>
      <c r="D23" s="13"/>
      <c r="E23" s="13"/>
      <c r="F23" s="13"/>
      <c r="G23" s="59"/>
      <c r="H23" s="59"/>
      <c r="I23" s="60"/>
    </row>
    <row r="24" spans="1:9" x14ac:dyDescent="0.3">
      <c r="A24" s="3"/>
      <c r="I24" s="2"/>
    </row>
    <row r="25" spans="1:9" ht="22.8" customHeight="1" x14ac:dyDescent="0.3">
      <c r="A25" s="12" t="s">
        <v>7</v>
      </c>
      <c r="B25" s="13"/>
      <c r="C25" s="13"/>
      <c r="D25" s="13"/>
      <c r="E25" s="13"/>
      <c r="F25" s="13"/>
      <c r="G25" s="55"/>
      <c r="H25" s="55"/>
      <c r="I25" s="56"/>
    </row>
    <row r="26" spans="1:9" x14ac:dyDescent="0.3">
      <c r="A26" s="4"/>
      <c r="B26" s="14"/>
      <c r="C26" s="14"/>
      <c r="D26" s="14"/>
      <c r="E26" s="14"/>
      <c r="F26" s="14"/>
      <c r="I26" s="2"/>
    </row>
    <row r="27" spans="1:9" x14ac:dyDescent="0.3">
      <c r="A27" s="3"/>
      <c r="G27" s="47"/>
      <c r="H27" s="47"/>
      <c r="I27" s="48"/>
    </row>
    <row r="28" spans="1:9" x14ac:dyDescent="0.3">
      <c r="A28" s="12" t="s">
        <v>8</v>
      </c>
      <c r="B28" s="13"/>
      <c r="C28" s="13"/>
      <c r="D28" s="13"/>
      <c r="E28" s="13"/>
      <c r="F28" s="13"/>
      <c r="G28" s="47"/>
      <c r="H28" s="47"/>
      <c r="I28" s="48"/>
    </row>
    <row r="29" spans="1:9" x14ac:dyDescent="0.3">
      <c r="A29" s="3"/>
      <c r="G29" s="47"/>
      <c r="H29" s="47"/>
      <c r="I29" s="48"/>
    </row>
    <row r="30" spans="1:9" ht="15" thickBot="1" x14ac:dyDescent="0.35">
      <c r="A30" s="10"/>
      <c r="B30" s="5"/>
      <c r="C30" s="5"/>
      <c r="D30" s="5"/>
      <c r="E30" s="5"/>
      <c r="F30" s="5"/>
      <c r="G30" s="5"/>
      <c r="H30" s="5"/>
      <c r="I30" s="6"/>
    </row>
  </sheetData>
  <sheetProtection algorithmName="SHA-512" hashValue="RBuBhsX0IGMYSGk/ugAAbTCpGkNXN8m4mJwjFSfubU2kIX8pLk+whsqRILJM0Vk3NEXzE1/wfAGLmXjMFx8oCA==" saltValue="sz+a7dBY5758MGj6GMcxEw==" spinCount="100000" sheet="1" objects="1" scenarios="1"/>
  <mergeCells count="8">
    <mergeCell ref="G25:I25"/>
    <mergeCell ref="G27:I29"/>
    <mergeCell ref="A21:I21"/>
    <mergeCell ref="F2:I2"/>
    <mergeCell ref="A8:I8"/>
    <mergeCell ref="F10:I10"/>
    <mergeCell ref="A12:I12"/>
    <mergeCell ref="G23:I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7C0B-8FCB-4C3C-89AE-4D530E7C2369}">
  <sheetPr>
    <pageSetUpPr fitToPage="1"/>
  </sheetPr>
  <dimension ref="A1:I30"/>
  <sheetViews>
    <sheetView workbookViewId="0">
      <selection activeCell="F10" sqref="F10:I10"/>
    </sheetView>
  </sheetViews>
  <sheetFormatPr defaultRowHeight="14.4" x14ac:dyDescent="0.3"/>
  <cols>
    <col min="1" max="1" width="61.88671875" customWidth="1"/>
    <col min="2" max="5" width="14.77734375" customWidth="1"/>
    <col min="6" max="6" width="13.33203125" customWidth="1"/>
    <col min="7" max="8" width="13.88671875" customWidth="1"/>
    <col min="9" max="9" width="16.44140625" customWidth="1"/>
  </cols>
  <sheetData>
    <row r="1" spans="1:9" x14ac:dyDescent="0.3">
      <c r="A1" s="1"/>
      <c r="B1" s="8"/>
      <c r="C1" s="8"/>
      <c r="D1" s="8"/>
      <c r="E1" s="8"/>
      <c r="F1" s="8"/>
      <c r="G1" s="8"/>
      <c r="H1" s="8"/>
      <c r="I1" s="9"/>
    </row>
    <row r="2" spans="1:9" x14ac:dyDescent="0.3">
      <c r="A2" s="3"/>
      <c r="F2" s="45" t="s">
        <v>0</v>
      </c>
      <c r="G2" s="45"/>
      <c r="H2" s="45"/>
      <c r="I2" s="46"/>
    </row>
    <row r="3" spans="1:9" x14ac:dyDescent="0.3">
      <c r="A3" s="3"/>
      <c r="I3" s="2"/>
    </row>
    <row r="4" spans="1:9" x14ac:dyDescent="0.3">
      <c r="A4" s="3"/>
      <c r="I4" s="2"/>
    </row>
    <row r="5" spans="1:9" x14ac:dyDescent="0.3">
      <c r="A5" s="3"/>
      <c r="I5" s="2"/>
    </row>
    <row r="6" spans="1:9" x14ac:dyDescent="0.3">
      <c r="A6" s="3"/>
      <c r="I6" s="2"/>
    </row>
    <row r="7" spans="1:9" ht="15" thickBot="1" x14ac:dyDescent="0.35">
      <c r="A7" s="3"/>
      <c r="I7" s="2"/>
    </row>
    <row r="8" spans="1:9" ht="21.6" thickBot="1" x14ac:dyDescent="0.35">
      <c r="A8" s="52" t="s">
        <v>53</v>
      </c>
      <c r="B8" s="53"/>
      <c r="C8" s="53"/>
      <c r="D8" s="53"/>
      <c r="E8" s="53"/>
      <c r="F8" s="53"/>
      <c r="G8" s="53"/>
      <c r="H8" s="53"/>
      <c r="I8" s="54"/>
    </row>
    <row r="9" spans="1:9" x14ac:dyDescent="0.3">
      <c r="A9" s="3"/>
      <c r="I9" s="2"/>
    </row>
    <row r="10" spans="1:9" x14ac:dyDescent="0.3">
      <c r="A10" s="15" t="s">
        <v>1</v>
      </c>
      <c r="B10" s="17"/>
      <c r="C10" s="17"/>
      <c r="D10" s="17"/>
      <c r="E10" s="17"/>
      <c r="F10" s="57" t="s">
        <v>2</v>
      </c>
      <c r="G10" s="57"/>
      <c r="H10" s="57"/>
      <c r="I10" s="58"/>
    </row>
    <row r="11" spans="1:9" ht="15" thickBot="1" x14ac:dyDescent="0.35">
      <c r="A11" s="3"/>
      <c r="I11" s="2"/>
    </row>
    <row r="12" spans="1:9" ht="43.2" customHeight="1" thickBot="1" x14ac:dyDescent="0.35">
      <c r="A12" s="49" t="s">
        <v>54</v>
      </c>
      <c r="B12" s="50"/>
      <c r="C12" s="50"/>
      <c r="D12" s="50"/>
      <c r="E12" s="50"/>
      <c r="F12" s="50"/>
      <c r="G12" s="50"/>
      <c r="H12" s="50"/>
      <c r="I12" s="51"/>
    </row>
    <row r="13" spans="1:9" ht="39" customHeight="1" thickBot="1" x14ac:dyDescent="0.35">
      <c r="A13" s="10"/>
      <c r="B13" s="27" t="s">
        <v>40</v>
      </c>
      <c r="C13" s="27" t="s">
        <v>44</v>
      </c>
      <c r="D13" s="27" t="s">
        <v>10</v>
      </c>
      <c r="E13" s="27" t="s">
        <v>11</v>
      </c>
      <c r="F13" s="27" t="s">
        <v>14</v>
      </c>
      <c r="G13" s="28" t="s">
        <v>41</v>
      </c>
      <c r="H13" s="28" t="s">
        <v>13</v>
      </c>
      <c r="I13" s="29" t="s">
        <v>12</v>
      </c>
    </row>
    <row r="14" spans="1:9" x14ac:dyDescent="0.3">
      <c r="A14" s="44" t="s">
        <v>52</v>
      </c>
      <c r="B14" s="43">
        <v>10</v>
      </c>
      <c r="C14" s="69"/>
      <c r="D14" s="42"/>
      <c r="E14" s="42"/>
      <c r="F14" s="34">
        <v>225</v>
      </c>
      <c r="G14" s="35"/>
      <c r="H14" s="25">
        <f>+F14+(G14*F14)</f>
        <v>225</v>
      </c>
      <c r="I14" s="26">
        <f>+H14*B14*(+C14/60)</f>
        <v>0</v>
      </c>
    </row>
    <row r="15" spans="1:9" ht="15" thickBot="1" x14ac:dyDescent="0.35">
      <c r="A15" s="19" t="s">
        <v>9</v>
      </c>
      <c r="B15" s="18">
        <v>10</v>
      </c>
      <c r="C15" s="41"/>
      <c r="D15" s="18">
        <v>12</v>
      </c>
      <c r="E15" s="18">
        <f>+D15*B15</f>
        <v>120</v>
      </c>
      <c r="F15" s="34">
        <v>225</v>
      </c>
      <c r="G15" s="35"/>
      <c r="H15" s="25">
        <f>+F15+(G15*F15)</f>
        <v>225</v>
      </c>
      <c r="I15" s="26">
        <f>+H15*E15*(+C15/60)</f>
        <v>0</v>
      </c>
    </row>
    <row r="16" spans="1:9" ht="15" thickBot="1" x14ac:dyDescent="0.35">
      <c r="A16" s="64"/>
      <c r="B16" s="65"/>
      <c r="C16" s="64"/>
      <c r="D16" s="65"/>
      <c r="E16" s="65"/>
      <c r="F16" s="66"/>
      <c r="G16" s="20"/>
      <c r="H16" s="20"/>
      <c r="I16" s="30"/>
    </row>
    <row r="17" spans="1:9" ht="15" thickBot="1" x14ac:dyDescent="0.35">
      <c r="A17" s="67" t="s">
        <v>15</v>
      </c>
      <c r="B17" s="64"/>
      <c r="C17" s="64"/>
      <c r="D17" s="64"/>
      <c r="E17" s="64"/>
      <c r="F17" s="64"/>
      <c r="G17" s="22"/>
      <c r="H17" s="22"/>
      <c r="I17" s="21">
        <f>(+I15+I14)*4</f>
        <v>0</v>
      </c>
    </row>
    <row r="18" spans="1:9" x14ac:dyDescent="0.3">
      <c r="A18" s="4" t="s">
        <v>3</v>
      </c>
      <c r="B18" s="4"/>
      <c r="C18" s="19"/>
      <c r="D18" s="4"/>
      <c r="E18" s="4"/>
      <c r="F18" s="4"/>
      <c r="G18" s="23"/>
      <c r="H18" s="23"/>
      <c r="I18" s="24"/>
    </row>
    <row r="19" spans="1:9" ht="15" thickBot="1" x14ac:dyDescent="0.35">
      <c r="A19" s="7" t="s">
        <v>4</v>
      </c>
      <c r="B19" s="31" t="s">
        <v>5</v>
      </c>
      <c r="C19" s="31"/>
      <c r="D19" s="31"/>
      <c r="E19" s="31"/>
      <c r="F19" s="10"/>
      <c r="G19" s="32"/>
      <c r="H19" s="32"/>
      <c r="I19" s="33"/>
    </row>
    <row r="20" spans="1:9" x14ac:dyDescent="0.3">
      <c r="A20" s="3"/>
      <c r="I20" s="2"/>
    </row>
    <row r="21" spans="1:9" ht="14.4" customHeight="1" x14ac:dyDescent="0.3">
      <c r="A21" s="61" t="s">
        <v>55</v>
      </c>
      <c r="B21" s="62"/>
      <c r="C21" s="62"/>
      <c r="D21" s="62"/>
      <c r="E21" s="62"/>
      <c r="F21" s="62"/>
      <c r="G21" s="62"/>
      <c r="H21" s="62"/>
      <c r="I21" s="63"/>
    </row>
    <row r="22" spans="1:9" x14ac:dyDescent="0.3">
      <c r="A22" s="3"/>
      <c r="G22" s="11"/>
      <c r="H22" s="11"/>
      <c r="I22" s="16"/>
    </row>
    <row r="23" spans="1:9" x14ac:dyDescent="0.3">
      <c r="A23" s="12" t="s">
        <v>6</v>
      </c>
      <c r="B23" s="13"/>
      <c r="C23" s="13"/>
      <c r="D23" s="13"/>
      <c r="E23" s="13"/>
      <c r="F23" s="13"/>
      <c r="G23" s="59"/>
      <c r="H23" s="59"/>
      <c r="I23" s="60"/>
    </row>
    <row r="24" spans="1:9" x14ac:dyDescent="0.3">
      <c r="A24" s="3"/>
      <c r="I24" s="2"/>
    </row>
    <row r="25" spans="1:9" ht="22.8" customHeight="1" x14ac:dyDescent="0.3">
      <c r="A25" s="12" t="s">
        <v>7</v>
      </c>
      <c r="B25" s="13"/>
      <c r="C25" s="13"/>
      <c r="D25" s="13"/>
      <c r="E25" s="13"/>
      <c r="F25" s="13"/>
      <c r="G25" s="55"/>
      <c r="H25" s="55"/>
      <c r="I25" s="56"/>
    </row>
    <row r="26" spans="1:9" x14ac:dyDescent="0.3">
      <c r="A26" s="4"/>
      <c r="B26" s="14"/>
      <c r="C26" s="14"/>
      <c r="D26" s="14"/>
      <c r="E26" s="14"/>
      <c r="F26" s="14"/>
      <c r="I26" s="2"/>
    </row>
    <row r="27" spans="1:9" x14ac:dyDescent="0.3">
      <c r="A27" s="3"/>
      <c r="G27" s="47"/>
      <c r="H27" s="47"/>
      <c r="I27" s="48"/>
    </row>
    <row r="28" spans="1:9" x14ac:dyDescent="0.3">
      <c r="A28" s="12" t="s">
        <v>8</v>
      </c>
      <c r="B28" s="13"/>
      <c r="C28" s="13"/>
      <c r="D28" s="13"/>
      <c r="E28" s="13"/>
      <c r="F28" s="13"/>
      <c r="G28" s="47"/>
      <c r="H28" s="47"/>
      <c r="I28" s="48"/>
    </row>
    <row r="29" spans="1:9" x14ac:dyDescent="0.3">
      <c r="A29" s="3"/>
      <c r="G29" s="47"/>
      <c r="H29" s="47"/>
      <c r="I29" s="48"/>
    </row>
    <row r="30" spans="1:9" ht="15" thickBot="1" x14ac:dyDescent="0.35">
      <c r="A30" s="10"/>
      <c r="B30" s="5"/>
      <c r="C30" s="5"/>
      <c r="D30" s="5"/>
      <c r="E30" s="5"/>
      <c r="F30" s="5"/>
      <c r="G30" s="5"/>
      <c r="H30" s="5"/>
      <c r="I30" s="6"/>
    </row>
  </sheetData>
  <sheetProtection algorithmName="SHA-512" hashValue="iBIJLwA431gBJk0tq7KP0mWsfkydAYZVREJ660rxsI8ZVq+QxZDbf0uflFuAtB5MtJMM5xfkN9A2FTH3B2zyXg==" saltValue="DeaIP5+kb6Og9qlki+TB3Q==" spinCount="100000" sheet="1" objects="1" scenarios="1"/>
  <mergeCells count="8">
    <mergeCell ref="G25:I25"/>
    <mergeCell ref="G27:I29"/>
    <mergeCell ref="A21:I21"/>
    <mergeCell ref="F2:I2"/>
    <mergeCell ref="A8:I8"/>
    <mergeCell ref="F10:I10"/>
    <mergeCell ref="A12:I12"/>
    <mergeCell ref="G23:I23"/>
  </mergeCells>
  <pageMargins left="0.25" right="0.25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794A-43DA-4E6D-A0F9-ECF3DB7B742D}">
  <dimension ref="A1:K15"/>
  <sheetViews>
    <sheetView zoomScale="137" workbookViewId="0"/>
  </sheetViews>
  <sheetFormatPr defaultRowHeight="14.4" x14ac:dyDescent="0.3"/>
  <cols>
    <col min="8" max="8" width="11.44140625" customWidth="1"/>
    <col min="9" max="9" width="14" bestFit="1" customWidth="1"/>
    <col min="10" max="10" width="12" bestFit="1" customWidth="1"/>
  </cols>
  <sheetData>
    <row r="1" spans="1:11" ht="31.2" x14ac:dyDescent="0.6">
      <c r="A1" s="39" t="s">
        <v>35</v>
      </c>
    </row>
    <row r="2" spans="1:11" x14ac:dyDescent="0.3">
      <c r="A2" t="s">
        <v>16</v>
      </c>
      <c r="C2">
        <v>10</v>
      </c>
      <c r="D2" t="s">
        <v>17</v>
      </c>
    </row>
    <row r="3" spans="1:11" x14ac:dyDescent="0.3">
      <c r="A3" t="s">
        <v>37</v>
      </c>
      <c r="B3" s="40">
        <v>0.05</v>
      </c>
      <c r="C3" t="s">
        <v>36</v>
      </c>
    </row>
    <row r="4" spans="1:11" x14ac:dyDescent="0.3">
      <c r="A4" t="s">
        <v>18</v>
      </c>
    </row>
    <row r="6" spans="1:11" x14ac:dyDescent="0.3">
      <c r="H6" s="38" t="s">
        <v>24</v>
      </c>
    </row>
    <row r="7" spans="1:11" x14ac:dyDescent="0.3">
      <c r="A7" s="36" t="s">
        <v>39</v>
      </c>
    </row>
    <row r="8" spans="1:11" x14ac:dyDescent="0.3">
      <c r="H8" t="s">
        <v>31</v>
      </c>
      <c r="I8" t="s">
        <v>32</v>
      </c>
      <c r="J8" t="s">
        <v>33</v>
      </c>
    </row>
    <row r="9" spans="1:11" x14ac:dyDescent="0.3">
      <c r="A9" t="s">
        <v>22</v>
      </c>
      <c r="H9" t="s">
        <v>25</v>
      </c>
      <c r="I9">
        <v>500000</v>
      </c>
      <c r="J9" s="37">
        <f>10-((I9-$I$10)/($B$3*$I$10))</f>
        <v>6.4705882352941178</v>
      </c>
    </row>
    <row r="10" spans="1:11" x14ac:dyDescent="0.3">
      <c r="H10" t="s">
        <v>26</v>
      </c>
      <c r="I10">
        <v>425000</v>
      </c>
      <c r="J10" s="37">
        <f t="shared" ref="J10:J14" si="0">10-((I10-$I$10)/($B$3*$I$10))</f>
        <v>10</v>
      </c>
      <c r="K10" t="s">
        <v>34</v>
      </c>
    </row>
    <row r="11" spans="1:11" x14ac:dyDescent="0.3">
      <c r="A11" t="s">
        <v>19</v>
      </c>
      <c r="H11" t="s">
        <v>27</v>
      </c>
      <c r="I11">
        <v>525000</v>
      </c>
      <c r="J11" s="37">
        <f t="shared" si="0"/>
        <v>5.2941176470588234</v>
      </c>
    </row>
    <row r="12" spans="1:11" x14ac:dyDescent="0.3">
      <c r="A12" t="s">
        <v>20</v>
      </c>
      <c r="H12" t="s">
        <v>28</v>
      </c>
      <c r="I12">
        <v>450000</v>
      </c>
      <c r="J12" s="37">
        <f t="shared" si="0"/>
        <v>8.8235294117647065</v>
      </c>
    </row>
    <row r="13" spans="1:11" x14ac:dyDescent="0.3">
      <c r="A13" t="s">
        <v>21</v>
      </c>
      <c r="H13" t="s">
        <v>29</v>
      </c>
      <c r="I13">
        <v>475000</v>
      </c>
      <c r="J13" s="37">
        <f t="shared" si="0"/>
        <v>7.6470588235294112</v>
      </c>
    </row>
    <row r="14" spans="1:11" x14ac:dyDescent="0.3">
      <c r="A14" t="s">
        <v>23</v>
      </c>
      <c r="H14" t="s">
        <v>30</v>
      </c>
      <c r="I14">
        <v>550000</v>
      </c>
      <c r="J14" s="37">
        <f t="shared" si="0"/>
        <v>4.117647058823529</v>
      </c>
    </row>
    <row r="15" spans="1:11" x14ac:dyDescent="0.3">
      <c r="A15" t="s">
        <v>38</v>
      </c>
    </row>
  </sheetData>
  <sheetProtection algorithmName="SHA-512" hashValue="XiakN3XxiToVy9c21C/duwozsM2C5/SSom6SgQjE/GQ1A1xt8EASiv1SWvQvfBKOeIAWsmEKN4WtrYn/TBGGdw==" saltValue="h0rt3AIrucg13v+NKgZPiQ==" spinCount="100000" sheet="1" objects="1" scenarios="1"/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052b9b-0bff-447c-adab-c244ff851897" xsi:nil="true"/>
    <lcf76f155ced4ddcb4097134ff3c332f xmlns="60cce92e-d6c2-414e-8411-bf52263d15d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2A76958FC76843BE965720320166E2" ma:contentTypeVersion="14" ma:contentTypeDescription="Een nieuw document maken." ma:contentTypeScope="" ma:versionID="53d21876b172df79c658a0116c104797">
  <xsd:schema xmlns:xsd="http://www.w3.org/2001/XMLSchema" xmlns:xs="http://www.w3.org/2001/XMLSchema" xmlns:p="http://schemas.microsoft.com/office/2006/metadata/properties" xmlns:ns2="60cce92e-d6c2-414e-8411-bf52263d15d2" xmlns:ns3="42052b9b-0bff-447c-adab-c244ff851897" targetNamespace="http://schemas.microsoft.com/office/2006/metadata/properties" ma:root="true" ma:fieldsID="56d5dc0428ff56564306a644f0d38eec" ns2:_="" ns3:_="">
    <xsd:import namespace="60cce92e-d6c2-414e-8411-bf52263d15d2"/>
    <xsd:import namespace="42052b9b-0bff-447c-adab-c244ff8518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ce92e-d6c2-414e-8411-bf52263d15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9e47e56a-9d6a-4a6e-9f43-c13e84980a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52b9b-0bff-447c-adab-c244ff85189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b1fe246-513b-4b02-aa86-244eae6470fc}" ma:internalName="TaxCatchAll" ma:showField="CatchAllData" ma:web="42052b9b-0bff-447c-adab-c244ff8518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69AC5E-2006-469D-ADEE-039315263BFF}">
  <ds:schemaRefs>
    <ds:schemaRef ds:uri="http://schemas.microsoft.com/office/2006/metadata/properties"/>
    <ds:schemaRef ds:uri="http://schemas.microsoft.com/office/infopath/2007/PartnerControls"/>
    <ds:schemaRef ds:uri="42052b9b-0bff-447c-adab-c244ff851897"/>
    <ds:schemaRef ds:uri="60cce92e-d6c2-414e-8411-bf52263d15d2"/>
  </ds:schemaRefs>
</ds:datastoreItem>
</file>

<file path=customXml/itemProps2.xml><?xml version="1.0" encoding="utf-8"?>
<ds:datastoreItem xmlns:ds="http://schemas.openxmlformats.org/officeDocument/2006/customXml" ds:itemID="{80D16347-1853-439A-91E9-7952DABD27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FFA1A7-7D64-4FCC-AE4B-4ACA26315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cce92e-d6c2-414e-8411-bf52263d15d2"/>
    <ds:schemaRef ds:uri="42052b9b-0bff-447c-adab-c244ff851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85c1167-02a1-4d9b-8289-7c738745b7c3}" enabled="0" method="" siteId="{285c1167-02a1-4d9b-8289-7c738745b7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Inschrijfprijs Perceel 1</vt:lpstr>
      <vt:lpstr>Inschrijfprijs Perceel 2</vt:lpstr>
      <vt:lpstr>Inschrijfprijs Perceel 3</vt:lpstr>
      <vt:lpstr>Inschrijfprijs Perceel 4</vt:lpstr>
      <vt:lpstr>Beoordeling prijzen</vt:lpstr>
      <vt:lpstr>'Inschrijfprijs Perceel 1'!Afdrukbereik</vt:lpstr>
      <vt:lpstr>Z</vt:lpstr>
    </vt:vector>
  </TitlesOfParts>
  <Manager/>
  <Company>Veiligheidsregio Rotterdam-Rijnmond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Wittenberg - Saarloos, Mariette</dc:creator>
  <cp:keywords/>
  <dc:description/>
  <cp:lastModifiedBy>Bosch, Jan</cp:lastModifiedBy>
  <cp:revision/>
  <cp:lastPrinted>2025-11-04T08:39:30Z</cp:lastPrinted>
  <dcterms:created xsi:type="dcterms:W3CDTF">2017-09-14T13:04:20Z</dcterms:created>
  <dcterms:modified xsi:type="dcterms:W3CDTF">2025-12-02T08:58:01Z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0x010100EC2A76958FC76843BE965720320166E2</vt:lpwstr>
  </property>
  <property fmtid="{D5CDD505-2E9C-101B-9397-08002B2CF9AE}" pid="3" name="MediaServiceImageTags">
    <vt:lpwstr/>
  </property>
</Properties>
</file>