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V:\GN\CI\Inkoop\1. NAT &amp; EU\Loopt\INK25-03-070 Afvalverwerking\3. Nota van Inlichtingen\"/>
    </mc:Choice>
  </mc:AlternateContent>
  <xr:revisionPtr revIDLastSave="0" documentId="13_ncr:1_{FACAF94D-9C81-4A9D-AA3B-BB956F0612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rceel 1 Versie 2" sheetId="6" r:id="rId1"/>
    <sheet name="Perceel 2 Versie 2" sheetId="1" r:id="rId2"/>
    <sheet name="Perceel 3 Versie 3" sheetId="5" r:id="rId3"/>
    <sheet name="Blad1" sheetId="3" state="hidden" r:id="rId4"/>
    <sheet name="Blad2" sheetId="4" state="hidden" r:id="rId5"/>
  </sheets>
  <definedNames>
    <definedName name="_xlnm.Print_Area" localSheetId="0">'Perceel 1 Versie 2'!$B$2:$F$40</definedName>
    <definedName name="_xlnm.Print_Area" localSheetId="1">'Perceel 2 Versie 2'!$B$2:$F$40</definedName>
    <definedName name="_xlnm.Print_Area" localSheetId="2">'Perceel 3 Versie 3'!$B$2:$F$40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I18" i="1"/>
  <c r="H18" i="6"/>
  <c r="L17" i="1"/>
  <c r="I17" i="1"/>
  <c r="I18" i="5"/>
  <c r="L18" i="5"/>
  <c r="L19" i="5" s="1"/>
  <c r="I19" i="5"/>
  <c r="L19" i="1"/>
  <c r="I19" i="1"/>
  <c r="H20" i="6"/>
  <c r="H19" i="6"/>
  <c r="H21" i="6" s="1"/>
  <c r="F20" i="6"/>
  <c r="F19" i="6"/>
  <c r="F18" i="6"/>
  <c r="F21" i="6" s="1"/>
  <c r="F18" i="5"/>
  <c r="F18" i="1"/>
  <c r="F17" i="1"/>
  <c r="E25" i="6" l="1"/>
  <c r="F19" i="5"/>
  <c r="E23" i="5" s="1"/>
  <c r="F19" i="1" l="1"/>
  <c r="E23" i="1" s="1"/>
  <c r="D38" i="4"/>
  <c r="D37" i="4"/>
  <c r="D36" i="4"/>
  <c r="D35" i="4"/>
  <c r="D38" i="3" l="1"/>
  <c r="D37" i="3"/>
  <c r="D36" i="3"/>
  <c r="D35" i="3"/>
</calcChain>
</file>

<file path=xl/sharedStrings.xml><?xml version="1.0" encoding="utf-8"?>
<sst xmlns="http://schemas.openxmlformats.org/spreadsheetml/2006/main" count="190" uniqueCount="93">
  <si>
    <r>
      <rPr>
        <i/>
        <sz val="9"/>
        <color indexed="8"/>
        <rFont val="Verdana"/>
        <family val="2"/>
      </rPr>
      <t>A</t>
    </r>
    <r>
      <rPr>
        <sz val="9"/>
        <color indexed="8"/>
        <rFont val="Verdana"/>
        <family val="2"/>
      </rPr>
      <t xml:space="preserve">
aantal tonnen per jaar (indicatief) </t>
    </r>
  </si>
  <si>
    <r>
      <rPr>
        <i/>
        <sz val="9"/>
        <color indexed="8"/>
        <rFont val="Verdana"/>
        <family val="2"/>
      </rPr>
      <t>A X B</t>
    </r>
    <r>
      <rPr>
        <sz val="9"/>
        <color indexed="8"/>
        <rFont val="Verdana"/>
        <family val="2"/>
      </rPr>
      <t xml:space="preserve">
Kosten per jaar</t>
    </r>
  </si>
  <si>
    <t>Totale verwerkingskosten (X)</t>
  </si>
  <si>
    <t>Naam inschrijver:</t>
  </si>
  <si>
    <t>Functie:</t>
  </si>
  <si>
    <t>Handtekening:</t>
  </si>
  <si>
    <t>Opwerken tot groengas, geen CO2-afvang</t>
  </si>
  <si>
    <t>Opwerken tot groengas, wel CO2-afvang</t>
  </si>
  <si>
    <t>WKK, alleen elektriciteitsproductie</t>
  </si>
  <si>
    <t>WKK, elektriciteits- en warmteproductie</t>
  </si>
  <si>
    <t>Compostproductie.</t>
  </si>
  <si>
    <t>&gt;50%</t>
  </si>
  <si>
    <t>1-10%</t>
  </si>
  <si>
    <t>11-20%</t>
  </si>
  <si>
    <t>21-30%</t>
  </si>
  <si>
    <t>31-40%</t>
  </si>
  <si>
    <t>41-50%</t>
  </si>
  <si>
    <t>Behaald milieuvoordeel: CO2-eq per ton gft</t>
  </si>
  <si>
    <t>Weging kg CO2-eq per ton compost</t>
  </si>
  <si>
    <t>Kies uw methode</t>
  </si>
  <si>
    <t>Kies aandeel afzet hoge kwaliteit compost</t>
  </si>
  <si>
    <t>Geen vergisting</t>
  </si>
  <si>
    <t>vrachtwagen 10-20 ton</t>
  </si>
  <si>
    <t>CO2 g/ton km</t>
  </si>
  <si>
    <t>CO2 g/5 ton km</t>
  </si>
  <si>
    <t xml:space="preserve">gemiddeld </t>
  </si>
  <si>
    <t>stad</t>
  </si>
  <si>
    <t xml:space="preserve">buiten </t>
  </si>
  <si>
    <t xml:space="preserve">snelweg </t>
  </si>
  <si>
    <t xml:space="preserve">Factor brandstof </t>
  </si>
  <si>
    <t xml:space="preserve">factor </t>
  </si>
  <si>
    <t>Elektrisch (groene stroom)</t>
  </si>
  <si>
    <t>Elektrisch (grijze stroom)</t>
  </si>
  <si>
    <t>Waterstof</t>
  </si>
  <si>
    <t>BIO-LNG</t>
  </si>
  <si>
    <t>BIO-CNG</t>
  </si>
  <si>
    <t>B100 (afval)</t>
  </si>
  <si>
    <t>LNG</t>
  </si>
  <si>
    <t>CNG</t>
  </si>
  <si>
    <t xml:space="preserve">Hybride </t>
  </si>
  <si>
    <t>GTL</t>
  </si>
  <si>
    <t xml:space="preserve">Diesel </t>
  </si>
  <si>
    <t>B100 (landbouw)</t>
  </si>
  <si>
    <r>
      <rPr>
        <i/>
        <sz val="9"/>
        <color indexed="8"/>
        <rFont val="Verdana"/>
        <family val="2"/>
      </rPr>
      <t>B</t>
    </r>
    <r>
      <rPr>
        <sz val="9"/>
        <color indexed="8"/>
        <rFont val="Verdana"/>
        <family val="2"/>
      </rPr>
      <t xml:space="preserve">
Verwerkingsprijs per ton</t>
    </r>
  </si>
  <si>
    <t>Inschrijfprijs</t>
  </si>
  <si>
    <t>Weging kg CO2-eq per ton GFT</t>
  </si>
  <si>
    <t>Verwerkingskosten-alle kosten na ontvangst op de verwerkingslocatie</t>
  </si>
  <si>
    <t>* het vervuilings% en de verwerkingsprijs wordt bepaald volgens het protocol in het PvE</t>
  </si>
  <si>
    <t>Naam verwerkings locatie</t>
  </si>
  <si>
    <t>Gegevens verwerkingsinrichting gft-afval</t>
  </si>
  <si>
    <t xml:space="preserve">Kosten per jaar </t>
  </si>
  <si>
    <t>Adres</t>
  </si>
  <si>
    <t>Aldus naar waarheid opgemaakt te ................... op …................. 2025</t>
  </si>
  <si>
    <t>Naam:</t>
  </si>
  <si>
    <t>Verwerkingskosten nascheiding restafval (hoogbouw) gemeente Nissewaard</t>
  </si>
  <si>
    <t>Gegevens verwerkingsinrichting restafval</t>
  </si>
  <si>
    <t>Verwerkingskosten restafval</t>
  </si>
  <si>
    <r>
      <rPr>
        <i/>
        <sz val="9"/>
        <color indexed="8"/>
        <rFont val="Verdana"/>
        <family val="2"/>
      </rPr>
      <t>B</t>
    </r>
    <r>
      <rPr>
        <sz val="9"/>
        <color indexed="8"/>
        <rFont val="Verdana"/>
        <family val="2"/>
      </rPr>
      <t xml:space="preserve">
Prijs per ton</t>
    </r>
  </si>
  <si>
    <t>Opslag nasortering lachgascilinders</t>
  </si>
  <si>
    <t xml:space="preserve">Verwerkingskosten gft afval bij een vervuilings%* van 5% </t>
  </si>
  <si>
    <t>Verwerkingskosten van afgekeurd gft</t>
  </si>
  <si>
    <t>Verwerkingskosten grof tuinafval</t>
  </si>
  <si>
    <t>Gegevens verwerkingsinrichting grof tuinafval</t>
  </si>
  <si>
    <t>Afstand tot Wattweg 10, 3208 KH, te Spijkenisse **</t>
  </si>
  <si>
    <t>** Te berekenen met Routenet, snelste route vrachtverkeer 40T.</t>
  </si>
  <si>
    <t>Perceel 1 Verwerking restafval</t>
  </si>
  <si>
    <t>Perceel 2: Verwerking gft afval</t>
  </si>
  <si>
    <t>Perceel 3: Verwerking grof tuinafval</t>
  </si>
  <si>
    <t>INK25-03-070C</t>
  </si>
  <si>
    <t>Vul alle gele velden in.</t>
  </si>
  <si>
    <t>Leeswijzer:</t>
  </si>
  <si>
    <t>1. Inschrijver dient alleen de gele velden in te vullen</t>
  </si>
  <si>
    <t>2. Indien u geen prijzen, kosten of tarieven invult, betekent dit dat voor het gevraagde geen bedrag in rekening wordt gebracht (zijnde 0 euro)</t>
  </si>
  <si>
    <t>3. U dient het Prijzenblad rechtsgeldig te ondertekenen.</t>
  </si>
  <si>
    <t>4. Alle genoemde tarieven zijn exclusief BTW.</t>
  </si>
  <si>
    <t>5. De tarieven dienen all-in tarieven te zijn en gelden als maximaal door te belasten tarieven gedurende de looptijd van de raamovereenkomst.</t>
  </si>
  <si>
    <t>6. De opgegeven aantallen in het Prijzenblad zijn fictief, hieraan kunnen geen rechten worden ontleend.</t>
  </si>
  <si>
    <t>INK25-03-070A</t>
  </si>
  <si>
    <t>INK25-03-070B</t>
  </si>
  <si>
    <t>Plafondbedrag</t>
  </si>
  <si>
    <t>Plafondbedrag totaal</t>
  </si>
  <si>
    <t>Minbedrag</t>
  </si>
  <si>
    <t>Minbedrag totaal</t>
  </si>
  <si>
    <t>Maxbedrag</t>
  </si>
  <si>
    <t>Maxbedrag totaal</t>
  </si>
  <si>
    <r>
      <rPr>
        <b/>
        <i/>
        <sz val="9"/>
        <rFont val="Verdana"/>
        <family val="2"/>
      </rPr>
      <t>B</t>
    </r>
    <r>
      <rPr>
        <b/>
        <sz val="9"/>
        <rFont val="Verdana"/>
        <family val="2"/>
      </rPr>
      <t xml:space="preserve">
verwerkingsprijs per ton</t>
    </r>
  </si>
  <si>
    <r>
      <rPr>
        <b/>
        <i/>
        <sz val="9"/>
        <rFont val="Verdana"/>
        <family val="2"/>
      </rPr>
      <t>A X B</t>
    </r>
    <r>
      <rPr>
        <b/>
        <sz val="9"/>
        <rFont val="Verdana"/>
        <family val="2"/>
      </rPr>
      <t xml:space="preserve">
Kosten per jaar</t>
    </r>
  </si>
  <si>
    <r>
      <rPr>
        <b/>
        <i/>
        <sz val="9"/>
        <rFont val="Verdana"/>
        <family val="2"/>
      </rPr>
      <t>B</t>
    </r>
    <r>
      <rPr>
        <b/>
        <sz val="9"/>
        <rFont val="Verdana"/>
        <family val="2"/>
      </rPr>
      <t xml:space="preserve">
Vervwerkingsprijs per ton</t>
    </r>
  </si>
  <si>
    <t>7. Inschrijvingen waarvan de Prijzen buiten de bandbreedte vallen, worden terzijde gelegd.</t>
  </si>
  <si>
    <t>7. Inschrijvingen waarvan de Prijzen het plafondbedrag overschrijden, worden terzijde gelegd.</t>
  </si>
  <si>
    <t>Bijlage B: Prijzenblad - Versie 2</t>
  </si>
  <si>
    <r>
      <rPr>
        <b/>
        <i/>
        <sz val="9"/>
        <rFont val="Verdana"/>
        <family val="2"/>
      </rPr>
      <t>B</t>
    </r>
    <r>
      <rPr>
        <b/>
        <sz val="9"/>
        <rFont val="Verdana"/>
        <family val="2"/>
      </rPr>
      <t xml:space="preserve">
Prijs per ton</t>
    </r>
  </si>
  <si>
    <t>Datum: 11-07-2025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</si>
</sst>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22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sz val="9"/>
      <color indexed="8"/>
      <name val="Verdana"/>
      <family val="2"/>
    </font>
    <font>
      <b/>
      <sz val="11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10"/>
      <name val="Verdana"/>
      <family val="2"/>
    </font>
    <font>
      <b/>
      <sz val="11"/>
      <color indexed="10"/>
      <name val="Verdana"/>
      <family val="2"/>
    </font>
    <font>
      <i/>
      <sz val="9"/>
      <color indexed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sz val="9"/>
      <color rgb="FF000000"/>
      <name val="Verdana"/>
      <family val="2"/>
    </font>
    <font>
      <sz val="11"/>
      <color theme="1"/>
      <name val="Calibri"/>
      <family val="2"/>
      <scheme val="minor"/>
    </font>
    <font>
      <b/>
      <sz val="14"/>
      <color indexed="8"/>
      <name val="Verdana"/>
      <family val="2"/>
    </font>
    <font>
      <sz val="8"/>
      <color indexed="8"/>
      <name val="Verdana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Verdana"/>
      <family val="2"/>
    </font>
    <font>
      <b/>
      <i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151">
    <xf numFmtId="0" fontId="0" fillId="0" borderId="0" xfId="0"/>
    <xf numFmtId="0" fontId="9" fillId="0" borderId="5" xfId="0" applyFont="1" applyBorder="1" applyAlignment="1">
      <alignment vertical="top" wrapText="1"/>
    </xf>
    <xf numFmtId="0" fontId="3" fillId="0" borderId="19" xfId="0" applyFont="1" applyBorder="1"/>
    <xf numFmtId="0" fontId="3" fillId="0" borderId="19" xfId="0" applyFont="1" applyBorder="1" applyAlignment="1">
      <alignment horizontal="right"/>
    </xf>
    <xf numFmtId="0" fontId="3" fillId="0" borderId="19" xfId="0" applyFont="1" applyBorder="1" applyAlignment="1">
      <alignment wrapText="1"/>
    </xf>
    <xf numFmtId="9" fontId="3" fillId="0" borderId="19" xfId="1" applyFont="1" applyBorder="1" applyProtection="1"/>
    <xf numFmtId="0" fontId="10" fillId="0" borderId="32" xfId="0" applyFont="1" applyBorder="1" applyAlignment="1">
      <alignment horizontal="right" vertical="top" wrapText="1"/>
    </xf>
    <xf numFmtId="164" fontId="12" fillId="3" borderId="34" xfId="0" applyNumberFormat="1" applyFont="1" applyFill="1" applyBorder="1" applyAlignment="1" applyProtection="1">
      <alignment horizontal="center"/>
      <protection locked="0"/>
    </xf>
    <xf numFmtId="164" fontId="12" fillId="3" borderId="35" xfId="0" applyNumberFormat="1" applyFont="1" applyFill="1" applyBorder="1" applyAlignment="1" applyProtection="1">
      <alignment horizontal="center"/>
      <protection locked="0"/>
    </xf>
    <xf numFmtId="164" fontId="12" fillId="3" borderId="36" xfId="0" applyNumberFormat="1" applyFont="1" applyFill="1" applyBorder="1" applyAlignment="1" applyProtection="1">
      <alignment horizontal="center"/>
      <protection locked="0"/>
    </xf>
    <xf numFmtId="165" fontId="3" fillId="3" borderId="11" xfId="0" applyNumberFormat="1" applyFont="1" applyFill="1" applyBorder="1" applyAlignment="1" applyProtection="1">
      <alignment horizontal="center"/>
      <protection locked="0"/>
    </xf>
    <xf numFmtId="44" fontId="3" fillId="3" borderId="11" xfId="2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0" xfId="0" applyFont="1"/>
    <xf numFmtId="164" fontId="3" fillId="0" borderId="0" xfId="0" applyNumberFormat="1" applyFont="1"/>
    <xf numFmtId="164" fontId="6" fillId="0" borderId="0" xfId="0" applyNumberFormat="1" applyFont="1"/>
    <xf numFmtId="0" fontId="3" fillId="0" borderId="11" xfId="0" applyFont="1" applyBorder="1" applyAlignment="1">
      <alignment vertical="center"/>
    </xf>
    <xf numFmtId="0" fontId="3" fillId="0" borderId="15" xfId="0" applyFont="1" applyBorder="1" applyAlignment="1">
      <alignment vertical="top"/>
    </xf>
    <xf numFmtId="0" fontId="3" fillId="0" borderId="1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 applyAlignment="1">
      <alignment vertical="top"/>
    </xf>
    <xf numFmtId="1" fontId="12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right"/>
    </xf>
    <xf numFmtId="0" fontId="12" fillId="0" borderId="27" xfId="0" applyFont="1" applyBorder="1" applyAlignment="1">
      <alignment vertical="top"/>
    </xf>
    <xf numFmtId="0" fontId="12" fillId="0" borderId="37" xfId="0" applyFont="1" applyBorder="1"/>
    <xf numFmtId="0" fontId="5" fillId="0" borderId="15" xfId="0" applyFont="1" applyBorder="1" applyAlignment="1">
      <alignment wrapText="1"/>
    </xf>
    <xf numFmtId="3" fontId="3" fillId="0" borderId="16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44" fontId="3" fillId="0" borderId="15" xfId="2" applyFont="1" applyBorder="1" applyAlignment="1" applyProtection="1">
      <alignment horizontal="center"/>
    </xf>
    <xf numFmtId="44" fontId="5" fillId="0" borderId="18" xfId="2" applyFont="1" applyBorder="1" applyProtection="1"/>
    <xf numFmtId="44" fontId="6" fillId="0" borderId="0" xfId="2" applyFont="1" applyProtection="1"/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4" fontId="3" fillId="0" borderId="0" xfId="2" applyFont="1" applyAlignment="1" applyProtection="1">
      <alignment horizontal="center"/>
    </xf>
    <xf numFmtId="44" fontId="3" fillId="0" borderId="0" xfId="2" applyFont="1" applyProtection="1"/>
    <xf numFmtId="0" fontId="3" fillId="0" borderId="0" xfId="0" applyFont="1" applyAlignment="1">
      <alignment wrapText="1"/>
    </xf>
    <xf numFmtId="0" fontId="5" fillId="0" borderId="0" xfId="0" applyFont="1" applyAlignment="1">
      <alignment horizontal="left"/>
    </xf>
    <xf numFmtId="44" fontId="10" fillId="0" borderId="0" xfId="2" applyFont="1" applyProtection="1"/>
    <xf numFmtId="44" fontId="5" fillId="0" borderId="0" xfId="2" applyFont="1" applyProtection="1"/>
    <xf numFmtId="1" fontId="10" fillId="0" borderId="0" xfId="0" applyNumberFormat="1" applyFont="1" applyAlignment="1">
      <alignment horizontal="center"/>
    </xf>
    <xf numFmtId="164" fontId="10" fillId="0" borderId="0" xfId="0" applyNumberFormat="1" applyFont="1"/>
    <xf numFmtId="0" fontId="5" fillId="0" borderId="0" xfId="0" applyFont="1"/>
    <xf numFmtId="3" fontId="10" fillId="0" borderId="0" xfId="0" applyNumberFormat="1" applyFont="1"/>
    <xf numFmtId="44" fontId="9" fillId="0" borderId="0" xfId="2" applyFont="1" applyAlignment="1" applyProtection="1">
      <alignment horizontal="right"/>
    </xf>
    <xf numFmtId="0" fontId="11" fillId="0" borderId="24" xfId="0" applyFont="1" applyBorder="1" applyAlignment="1">
      <alignment vertical="top"/>
    </xf>
    <xf numFmtId="0" fontId="12" fillId="0" borderId="25" xfId="0" applyFont="1" applyBorder="1" applyAlignment="1">
      <alignment vertical="top"/>
    </xf>
    <xf numFmtId="1" fontId="12" fillId="0" borderId="25" xfId="0" applyNumberFormat="1" applyFont="1" applyBorder="1" applyAlignment="1">
      <alignment horizontal="center"/>
    </xf>
    <xf numFmtId="1" fontId="12" fillId="0" borderId="26" xfId="0" applyNumberFormat="1" applyFont="1" applyBorder="1" applyAlignment="1">
      <alignment horizontal="center"/>
    </xf>
    <xf numFmtId="44" fontId="3" fillId="0" borderId="14" xfId="2" applyFont="1" applyBorder="1" applyProtection="1"/>
    <xf numFmtId="0" fontId="3" fillId="0" borderId="11" xfId="0" applyFont="1" applyBorder="1" applyAlignment="1">
      <alignment wrapText="1"/>
    </xf>
    <xf numFmtId="0" fontId="16" fillId="0" borderId="0" xfId="0" applyFont="1"/>
    <xf numFmtId="0" fontId="1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4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left"/>
    </xf>
    <xf numFmtId="1" fontId="4" fillId="0" borderId="0" xfId="0" applyNumberFormat="1" applyFont="1"/>
    <xf numFmtId="1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1" fontId="7" fillId="0" borderId="0" xfId="0" applyNumberFormat="1" applyFont="1"/>
    <xf numFmtId="0" fontId="5" fillId="0" borderId="7" xfId="0" applyFont="1" applyBorder="1" applyAlignment="1">
      <alignment vertical="top" wrapText="1"/>
    </xf>
    <xf numFmtId="164" fontId="3" fillId="0" borderId="7" xfId="0" applyNumberFormat="1" applyFont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12" fillId="0" borderId="31" xfId="0" applyFont="1" applyBorder="1"/>
    <xf numFmtId="0" fontId="3" fillId="0" borderId="33" xfId="0" applyFont="1" applyBorder="1" applyAlignment="1">
      <alignment wrapText="1"/>
    </xf>
    <xf numFmtId="0" fontId="12" fillId="0" borderId="31" xfId="0" applyFont="1" applyBorder="1" applyAlignment="1">
      <alignment vertical="top"/>
    </xf>
    <xf numFmtId="164" fontId="5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top" wrapText="1"/>
    </xf>
    <xf numFmtId="44" fontId="3" fillId="0" borderId="12" xfId="2" applyFont="1" applyBorder="1" applyProtection="1"/>
    <xf numFmtId="44" fontId="5" fillId="0" borderId="16" xfId="2" applyFont="1" applyBorder="1" applyProtection="1"/>
    <xf numFmtId="1" fontId="20" fillId="5" borderId="19" xfId="0" applyNumberFormat="1" applyFont="1" applyFill="1" applyBorder="1" applyAlignment="1">
      <alignment horizontal="center" vertical="top"/>
    </xf>
    <xf numFmtId="1" fontId="20" fillId="5" borderId="19" xfId="0" applyNumberFormat="1" applyFont="1" applyFill="1" applyBorder="1" applyAlignment="1">
      <alignment horizontal="center" vertical="top" wrapText="1"/>
    </xf>
    <xf numFmtId="1" fontId="20" fillId="0" borderId="0" xfId="0" applyNumberFormat="1" applyFont="1"/>
    <xf numFmtId="164" fontId="9" fillId="5" borderId="19" xfId="0" applyNumberFormat="1" applyFont="1" applyFill="1" applyBorder="1" applyAlignment="1">
      <alignment horizontal="center" vertical="top" wrapText="1"/>
    </xf>
    <xf numFmtId="164" fontId="9" fillId="5" borderId="19" xfId="0" applyNumberFormat="1" applyFont="1" applyFill="1" applyBorder="1"/>
    <xf numFmtId="164" fontId="9" fillId="5" borderId="19" xfId="0" applyNumberFormat="1" applyFont="1" applyFill="1" applyBorder="1" applyAlignment="1">
      <alignment horizontal="right"/>
    </xf>
    <xf numFmtId="0" fontId="10" fillId="0" borderId="0" xfId="0" applyFont="1"/>
    <xf numFmtId="164" fontId="9" fillId="5" borderId="11" xfId="0" applyNumberFormat="1" applyFont="1" applyFill="1" applyBorder="1"/>
    <xf numFmtId="164" fontId="9" fillId="5" borderId="14" xfId="0" applyNumberFormat="1" applyFont="1" applyFill="1" applyBorder="1" applyAlignment="1">
      <alignment horizontal="right"/>
    </xf>
    <xf numFmtId="164" fontId="9" fillId="5" borderId="15" xfId="0" applyNumberFormat="1" applyFont="1" applyFill="1" applyBorder="1"/>
    <xf numFmtId="164" fontId="9" fillId="5" borderId="18" xfId="0" applyNumberFormat="1" applyFont="1" applyFill="1" applyBorder="1"/>
    <xf numFmtId="1" fontId="20" fillId="5" borderId="7" xfId="0" applyNumberFormat="1" applyFont="1" applyFill="1" applyBorder="1" applyAlignment="1">
      <alignment horizontal="center" vertical="top"/>
    </xf>
    <xf numFmtId="1" fontId="20" fillId="5" borderId="10" xfId="0" applyNumberFormat="1" applyFont="1" applyFill="1" applyBorder="1" applyAlignment="1">
      <alignment horizontal="center" vertical="top"/>
    </xf>
    <xf numFmtId="164" fontId="9" fillId="5" borderId="11" xfId="0" applyNumberFormat="1" applyFont="1" applyFill="1" applyBorder="1" applyAlignment="1">
      <alignment horizontal="center" vertical="top" wrapText="1"/>
    </xf>
    <xf numFmtId="164" fontId="9" fillId="5" borderId="14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/>
    </xf>
    <xf numFmtId="1" fontId="4" fillId="2" borderId="5" xfId="0" applyNumberFormat="1" applyFont="1" applyFill="1" applyBorder="1" applyAlignment="1">
      <alignment horizontal="center"/>
    </xf>
    <xf numFmtId="1" fontId="4" fillId="2" borderId="38" xfId="0" applyNumberFormat="1" applyFont="1" applyFill="1" applyBorder="1" applyAlignment="1">
      <alignment horizontal="center"/>
    </xf>
    <xf numFmtId="3" fontId="18" fillId="0" borderId="12" xfId="0" applyNumberFormat="1" applyFont="1" applyBorder="1" applyAlignment="1">
      <alignment horizontal="center"/>
    </xf>
    <xf numFmtId="3" fontId="18" fillId="0" borderId="13" xfId="0" applyNumberFormat="1" applyFont="1" applyBorder="1" applyAlignment="1">
      <alignment horizontal="center"/>
    </xf>
    <xf numFmtId="0" fontId="15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8" fillId="0" borderId="25" xfId="0" applyFont="1" applyBorder="1" applyAlignment="1">
      <alignment wrapText="1"/>
    </xf>
    <xf numFmtId="0" fontId="17" fillId="0" borderId="25" xfId="0" applyFont="1" applyBorder="1"/>
    <xf numFmtId="3" fontId="18" fillId="0" borderId="30" xfId="0" applyNumberFormat="1" applyFont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44" fontId="9" fillId="4" borderId="2" xfId="2" applyFont="1" applyFill="1" applyBorder="1" applyAlignment="1" applyProtection="1">
      <alignment horizontal="right"/>
    </xf>
    <xf numFmtId="44" fontId="9" fillId="4" borderId="4" xfId="2" applyFont="1" applyFill="1" applyBorder="1" applyAlignment="1" applyProtection="1">
      <alignment horizontal="right"/>
    </xf>
    <xf numFmtId="164" fontId="9" fillId="0" borderId="0" xfId="0" applyNumberFormat="1" applyFont="1" applyAlignment="1">
      <alignment horizontal="right"/>
    </xf>
    <xf numFmtId="164" fontId="12" fillId="3" borderId="28" xfId="0" applyNumberFormat="1" applyFont="1" applyFill="1" applyBorder="1" applyAlignment="1" applyProtection="1">
      <alignment horizontal="center"/>
      <protection locked="0"/>
    </xf>
    <xf numFmtId="164" fontId="12" fillId="3" borderId="29" xfId="0" applyNumberFormat="1" applyFont="1" applyFill="1" applyBorder="1" applyAlignment="1" applyProtection="1">
      <alignment horizontal="center"/>
      <protection locked="0"/>
    </xf>
    <xf numFmtId="164" fontId="12" fillId="3" borderId="30" xfId="0" applyNumberFormat="1" applyFont="1" applyFill="1" applyBorder="1" applyAlignment="1" applyProtection="1">
      <alignment horizontal="center"/>
      <protection locked="0"/>
    </xf>
    <xf numFmtId="164" fontId="12" fillId="3" borderId="22" xfId="0" applyNumberFormat="1" applyFont="1" applyFill="1" applyBorder="1" applyAlignment="1" applyProtection="1">
      <alignment horizontal="center"/>
      <protection locked="0"/>
    </xf>
    <xf numFmtId="164" fontId="12" fillId="3" borderId="23" xfId="0" applyNumberFormat="1" applyFont="1" applyFill="1" applyBorder="1" applyAlignment="1" applyProtection="1">
      <alignment horizontal="center"/>
      <protection locked="0"/>
    </xf>
    <xf numFmtId="164" fontId="12" fillId="3" borderId="17" xfId="0" applyNumberFormat="1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horizontal="left" vertical="center"/>
      <protection locked="0"/>
    </xf>
    <xf numFmtId="0" fontId="3" fillId="3" borderId="21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Alignment="1" applyProtection="1">
      <alignment horizontal="center" vertical="center"/>
      <protection locked="0"/>
    </xf>
    <xf numFmtId="3" fontId="0" fillId="0" borderId="12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3" fillId="0" borderId="25" xfId="0" applyFont="1" applyBorder="1" applyAlignment="1">
      <alignment wrapText="1"/>
    </xf>
    <xf numFmtId="0" fontId="0" fillId="0" borderId="25" xfId="0" applyBorder="1"/>
    <xf numFmtId="1" fontId="4" fillId="2" borderId="6" xfId="0" applyNumberFormat="1" applyFont="1" applyFill="1" applyBorder="1" applyAlignment="1">
      <alignment horizontal="center"/>
    </xf>
    <xf numFmtId="164" fontId="12" fillId="3" borderId="20" xfId="0" applyNumberFormat="1" applyFont="1" applyFill="1" applyBorder="1" applyAlignment="1" applyProtection="1">
      <alignment horizontal="center"/>
      <protection locked="0"/>
    </xf>
    <xf numFmtId="164" fontId="12" fillId="3" borderId="21" xfId="0" applyNumberFormat="1" applyFont="1" applyFill="1" applyBorder="1" applyAlignment="1" applyProtection="1">
      <alignment horizontal="center"/>
      <protection locked="0"/>
    </xf>
    <xf numFmtId="164" fontId="12" fillId="3" borderId="9" xfId="0" applyNumberFormat="1" applyFont="1" applyFill="1" applyBorder="1" applyAlignment="1" applyProtection="1">
      <alignment horizontal="center"/>
      <protection locked="0"/>
    </xf>
    <xf numFmtId="0" fontId="5" fillId="0" borderId="15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164" fontId="3" fillId="0" borderId="0" xfId="0" applyNumberFormat="1" applyFont="1" applyProtection="1">
      <protection locked="0"/>
    </xf>
    <xf numFmtId="164" fontId="12" fillId="3" borderId="28" xfId="0" applyNumberFormat="1" applyFont="1" applyFill="1" applyBorder="1" applyAlignment="1" applyProtection="1">
      <alignment horizontal="left"/>
      <protection locked="0"/>
    </xf>
    <xf numFmtId="164" fontId="12" fillId="3" borderId="29" xfId="0" applyNumberFormat="1" applyFont="1" applyFill="1" applyBorder="1" applyAlignment="1" applyProtection="1">
      <alignment horizontal="left"/>
      <protection locked="0"/>
    </xf>
    <xf numFmtId="164" fontId="12" fillId="3" borderId="30" xfId="0" applyNumberFormat="1" applyFont="1" applyFill="1" applyBorder="1" applyAlignment="1" applyProtection="1">
      <alignment horizontal="left"/>
      <protection locked="0"/>
    </xf>
    <xf numFmtId="164" fontId="3" fillId="0" borderId="15" xfId="0" applyNumberFormat="1" applyFont="1" applyBorder="1" applyAlignment="1" applyProtection="1">
      <alignment horizontal="center"/>
      <protection locked="0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0</xdr:row>
      <xdr:rowOff>209550</xdr:rowOff>
    </xdr:from>
    <xdr:to>
      <xdr:col>5</xdr:col>
      <xdr:colOff>1272540</xdr:colOff>
      <xdr:row>2</xdr:row>
      <xdr:rowOff>130810</xdr:rowOff>
    </xdr:to>
    <xdr:pic>
      <xdr:nvPicPr>
        <xdr:cNvPr id="2" name="Afbeelding 1" descr="Nissewaard_logo_RGB (2)">
          <a:extLst>
            <a:ext uri="{FF2B5EF4-FFF2-40B4-BE49-F238E27FC236}">
              <a16:creationId xmlns:a16="http://schemas.microsoft.com/office/drawing/2014/main" id="{39F635E5-232D-6745-E4C7-D0A1BDF4F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0" y="209550"/>
          <a:ext cx="2125980" cy="56134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1047750</xdr:colOff>
      <xdr:row>0</xdr:row>
      <xdr:rowOff>219075</xdr:rowOff>
    </xdr:from>
    <xdr:to>
      <xdr:col>5</xdr:col>
      <xdr:colOff>1466850</xdr:colOff>
      <xdr:row>2</xdr:row>
      <xdr:rowOff>113665</xdr:rowOff>
    </xdr:to>
    <xdr:pic>
      <xdr:nvPicPr>
        <xdr:cNvPr id="2" name="Afbeelding 1" descr="Nissewaard_logo_RGB (2)">
          <a:extLst>
            <a:ext uri="{FF2B5EF4-FFF2-40B4-BE49-F238E27FC236}">
              <a16:creationId xmlns:a16="http://schemas.microsoft.com/office/drawing/2014/main" id="{D0564064-285C-14E3-EC68-A04774A43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15525" y="219075"/>
          <a:ext cx="2125980" cy="56134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1057275</xdr:colOff>
      <xdr:row>0</xdr:row>
      <xdr:rowOff>180975</xdr:rowOff>
    </xdr:from>
    <xdr:to>
      <xdr:col>5</xdr:col>
      <xdr:colOff>1468755</xdr:colOff>
      <xdr:row>1</xdr:row>
      <xdr:rowOff>399415</xdr:rowOff>
    </xdr:to>
    <xdr:pic>
      <xdr:nvPicPr>
        <xdr:cNvPr id="2" name="Afbeelding 1" descr="Nissewaard_logo_RGB (2)">
          <a:extLst>
            <a:ext uri="{FF2B5EF4-FFF2-40B4-BE49-F238E27FC236}">
              <a16:creationId xmlns:a16="http://schemas.microsoft.com/office/drawing/2014/main" id="{C846652F-FFD1-29BF-6507-8E24F9ACE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80975"/>
          <a:ext cx="2125980" cy="5613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66CD5-A6A0-4256-9267-6ADA2C92439B}">
  <sheetPr>
    <pageSetUpPr fitToPage="1"/>
  </sheetPr>
  <dimension ref="A1:L40"/>
  <sheetViews>
    <sheetView tabSelected="1" zoomScale="90" zoomScaleNormal="90" workbookViewId="0">
      <selection activeCell="H30" sqref="H30"/>
    </sheetView>
  </sheetViews>
  <sheetFormatPr defaultColWidth="9.109375" defaultRowHeight="11.4" x14ac:dyDescent="0.2"/>
  <cols>
    <col min="1" max="1" width="3.6640625" style="15" customWidth="1"/>
    <col min="2" max="2" width="74.88671875" style="15" customWidth="1"/>
    <col min="3" max="4" width="25.6640625" style="15" customWidth="1"/>
    <col min="5" max="6" width="25.6640625" style="16" customWidth="1"/>
    <col min="7" max="7" width="27.33203125" style="17" customWidth="1"/>
    <col min="8" max="8" width="27.88671875" style="16" customWidth="1"/>
    <col min="9" max="9" width="17.44140625" style="16" customWidth="1"/>
    <col min="10" max="10" width="6.44140625" style="16" customWidth="1"/>
    <col min="11" max="11" width="27.6640625" style="16" bestFit="1" customWidth="1"/>
    <col min="12" max="12" width="17.88671875" style="16" customWidth="1"/>
    <col min="13" max="16384" width="9.109375" style="15"/>
  </cols>
  <sheetData>
    <row r="1" spans="1:12" ht="27" customHeight="1" x14ac:dyDescent="0.2">
      <c r="B1" s="54"/>
    </row>
    <row r="2" spans="1:12" s="23" customFormat="1" ht="24" customHeight="1" x14ac:dyDescent="0.3">
      <c r="A2" s="55"/>
      <c r="B2" s="56" t="s">
        <v>90</v>
      </c>
      <c r="C2" s="107" t="s">
        <v>65</v>
      </c>
      <c r="D2" s="108"/>
      <c r="E2" s="58"/>
      <c r="F2" s="59"/>
      <c r="G2" s="59"/>
      <c r="H2" s="59"/>
      <c r="I2" s="59"/>
      <c r="J2" s="59"/>
      <c r="K2" s="59"/>
      <c r="L2" s="59"/>
    </row>
    <row r="3" spans="1:12" ht="20.25" customHeight="1" x14ac:dyDescent="0.3">
      <c r="A3" s="60"/>
      <c r="B3" s="61" t="s">
        <v>77</v>
      </c>
      <c r="C3" s="81"/>
      <c r="D3" s="82"/>
      <c r="E3" s="62"/>
      <c r="F3" s="63"/>
      <c r="G3" s="63"/>
      <c r="H3" s="63"/>
      <c r="I3" s="63"/>
      <c r="J3" s="63"/>
      <c r="K3" s="63"/>
      <c r="L3" s="63"/>
    </row>
    <row r="4" spans="1:12" ht="18.75" customHeight="1" x14ac:dyDescent="0.25">
      <c r="B4" s="64" t="s">
        <v>92</v>
      </c>
      <c r="E4" s="65"/>
      <c r="F4" s="65"/>
      <c r="H4" s="101"/>
      <c r="I4" s="102"/>
      <c r="K4" s="101"/>
      <c r="L4" s="102"/>
    </row>
    <row r="5" spans="1:12" ht="21.75" customHeight="1" x14ac:dyDescent="0.25">
      <c r="B5" s="61" t="s">
        <v>69</v>
      </c>
      <c r="E5" s="65"/>
      <c r="F5" s="65"/>
      <c r="H5" s="66"/>
      <c r="I5" s="67"/>
      <c r="K5" s="66"/>
      <c r="L5" s="67"/>
    </row>
    <row r="6" spans="1:12" ht="21.75" customHeight="1" x14ac:dyDescent="0.25">
      <c r="B6" s="61"/>
      <c r="E6" s="65"/>
      <c r="F6" s="65"/>
      <c r="H6" s="66"/>
      <c r="I6" s="67"/>
      <c r="K6" s="66"/>
      <c r="L6" s="67"/>
    </row>
    <row r="7" spans="1:12" ht="14.25" customHeight="1" x14ac:dyDescent="0.25">
      <c r="B7" s="15" t="s">
        <v>70</v>
      </c>
      <c r="E7" s="65"/>
      <c r="F7" s="65"/>
      <c r="H7" s="66"/>
      <c r="I7" s="67"/>
      <c r="K7" s="66"/>
      <c r="L7" s="67"/>
    </row>
    <row r="8" spans="1:12" ht="15" customHeight="1" x14ac:dyDescent="0.25">
      <c r="B8" s="15" t="s">
        <v>71</v>
      </c>
      <c r="E8" s="65"/>
      <c r="F8" s="65"/>
      <c r="H8" s="66"/>
      <c r="I8" s="67"/>
      <c r="K8" s="66"/>
      <c r="L8" s="67"/>
    </row>
    <row r="9" spans="1:12" ht="15" customHeight="1" x14ac:dyDescent="0.25">
      <c r="B9" s="15" t="s">
        <v>72</v>
      </c>
      <c r="E9" s="65"/>
      <c r="F9" s="65"/>
      <c r="H9" s="66"/>
      <c r="I9" s="67"/>
      <c r="K9" s="66"/>
      <c r="L9" s="67"/>
    </row>
    <row r="10" spans="1:12" ht="15" customHeight="1" x14ac:dyDescent="0.25">
      <c r="B10" s="15" t="s">
        <v>73</v>
      </c>
      <c r="E10" s="65"/>
      <c r="F10" s="65"/>
      <c r="H10" s="66"/>
      <c r="I10" s="67"/>
      <c r="K10" s="66"/>
      <c r="L10" s="67"/>
    </row>
    <row r="11" spans="1:12" ht="15" customHeight="1" x14ac:dyDescent="0.25">
      <c r="B11" s="15" t="s">
        <v>74</v>
      </c>
      <c r="E11" s="65"/>
      <c r="F11" s="65"/>
      <c r="H11" s="66"/>
      <c r="I11" s="67"/>
      <c r="K11" s="66"/>
      <c r="L11" s="67"/>
    </row>
    <row r="12" spans="1:12" ht="15" customHeight="1" x14ac:dyDescent="0.25">
      <c r="B12" s="15" t="s">
        <v>75</v>
      </c>
      <c r="E12" s="65"/>
      <c r="F12" s="65"/>
      <c r="H12" s="66"/>
      <c r="I12" s="67"/>
      <c r="K12" s="66"/>
      <c r="L12" s="67"/>
    </row>
    <row r="13" spans="1:12" ht="15" customHeight="1" x14ac:dyDescent="0.25">
      <c r="B13" s="15" t="s">
        <v>76</v>
      </c>
      <c r="E13" s="65"/>
      <c r="F13" s="65"/>
      <c r="H13" s="66"/>
      <c r="I13" s="67"/>
      <c r="K13" s="66"/>
      <c r="L13" s="67"/>
    </row>
    <row r="14" spans="1:12" ht="15" customHeight="1" x14ac:dyDescent="0.25">
      <c r="B14" s="92" t="s">
        <v>89</v>
      </c>
      <c r="E14" s="65"/>
      <c r="F14" s="65"/>
      <c r="H14" s="66"/>
      <c r="I14" s="67"/>
      <c r="K14" s="66"/>
      <c r="L14" s="67"/>
    </row>
    <row r="15" spans="1:12" ht="12" customHeight="1" thickBot="1" x14ac:dyDescent="0.3">
      <c r="B15" s="61"/>
      <c r="E15" s="68"/>
      <c r="F15" s="68"/>
      <c r="H15" s="67"/>
      <c r="I15" s="67"/>
      <c r="K15" s="67"/>
      <c r="L15" s="67"/>
    </row>
    <row r="16" spans="1:12" ht="27" customHeight="1" thickBot="1" x14ac:dyDescent="0.3">
      <c r="B16" s="69" t="s">
        <v>44</v>
      </c>
      <c r="C16" s="70"/>
      <c r="D16" s="71"/>
      <c r="E16" s="103"/>
      <c r="F16" s="104"/>
      <c r="G16" s="97" t="s">
        <v>79</v>
      </c>
      <c r="H16" s="98" t="s">
        <v>80</v>
      </c>
      <c r="I16" s="65"/>
      <c r="J16" s="65"/>
      <c r="K16" s="102"/>
      <c r="L16" s="102"/>
    </row>
    <row r="17" spans="2:12" ht="40.5" customHeight="1" x14ac:dyDescent="0.2">
      <c r="B17" s="73" t="s">
        <v>46</v>
      </c>
      <c r="C17" s="109" t="s">
        <v>0</v>
      </c>
      <c r="D17" s="110"/>
      <c r="E17" s="74" t="s">
        <v>57</v>
      </c>
      <c r="F17" s="83" t="s">
        <v>1</v>
      </c>
      <c r="G17" s="99" t="s">
        <v>91</v>
      </c>
      <c r="H17" s="100" t="s">
        <v>86</v>
      </c>
      <c r="I17" s="76"/>
      <c r="K17" s="76"/>
      <c r="L17" s="76"/>
    </row>
    <row r="18" spans="2:12" ht="15" customHeight="1" x14ac:dyDescent="0.3">
      <c r="B18" s="53" t="s">
        <v>56</v>
      </c>
      <c r="C18" s="105">
        <v>26820</v>
      </c>
      <c r="D18" s="106"/>
      <c r="E18" s="10">
        <v>0</v>
      </c>
      <c r="F18" s="84">
        <f>C18*E18</f>
        <v>0</v>
      </c>
      <c r="G18" s="93">
        <v>100</v>
      </c>
      <c r="H18" s="94">
        <f>C18*G18</f>
        <v>2682000</v>
      </c>
      <c r="K18" s="35"/>
    </row>
    <row r="19" spans="2:12" ht="15" customHeight="1" x14ac:dyDescent="0.3">
      <c r="B19" s="78" t="s">
        <v>54</v>
      </c>
      <c r="C19" s="105">
        <v>5891</v>
      </c>
      <c r="D19" s="106"/>
      <c r="E19" s="10">
        <v>0</v>
      </c>
      <c r="F19" s="84">
        <f>C19*E19</f>
        <v>0</v>
      </c>
      <c r="G19" s="93">
        <v>130</v>
      </c>
      <c r="H19" s="94">
        <f>C19*G19</f>
        <v>765830</v>
      </c>
      <c r="K19" s="35"/>
    </row>
    <row r="20" spans="2:12" ht="15" customHeight="1" x14ac:dyDescent="0.3">
      <c r="B20" s="78" t="s">
        <v>58</v>
      </c>
      <c r="C20" s="105">
        <v>1850</v>
      </c>
      <c r="D20" s="113"/>
      <c r="E20" s="10">
        <v>0</v>
      </c>
      <c r="F20" s="84">
        <f>C20*E20</f>
        <v>0</v>
      </c>
      <c r="G20" s="93">
        <v>30</v>
      </c>
      <c r="H20" s="94">
        <f>C20*G20</f>
        <v>55500</v>
      </c>
      <c r="K20" s="35"/>
    </row>
    <row r="21" spans="2:12" ht="15" customHeight="1" thickBot="1" x14ac:dyDescent="0.25">
      <c r="B21" s="29" t="s">
        <v>2</v>
      </c>
      <c r="C21" s="30"/>
      <c r="D21" s="31"/>
      <c r="E21" s="150"/>
      <c r="F21" s="85">
        <f>SUM(F18:F20)</f>
        <v>0</v>
      </c>
      <c r="G21" s="95"/>
      <c r="H21" s="96">
        <f>SUM(H18:H20)</f>
        <v>3503330</v>
      </c>
      <c r="K21" s="35"/>
    </row>
    <row r="22" spans="2:12" ht="15" customHeight="1" x14ac:dyDescent="0.3">
      <c r="B22" s="111"/>
      <c r="C22" s="112"/>
      <c r="D22" s="36"/>
      <c r="E22" s="35"/>
      <c r="H22" s="35"/>
      <c r="K22" s="35"/>
    </row>
    <row r="23" spans="2:12" ht="15" customHeight="1" x14ac:dyDescent="0.2">
      <c r="B23" s="39"/>
      <c r="C23" s="36"/>
      <c r="D23" s="36"/>
      <c r="E23" s="35"/>
      <c r="H23" s="35"/>
      <c r="K23" s="35"/>
    </row>
    <row r="24" spans="2:12" ht="15" customHeight="1" thickBot="1" x14ac:dyDescent="0.25">
      <c r="B24" s="40"/>
      <c r="C24" s="40"/>
      <c r="D24" s="40"/>
      <c r="E24" s="44"/>
      <c r="F24" s="80"/>
      <c r="H24" s="43"/>
      <c r="K24" s="43"/>
    </row>
    <row r="25" spans="2:12" ht="15.75" customHeight="1" thickBot="1" x14ac:dyDescent="0.25">
      <c r="B25" s="114" t="s">
        <v>50</v>
      </c>
      <c r="C25" s="115"/>
      <c r="D25" s="116"/>
      <c r="E25" s="120">
        <f>F21</f>
        <v>0</v>
      </c>
      <c r="F25" s="121"/>
      <c r="H25" s="44"/>
      <c r="K25" s="44"/>
    </row>
    <row r="26" spans="2:12" ht="14.25" customHeight="1" x14ac:dyDescent="0.2">
      <c r="B26" s="45"/>
      <c r="C26" s="46"/>
      <c r="D26" s="40"/>
      <c r="E26" s="26"/>
      <c r="F26" s="26"/>
      <c r="H26" s="122"/>
      <c r="I26" s="122"/>
      <c r="K26" s="122"/>
      <c r="L26" s="122"/>
    </row>
    <row r="27" spans="2:12" ht="12" thickBot="1" x14ac:dyDescent="0.25"/>
    <row r="28" spans="2:12" ht="14.25" customHeight="1" x14ac:dyDescent="0.2">
      <c r="B28" s="48" t="s">
        <v>55</v>
      </c>
      <c r="C28" s="49"/>
      <c r="D28" s="49"/>
      <c r="E28" s="50"/>
      <c r="F28" s="51"/>
      <c r="H28" s="26"/>
      <c r="I28" s="26"/>
      <c r="K28" s="26"/>
      <c r="L28" s="26"/>
    </row>
    <row r="29" spans="2:12" ht="14.25" customHeight="1" x14ac:dyDescent="0.2">
      <c r="B29" s="27" t="s">
        <v>48</v>
      </c>
      <c r="C29" s="123"/>
      <c r="D29" s="124"/>
      <c r="E29" s="124"/>
      <c r="F29" s="125"/>
      <c r="H29" s="26"/>
      <c r="I29" s="26"/>
      <c r="K29" s="26"/>
      <c r="L29" s="26"/>
    </row>
    <row r="30" spans="2:12" ht="14.25" customHeight="1" thickBot="1" x14ac:dyDescent="0.25">
      <c r="B30" s="79" t="s">
        <v>51</v>
      </c>
      <c r="C30" s="126"/>
      <c r="D30" s="127"/>
      <c r="E30" s="127"/>
      <c r="F30" s="128"/>
      <c r="H30" s="26"/>
      <c r="I30" s="26"/>
      <c r="K30" s="26"/>
      <c r="L30" s="26"/>
    </row>
    <row r="31" spans="2:12" ht="14.25" customHeight="1" thickBot="1" x14ac:dyDescent="0.25">
      <c r="B31" s="24"/>
      <c r="C31" s="24"/>
      <c r="D31" s="24"/>
      <c r="E31" s="25"/>
      <c r="F31" s="25"/>
      <c r="H31" s="26"/>
      <c r="I31" s="26"/>
      <c r="K31" s="26"/>
      <c r="L31" s="26"/>
    </row>
    <row r="32" spans="2:12" ht="15" customHeight="1" x14ac:dyDescent="0.2">
      <c r="B32" s="129" t="s">
        <v>52</v>
      </c>
      <c r="C32" s="130"/>
      <c r="D32" s="130"/>
      <c r="E32" s="130"/>
      <c r="F32" s="131"/>
      <c r="H32" s="132"/>
      <c r="I32" s="132"/>
      <c r="K32" s="132"/>
      <c r="L32" s="132"/>
    </row>
    <row r="33" spans="2:12" ht="15" customHeight="1" x14ac:dyDescent="0.2">
      <c r="B33" s="18"/>
      <c r="C33" s="20"/>
      <c r="D33" s="21"/>
      <c r="E33" s="21"/>
      <c r="F33" s="22"/>
      <c r="H33" s="132"/>
      <c r="I33" s="132"/>
      <c r="K33" s="132"/>
      <c r="L33" s="132"/>
    </row>
    <row r="34" spans="2:12" ht="24.9" customHeight="1" x14ac:dyDescent="0.2">
      <c r="B34" s="18" t="s">
        <v>3</v>
      </c>
      <c r="C34" s="133"/>
      <c r="D34" s="134"/>
      <c r="E34" s="134"/>
      <c r="F34" s="135"/>
    </row>
    <row r="35" spans="2:12" x14ac:dyDescent="0.2">
      <c r="B35" s="18"/>
      <c r="C35" s="12"/>
      <c r="D35" s="13"/>
      <c r="E35" s="13"/>
      <c r="F35" s="14"/>
    </row>
    <row r="36" spans="2:12" ht="24.9" customHeight="1" x14ac:dyDescent="0.2">
      <c r="B36" s="18" t="s">
        <v>53</v>
      </c>
      <c r="C36" s="133"/>
      <c r="D36" s="134"/>
      <c r="E36" s="134"/>
      <c r="F36" s="135"/>
    </row>
    <row r="37" spans="2:12" x14ac:dyDescent="0.2">
      <c r="B37" s="18"/>
      <c r="C37" s="12"/>
      <c r="D37" s="13"/>
      <c r="E37" s="13"/>
      <c r="F37" s="14"/>
    </row>
    <row r="38" spans="2:12" ht="24.9" customHeight="1" x14ac:dyDescent="0.2">
      <c r="B38" s="18" t="s">
        <v>4</v>
      </c>
      <c r="C38" s="133"/>
      <c r="D38" s="134"/>
      <c r="E38" s="134"/>
      <c r="F38" s="135"/>
    </row>
    <row r="39" spans="2:12" x14ac:dyDescent="0.2">
      <c r="B39" s="18"/>
      <c r="C39" s="12"/>
      <c r="D39" s="13"/>
      <c r="E39" s="13"/>
      <c r="F39" s="14"/>
    </row>
    <row r="40" spans="2:12" ht="24.9" customHeight="1" thickBot="1" x14ac:dyDescent="0.25">
      <c r="B40" s="19" t="s">
        <v>5</v>
      </c>
      <c r="C40" s="117"/>
      <c r="D40" s="118"/>
      <c r="E40" s="118"/>
      <c r="F40" s="119"/>
    </row>
  </sheetData>
  <sheetProtection algorithmName="SHA-512" hashValue="o0eMTLruQEp2cfZWMR0qevhY5cvWda1p09E3vWGBxx0yu2GDV6jLcsRP8QvRXYVpY1FpAo8jyZbLVzxXvUToSQ==" saltValue="A2kX+NGppZQZ8LuM8ov+YA==" spinCount="100000" sheet="1" objects="1" scenarios="1"/>
  <protectedRanges>
    <protectedRange sqref="C38 C40 B32 C34 C36 C29:C30 E18:E20" name="Bereik1"/>
  </protectedRanges>
  <mergeCells count="25">
    <mergeCell ref="H33:I33"/>
    <mergeCell ref="K33:L33"/>
    <mergeCell ref="C34:F34"/>
    <mergeCell ref="C36:F36"/>
    <mergeCell ref="C38:F38"/>
    <mergeCell ref="H26:I26"/>
    <mergeCell ref="K26:L26"/>
    <mergeCell ref="C29:F29"/>
    <mergeCell ref="C30:F30"/>
    <mergeCell ref="B32:F32"/>
    <mergeCell ref="H32:I32"/>
    <mergeCell ref="K32:L32"/>
    <mergeCell ref="C19:D19"/>
    <mergeCell ref="B22:C22"/>
    <mergeCell ref="C20:D20"/>
    <mergeCell ref="B25:D25"/>
    <mergeCell ref="C40:F40"/>
    <mergeCell ref="E25:F25"/>
    <mergeCell ref="K4:L4"/>
    <mergeCell ref="E16:F16"/>
    <mergeCell ref="K16:L16"/>
    <mergeCell ref="C18:D18"/>
    <mergeCell ref="C2:D2"/>
    <mergeCell ref="H4:I4"/>
    <mergeCell ref="C17:D17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opLeftCell="A2" zoomScaleNormal="100" workbookViewId="0">
      <selection activeCell="C36" sqref="C36:F36"/>
    </sheetView>
  </sheetViews>
  <sheetFormatPr defaultColWidth="9.109375" defaultRowHeight="11.4" x14ac:dyDescent="0.2"/>
  <cols>
    <col min="1" max="1" width="3.6640625" style="15" customWidth="1"/>
    <col min="2" max="2" width="77.88671875" style="15" customWidth="1"/>
    <col min="3" max="4" width="25.6640625" style="15" customWidth="1"/>
    <col min="5" max="6" width="25.6640625" style="16" customWidth="1"/>
    <col min="7" max="7" width="3.6640625" style="17" customWidth="1"/>
    <col min="8" max="8" width="17.6640625" style="16" customWidth="1"/>
    <col min="9" max="9" width="16.77734375" style="16" customWidth="1"/>
    <col min="10" max="10" width="9.109375" style="16" customWidth="1"/>
    <col min="11" max="11" width="19.5546875" style="16" customWidth="1"/>
    <col min="12" max="12" width="17.88671875" style="16" customWidth="1"/>
    <col min="13" max="16384" width="9.109375" style="15"/>
  </cols>
  <sheetData>
    <row r="1" spans="1:12" ht="27" customHeight="1" x14ac:dyDescent="0.2">
      <c r="B1" s="54"/>
    </row>
    <row r="2" spans="1:12" s="23" customFormat="1" ht="25.5" customHeight="1" x14ac:dyDescent="0.3">
      <c r="A2" s="55"/>
      <c r="B2" s="56" t="s">
        <v>90</v>
      </c>
      <c r="C2" s="107" t="s">
        <v>66</v>
      </c>
      <c r="D2" s="108"/>
      <c r="E2" s="58"/>
      <c r="F2" s="59"/>
      <c r="G2" s="59"/>
      <c r="H2" s="59"/>
      <c r="I2" s="59"/>
      <c r="J2" s="59"/>
      <c r="K2" s="59"/>
      <c r="L2" s="59"/>
    </row>
    <row r="3" spans="1:12" ht="22.5" customHeight="1" x14ac:dyDescent="0.25">
      <c r="B3" s="61" t="s">
        <v>78</v>
      </c>
      <c r="E3" s="65"/>
      <c r="F3" s="65"/>
      <c r="H3" s="101"/>
      <c r="I3" s="102"/>
      <c r="K3" s="101"/>
      <c r="L3" s="102"/>
    </row>
    <row r="4" spans="1:12" ht="18" customHeight="1" x14ac:dyDescent="0.25">
      <c r="B4" s="64" t="s">
        <v>92</v>
      </c>
      <c r="E4" s="65"/>
      <c r="F4" s="65"/>
      <c r="H4" s="66"/>
      <c r="I4" s="67"/>
      <c r="K4" s="66"/>
      <c r="L4" s="67"/>
    </row>
    <row r="5" spans="1:12" ht="18" customHeight="1" x14ac:dyDescent="0.25">
      <c r="B5" s="64" t="s">
        <v>69</v>
      </c>
      <c r="E5" s="65"/>
      <c r="F5" s="65"/>
      <c r="H5" s="66"/>
      <c r="I5" s="67"/>
      <c r="K5" s="66"/>
      <c r="L5" s="67"/>
    </row>
    <row r="6" spans="1:12" ht="14.25" customHeight="1" x14ac:dyDescent="0.25">
      <c r="B6" s="15" t="s">
        <v>70</v>
      </c>
      <c r="E6" s="65"/>
      <c r="F6" s="65"/>
      <c r="H6" s="66"/>
      <c r="I6" s="67"/>
      <c r="K6" s="66"/>
      <c r="L6" s="67"/>
    </row>
    <row r="7" spans="1:12" ht="15" customHeight="1" x14ac:dyDescent="0.25">
      <c r="B7" s="15" t="s">
        <v>71</v>
      </c>
      <c r="E7" s="65"/>
      <c r="F7" s="65"/>
      <c r="H7" s="66"/>
      <c r="I7" s="67"/>
      <c r="K7" s="66"/>
      <c r="L7" s="67"/>
    </row>
    <row r="8" spans="1:12" ht="15" customHeight="1" x14ac:dyDescent="0.25">
      <c r="B8" s="15" t="s">
        <v>72</v>
      </c>
      <c r="E8" s="65"/>
      <c r="F8" s="65"/>
      <c r="H8" s="66"/>
      <c r="I8" s="67"/>
      <c r="K8" s="66"/>
      <c r="L8" s="67"/>
    </row>
    <row r="9" spans="1:12" ht="15" customHeight="1" x14ac:dyDescent="0.25">
      <c r="B9" s="15" t="s">
        <v>73</v>
      </c>
      <c r="E9" s="65"/>
      <c r="F9" s="65"/>
      <c r="H9" s="66"/>
      <c r="I9" s="67"/>
      <c r="K9" s="66"/>
      <c r="L9" s="67"/>
    </row>
    <row r="10" spans="1:12" ht="15" customHeight="1" x14ac:dyDescent="0.25">
      <c r="B10" s="15" t="s">
        <v>74</v>
      </c>
      <c r="E10" s="65"/>
      <c r="F10" s="65"/>
      <c r="H10" s="66"/>
      <c r="I10" s="67"/>
      <c r="K10" s="66"/>
      <c r="L10" s="67"/>
    </row>
    <row r="11" spans="1:12" ht="15" customHeight="1" x14ac:dyDescent="0.25">
      <c r="B11" s="15" t="s">
        <v>75</v>
      </c>
      <c r="E11" s="65"/>
      <c r="F11" s="65"/>
      <c r="H11" s="66"/>
      <c r="I11" s="67"/>
      <c r="K11" s="66"/>
      <c r="L11" s="67"/>
    </row>
    <row r="12" spans="1:12" ht="15" customHeight="1" x14ac:dyDescent="0.25">
      <c r="B12" s="15" t="s">
        <v>76</v>
      </c>
      <c r="E12" s="65"/>
      <c r="F12" s="65"/>
      <c r="H12" s="66"/>
      <c r="I12" s="67"/>
      <c r="K12" s="66"/>
      <c r="L12" s="67"/>
    </row>
    <row r="13" spans="1:12" ht="15" customHeight="1" x14ac:dyDescent="0.25">
      <c r="B13" s="92" t="s">
        <v>88</v>
      </c>
      <c r="E13" s="65"/>
      <c r="F13" s="65"/>
      <c r="H13" s="66"/>
      <c r="I13" s="67"/>
      <c r="K13" s="66"/>
      <c r="L13" s="67"/>
    </row>
    <row r="14" spans="1:12" ht="12" customHeight="1" thickBot="1" x14ac:dyDescent="0.3">
      <c r="B14" s="61"/>
      <c r="E14" s="68"/>
      <c r="F14" s="68"/>
      <c r="H14" s="67"/>
      <c r="I14" s="67"/>
      <c r="K14" s="67"/>
      <c r="L14" s="67"/>
    </row>
    <row r="15" spans="1:12" ht="27" customHeight="1" thickBot="1" x14ac:dyDescent="0.3">
      <c r="B15" s="69" t="s">
        <v>44</v>
      </c>
      <c r="C15" s="70"/>
      <c r="D15" s="71"/>
      <c r="E15" s="103"/>
      <c r="F15" s="140"/>
      <c r="G15" s="72"/>
      <c r="H15" s="86" t="s">
        <v>81</v>
      </c>
      <c r="I15" s="87" t="s">
        <v>82</v>
      </c>
      <c r="J15" s="88"/>
      <c r="K15" s="86" t="s">
        <v>83</v>
      </c>
      <c r="L15" s="87" t="s">
        <v>84</v>
      </c>
    </row>
    <row r="16" spans="1:12" ht="40.5" customHeight="1" x14ac:dyDescent="0.2">
      <c r="B16" s="73" t="s">
        <v>46</v>
      </c>
      <c r="C16" s="109" t="s">
        <v>0</v>
      </c>
      <c r="D16" s="110"/>
      <c r="E16" s="74" t="s">
        <v>43</v>
      </c>
      <c r="F16" s="75" t="s">
        <v>1</v>
      </c>
      <c r="H16" s="89" t="s">
        <v>85</v>
      </c>
      <c r="I16" s="89" t="s">
        <v>86</v>
      </c>
      <c r="J16" s="44"/>
      <c r="K16" s="89" t="s">
        <v>87</v>
      </c>
      <c r="L16" s="89" t="s">
        <v>86</v>
      </c>
    </row>
    <row r="17" spans="2:12" ht="15" customHeight="1" x14ac:dyDescent="0.3">
      <c r="B17" s="53" t="s">
        <v>59</v>
      </c>
      <c r="C17" s="136">
        <v>12762</v>
      </c>
      <c r="D17" s="137"/>
      <c r="E17" s="11">
        <v>0</v>
      </c>
      <c r="F17" s="52">
        <f>C17*E17</f>
        <v>0</v>
      </c>
      <c r="H17" s="90">
        <v>30</v>
      </c>
      <c r="I17" s="91">
        <f>C17*H17</f>
        <v>382860</v>
      </c>
      <c r="J17" s="44"/>
      <c r="K17" s="90">
        <v>85</v>
      </c>
      <c r="L17" s="91">
        <f>C17*K17</f>
        <v>1084770</v>
      </c>
    </row>
    <row r="18" spans="2:12" ht="15" customHeight="1" x14ac:dyDescent="0.3">
      <c r="B18" s="78" t="s">
        <v>60</v>
      </c>
      <c r="C18" s="105">
        <v>650</v>
      </c>
      <c r="D18" s="106"/>
      <c r="E18" s="11">
        <v>0</v>
      </c>
      <c r="F18" s="52">
        <f>C18*E18</f>
        <v>0</v>
      </c>
      <c r="H18" s="90">
        <v>60</v>
      </c>
      <c r="I18" s="91">
        <f>C18*H18</f>
        <v>39000</v>
      </c>
      <c r="J18" s="44"/>
      <c r="K18" s="90">
        <v>100</v>
      </c>
      <c r="L18" s="91">
        <f>C18*K18</f>
        <v>65000</v>
      </c>
    </row>
    <row r="19" spans="2:12" ht="15" customHeight="1" thickBot="1" x14ac:dyDescent="0.25">
      <c r="B19" s="29" t="s">
        <v>2</v>
      </c>
      <c r="C19" s="30"/>
      <c r="D19" s="31"/>
      <c r="E19" s="32"/>
      <c r="F19" s="33">
        <f>SUM(F17:F18)</f>
        <v>0</v>
      </c>
      <c r="H19" s="90"/>
      <c r="I19" s="90">
        <f>SUM(I17:I18)</f>
        <v>421860</v>
      </c>
      <c r="J19" s="44"/>
      <c r="K19" s="90"/>
      <c r="L19" s="90">
        <f>SUM(L17:L18)</f>
        <v>1149770</v>
      </c>
    </row>
    <row r="20" spans="2:12" ht="15" customHeight="1" x14ac:dyDescent="0.3">
      <c r="B20" s="138" t="s">
        <v>47</v>
      </c>
      <c r="C20" s="139"/>
      <c r="D20" s="36"/>
      <c r="E20" s="37"/>
      <c r="F20" s="38"/>
      <c r="H20" s="35"/>
      <c r="K20" s="35"/>
    </row>
    <row r="21" spans="2:12" ht="15" customHeight="1" x14ac:dyDescent="0.2">
      <c r="B21" s="39"/>
      <c r="C21" s="36"/>
      <c r="D21" s="36"/>
      <c r="E21" s="37"/>
      <c r="F21" s="38"/>
      <c r="H21" s="43"/>
      <c r="K21" s="43"/>
    </row>
    <row r="22" spans="2:12" ht="15" customHeight="1" thickBot="1" x14ac:dyDescent="0.25">
      <c r="B22" s="40"/>
      <c r="C22" s="40"/>
      <c r="D22" s="40"/>
      <c r="E22" s="41"/>
      <c r="F22" s="42"/>
      <c r="H22" s="44"/>
      <c r="K22" s="44"/>
    </row>
    <row r="23" spans="2:12" ht="15.75" customHeight="1" thickBot="1" x14ac:dyDescent="0.25">
      <c r="B23" s="114" t="s">
        <v>50</v>
      </c>
      <c r="C23" s="115"/>
      <c r="D23" s="116"/>
      <c r="E23" s="120">
        <f>F19</f>
        <v>0</v>
      </c>
      <c r="F23" s="121"/>
      <c r="H23" s="122"/>
      <c r="I23" s="122"/>
      <c r="K23" s="122"/>
      <c r="L23" s="122"/>
    </row>
    <row r="24" spans="2:12" ht="14.25" customHeight="1" x14ac:dyDescent="0.2">
      <c r="B24" s="45"/>
      <c r="C24" s="46"/>
      <c r="D24" s="40"/>
      <c r="E24" s="26"/>
      <c r="F24" s="26"/>
    </row>
    <row r="25" spans="2:12" ht="12" thickBot="1" x14ac:dyDescent="0.25">
      <c r="H25" s="26"/>
      <c r="I25" s="26"/>
      <c r="K25" s="26"/>
      <c r="L25" s="26"/>
    </row>
    <row r="26" spans="2:12" ht="14.25" customHeight="1" thickBot="1" x14ac:dyDescent="0.25">
      <c r="B26" s="48" t="s">
        <v>49</v>
      </c>
      <c r="C26" s="49"/>
      <c r="D26" s="49"/>
      <c r="E26" s="50"/>
      <c r="F26" s="51"/>
      <c r="H26" s="26"/>
      <c r="I26" s="26"/>
      <c r="K26" s="26"/>
      <c r="L26" s="26"/>
    </row>
    <row r="27" spans="2:12" ht="14.25" customHeight="1" x14ac:dyDescent="0.2">
      <c r="B27" s="27" t="s">
        <v>48</v>
      </c>
      <c r="C27" s="141"/>
      <c r="D27" s="142"/>
      <c r="E27" s="142"/>
      <c r="F27" s="143"/>
      <c r="H27" s="26"/>
      <c r="I27" s="26"/>
      <c r="K27" s="26"/>
      <c r="L27" s="26"/>
    </row>
    <row r="28" spans="2:12" ht="14.25" customHeight="1" x14ac:dyDescent="0.2">
      <c r="B28" s="27" t="s">
        <v>51</v>
      </c>
      <c r="C28" s="147"/>
      <c r="D28" s="148"/>
      <c r="E28" s="148"/>
      <c r="F28" s="149"/>
      <c r="H28" s="26"/>
      <c r="I28" s="26"/>
      <c r="K28" s="26"/>
      <c r="L28" s="26"/>
    </row>
    <row r="29" spans="2:12" ht="14.25" customHeight="1" thickBot="1" x14ac:dyDescent="0.25">
      <c r="B29" s="77" t="s">
        <v>63</v>
      </c>
      <c r="C29" s="126"/>
      <c r="D29" s="127"/>
      <c r="E29" s="127"/>
      <c r="F29" s="128"/>
      <c r="H29" s="26"/>
      <c r="I29" s="26"/>
      <c r="K29" s="26"/>
      <c r="L29" s="26"/>
    </row>
    <row r="30" spans="2:12" ht="14.25" customHeight="1" x14ac:dyDescent="0.2">
      <c r="B30" s="23" t="s">
        <v>64</v>
      </c>
      <c r="C30" s="24"/>
      <c r="D30" s="24"/>
      <c r="E30" s="25"/>
      <c r="F30" s="25"/>
      <c r="H30" s="26"/>
      <c r="I30" s="26"/>
      <c r="K30" s="26"/>
      <c r="L30" s="26"/>
    </row>
    <row r="31" spans="2:12" ht="14.25" customHeight="1" thickBot="1" x14ac:dyDescent="0.25">
      <c r="B31" s="24"/>
      <c r="C31" s="24"/>
      <c r="D31" s="24"/>
      <c r="E31" s="25"/>
      <c r="F31" s="25"/>
      <c r="H31" s="132"/>
      <c r="I31" s="132"/>
      <c r="K31" s="132"/>
      <c r="L31" s="132"/>
    </row>
    <row r="32" spans="2:12" ht="15" customHeight="1" x14ac:dyDescent="0.2">
      <c r="B32" s="129" t="s">
        <v>52</v>
      </c>
      <c r="C32" s="130"/>
      <c r="D32" s="130"/>
      <c r="E32" s="130"/>
      <c r="F32" s="131"/>
      <c r="H32" s="132"/>
      <c r="I32" s="132"/>
      <c r="K32" s="132"/>
      <c r="L32" s="132"/>
    </row>
    <row r="33" spans="2:8" ht="15" customHeight="1" x14ac:dyDescent="0.2">
      <c r="B33" s="18"/>
      <c r="C33" s="20"/>
      <c r="D33" s="21"/>
      <c r="E33" s="21"/>
      <c r="F33" s="22"/>
      <c r="H33" s="146"/>
    </row>
    <row r="34" spans="2:8" ht="24.9" customHeight="1" x14ac:dyDescent="0.2">
      <c r="B34" s="18" t="s">
        <v>3</v>
      </c>
      <c r="C34" s="133"/>
      <c r="D34" s="134"/>
      <c r="E34" s="134"/>
      <c r="F34" s="135"/>
    </row>
    <row r="35" spans="2:8" x14ac:dyDescent="0.2">
      <c r="B35" s="18"/>
      <c r="C35" s="12"/>
      <c r="D35" s="13"/>
      <c r="E35" s="13"/>
      <c r="F35" s="14"/>
    </row>
    <row r="36" spans="2:8" ht="24.9" customHeight="1" x14ac:dyDescent="0.2">
      <c r="B36" s="18" t="s">
        <v>53</v>
      </c>
      <c r="C36" s="133"/>
      <c r="D36" s="134"/>
      <c r="E36" s="134"/>
      <c r="F36" s="135"/>
    </row>
    <row r="37" spans="2:8" x14ac:dyDescent="0.2">
      <c r="B37" s="18"/>
      <c r="C37" s="12"/>
      <c r="D37" s="13"/>
      <c r="E37" s="13"/>
      <c r="F37" s="14"/>
    </row>
    <row r="38" spans="2:8" ht="24.9" customHeight="1" x14ac:dyDescent="0.2">
      <c r="B38" s="18" t="s">
        <v>4</v>
      </c>
      <c r="C38" s="133"/>
      <c r="D38" s="134"/>
      <c r="E38" s="134"/>
      <c r="F38" s="135"/>
    </row>
    <row r="39" spans="2:8" x14ac:dyDescent="0.2">
      <c r="B39" s="18"/>
      <c r="C39" s="12"/>
      <c r="D39" s="13"/>
      <c r="E39" s="13"/>
      <c r="F39" s="14"/>
    </row>
    <row r="40" spans="2:8" ht="24.9" customHeight="1" thickBot="1" x14ac:dyDescent="0.25">
      <c r="B40" s="19" t="s">
        <v>5</v>
      </c>
      <c r="C40" s="117"/>
      <c r="D40" s="118"/>
      <c r="E40" s="118"/>
      <c r="F40" s="119"/>
    </row>
  </sheetData>
  <sheetProtection algorithmName="SHA-512" hashValue="8MJIswUEQbMeH23AKfNXvDbeywPJHB/mXfDCdeqceVjaOqpG6Yhvg4btV1WCdzeYlBh1qhwyz2fmKneu3siNwQ==" saltValue="JOMANQ3QWgzRRICmXOuGWw==" spinCount="100000" sheet="1" objects="1" scenarios="1"/>
  <protectedRanges>
    <protectedRange sqref="C38 C40 B32 C34 C36 C27:C29 E17:E18" name="Bereik1"/>
  </protectedRanges>
  <mergeCells count="24">
    <mergeCell ref="C27:F27"/>
    <mergeCell ref="C29:F29"/>
    <mergeCell ref="C40:F40"/>
    <mergeCell ref="B32:F32"/>
    <mergeCell ref="C36:F36"/>
    <mergeCell ref="C38:F38"/>
    <mergeCell ref="C28:F28"/>
    <mergeCell ref="H31:I31"/>
    <mergeCell ref="K31:L31"/>
    <mergeCell ref="H32:I32"/>
    <mergeCell ref="K32:L32"/>
    <mergeCell ref="C34:F34"/>
    <mergeCell ref="H23:I23"/>
    <mergeCell ref="K23:L23"/>
    <mergeCell ref="H3:I3"/>
    <mergeCell ref="K3:L3"/>
    <mergeCell ref="E15:F15"/>
    <mergeCell ref="C2:D2"/>
    <mergeCell ref="B23:D23"/>
    <mergeCell ref="E23:F23"/>
    <mergeCell ref="C16:D16"/>
    <mergeCell ref="C17:D17"/>
    <mergeCell ref="B20:C20"/>
    <mergeCell ref="C18:D18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DD20-85B5-4CC6-83C4-40D1B1DB4A47}">
  <sheetPr>
    <pageSetUpPr fitToPage="1"/>
  </sheetPr>
  <dimension ref="A1:L40"/>
  <sheetViews>
    <sheetView zoomScale="80" zoomScaleNormal="80" workbookViewId="0">
      <selection activeCell="H17" sqref="H17"/>
    </sheetView>
  </sheetViews>
  <sheetFormatPr defaultColWidth="9.109375" defaultRowHeight="11.4" x14ac:dyDescent="0.2"/>
  <cols>
    <col min="1" max="1" width="3.6640625" style="15" customWidth="1"/>
    <col min="2" max="2" width="68.44140625" style="15" customWidth="1"/>
    <col min="3" max="4" width="25.6640625" style="15" customWidth="1"/>
    <col min="5" max="6" width="25.6640625" style="16" customWidth="1"/>
    <col min="7" max="7" width="3.6640625" style="17" customWidth="1"/>
    <col min="8" max="8" width="18.44140625" style="16" customWidth="1"/>
    <col min="9" max="9" width="17.44140625" style="16" customWidth="1"/>
    <col min="10" max="10" width="6.44140625" style="16" customWidth="1"/>
    <col min="11" max="11" width="19.21875" style="16" customWidth="1"/>
    <col min="12" max="12" width="17.88671875" style="16" customWidth="1"/>
    <col min="13" max="16384" width="9.109375" style="15"/>
  </cols>
  <sheetData>
    <row r="1" spans="1:12" ht="27" customHeight="1" x14ac:dyDescent="0.2">
      <c r="B1" s="54"/>
    </row>
    <row r="2" spans="1:12" s="23" customFormat="1" ht="35.25" customHeight="1" x14ac:dyDescent="0.3">
      <c r="A2" s="55"/>
      <c r="B2" s="56" t="s">
        <v>90</v>
      </c>
      <c r="C2" s="107" t="s">
        <v>67</v>
      </c>
      <c r="D2" s="108"/>
      <c r="E2" s="58"/>
      <c r="F2" s="59"/>
      <c r="G2" s="59"/>
      <c r="H2" s="59"/>
      <c r="I2" s="59"/>
      <c r="J2" s="59"/>
      <c r="K2" s="59"/>
      <c r="L2" s="59"/>
    </row>
    <row r="3" spans="1:12" ht="19.5" customHeight="1" x14ac:dyDescent="0.3">
      <c r="A3" s="60"/>
      <c r="B3" s="61" t="s">
        <v>68</v>
      </c>
      <c r="C3" s="56"/>
      <c r="D3" s="57"/>
      <c r="E3" s="62"/>
      <c r="F3" s="63"/>
      <c r="G3" s="63"/>
      <c r="H3" s="63"/>
      <c r="I3" s="63"/>
      <c r="J3" s="63"/>
      <c r="K3" s="63"/>
      <c r="L3" s="63"/>
    </row>
    <row r="4" spans="1:12" ht="17.25" customHeight="1" x14ac:dyDescent="0.25">
      <c r="B4" s="64" t="s">
        <v>92</v>
      </c>
      <c r="E4" s="65"/>
      <c r="F4" s="65"/>
      <c r="H4" s="101"/>
      <c r="I4" s="102"/>
      <c r="K4" s="101"/>
      <c r="L4" s="102"/>
    </row>
    <row r="5" spans="1:12" ht="17.25" customHeight="1" x14ac:dyDescent="0.25">
      <c r="B5" s="61" t="s">
        <v>69</v>
      </c>
      <c r="E5" s="65"/>
      <c r="F5" s="65"/>
      <c r="H5" s="66"/>
      <c r="I5" s="67"/>
      <c r="K5" s="66"/>
      <c r="L5" s="67"/>
    </row>
    <row r="6" spans="1:12" ht="17.25" customHeight="1" x14ac:dyDescent="0.25">
      <c r="B6" s="61"/>
      <c r="E6" s="65"/>
      <c r="F6" s="65"/>
      <c r="H6" s="66"/>
      <c r="I6" s="67"/>
      <c r="K6" s="66"/>
      <c r="L6" s="67"/>
    </row>
    <row r="7" spans="1:12" ht="14.25" customHeight="1" x14ac:dyDescent="0.25">
      <c r="B7" s="15" t="s">
        <v>70</v>
      </c>
      <c r="E7" s="65"/>
      <c r="F7" s="65"/>
      <c r="H7" s="66"/>
      <c r="I7" s="67"/>
      <c r="K7" s="66"/>
      <c r="L7" s="67"/>
    </row>
    <row r="8" spans="1:12" ht="15" customHeight="1" x14ac:dyDescent="0.25">
      <c r="B8" s="15" t="s">
        <v>71</v>
      </c>
      <c r="E8" s="65"/>
      <c r="F8" s="65"/>
      <c r="H8" s="66"/>
      <c r="I8" s="67"/>
      <c r="K8" s="66"/>
      <c r="L8" s="67"/>
    </row>
    <row r="9" spans="1:12" ht="15" customHeight="1" x14ac:dyDescent="0.25">
      <c r="B9" s="15" t="s">
        <v>72</v>
      </c>
      <c r="E9" s="65"/>
      <c r="F9" s="65"/>
      <c r="H9" s="66"/>
      <c r="I9" s="67"/>
      <c r="K9" s="66"/>
      <c r="L9" s="67"/>
    </row>
    <row r="10" spans="1:12" ht="15" customHeight="1" x14ac:dyDescent="0.25">
      <c r="B10" s="15" t="s">
        <v>73</v>
      </c>
      <c r="E10" s="65"/>
      <c r="F10" s="65"/>
      <c r="H10" s="66"/>
      <c r="I10" s="67"/>
      <c r="K10" s="66"/>
      <c r="L10" s="67"/>
    </row>
    <row r="11" spans="1:12" ht="15" customHeight="1" x14ac:dyDescent="0.25">
      <c r="B11" s="15" t="s">
        <v>74</v>
      </c>
      <c r="E11" s="65"/>
      <c r="F11" s="65"/>
      <c r="H11" s="66"/>
      <c r="I11" s="67"/>
      <c r="K11" s="66"/>
      <c r="L11" s="67"/>
    </row>
    <row r="12" spans="1:12" ht="15" customHeight="1" x14ac:dyDescent="0.25">
      <c r="B12" s="15" t="s">
        <v>75</v>
      </c>
      <c r="E12" s="65"/>
      <c r="F12" s="65"/>
      <c r="H12" s="66"/>
      <c r="I12" s="67"/>
      <c r="K12" s="66"/>
      <c r="L12" s="67"/>
    </row>
    <row r="13" spans="1:12" ht="15" customHeight="1" x14ac:dyDescent="0.25">
      <c r="B13" s="15" t="s">
        <v>76</v>
      </c>
      <c r="E13" s="65"/>
      <c r="F13" s="65"/>
      <c r="H13" s="66"/>
      <c r="I13" s="67"/>
      <c r="K13" s="66"/>
      <c r="L13" s="67"/>
    </row>
    <row r="14" spans="1:12" ht="15" customHeight="1" x14ac:dyDescent="0.25">
      <c r="B14" s="92" t="s">
        <v>88</v>
      </c>
      <c r="E14" s="65"/>
      <c r="F14" s="65"/>
      <c r="H14" s="66"/>
      <c r="I14" s="67"/>
      <c r="K14" s="66"/>
      <c r="L14" s="67"/>
    </row>
    <row r="15" spans="1:12" ht="12" customHeight="1" thickBot="1" x14ac:dyDescent="0.3">
      <c r="B15" s="61"/>
      <c r="E15" s="68"/>
      <c r="F15" s="68"/>
      <c r="H15" s="67"/>
      <c r="I15" s="67"/>
      <c r="K15" s="67"/>
      <c r="L15" s="67"/>
    </row>
    <row r="16" spans="1:12" ht="27" customHeight="1" thickBot="1" x14ac:dyDescent="0.3">
      <c r="B16" s="69" t="s">
        <v>44</v>
      </c>
      <c r="C16" s="70"/>
      <c r="D16" s="71"/>
      <c r="E16" s="103"/>
      <c r="F16" s="140"/>
      <c r="G16" s="72"/>
      <c r="H16" s="86" t="s">
        <v>81</v>
      </c>
      <c r="I16" s="87" t="s">
        <v>82</v>
      </c>
      <c r="J16" s="88"/>
      <c r="K16" s="86" t="s">
        <v>83</v>
      </c>
      <c r="L16" s="87" t="s">
        <v>84</v>
      </c>
    </row>
    <row r="17" spans="2:12" ht="40.5" customHeight="1" x14ac:dyDescent="0.2">
      <c r="B17" s="73" t="s">
        <v>46</v>
      </c>
      <c r="C17" s="109" t="s">
        <v>0</v>
      </c>
      <c r="D17" s="110"/>
      <c r="E17" s="74" t="s">
        <v>43</v>
      </c>
      <c r="F17" s="75" t="s">
        <v>1</v>
      </c>
      <c r="H17" s="89" t="s">
        <v>85</v>
      </c>
      <c r="I17" s="89" t="s">
        <v>86</v>
      </c>
      <c r="J17" s="44"/>
      <c r="K17" s="89" t="s">
        <v>87</v>
      </c>
      <c r="L17" s="89" t="s">
        <v>86</v>
      </c>
    </row>
    <row r="18" spans="2:12" ht="15" customHeight="1" x14ac:dyDescent="0.3">
      <c r="B18" s="53" t="s">
        <v>61</v>
      </c>
      <c r="C18" s="136">
        <v>2258</v>
      </c>
      <c r="D18" s="137"/>
      <c r="E18" s="11">
        <v>0</v>
      </c>
      <c r="F18" s="52">
        <f>C18*E18</f>
        <v>0</v>
      </c>
      <c r="G18" s="34"/>
      <c r="H18" s="90">
        <v>10</v>
      </c>
      <c r="I18" s="91">
        <f>C18*H18</f>
        <v>22580</v>
      </c>
      <c r="J18" s="44"/>
      <c r="K18" s="90">
        <v>30</v>
      </c>
      <c r="L18" s="91">
        <f>C18*K18</f>
        <v>67740</v>
      </c>
    </row>
    <row r="19" spans="2:12" ht="15" customHeight="1" thickBot="1" x14ac:dyDescent="0.25">
      <c r="B19" s="29" t="s">
        <v>2</v>
      </c>
      <c r="C19" s="30"/>
      <c r="D19" s="31"/>
      <c r="E19" s="32"/>
      <c r="F19" s="33">
        <f>SUM(F18:F18)</f>
        <v>0</v>
      </c>
      <c r="G19" s="34"/>
      <c r="H19" s="90"/>
      <c r="I19" s="90">
        <f>SUM(I18:I18)</f>
        <v>22580</v>
      </c>
      <c r="J19" s="44"/>
      <c r="K19" s="90"/>
      <c r="L19" s="90">
        <f>SUM(L18:L18)</f>
        <v>67740</v>
      </c>
    </row>
    <row r="20" spans="2:12" ht="15" customHeight="1" x14ac:dyDescent="0.3">
      <c r="B20" s="138"/>
      <c r="C20" s="139"/>
      <c r="D20" s="36"/>
      <c r="E20" s="37"/>
      <c r="F20" s="38"/>
      <c r="G20" s="34"/>
      <c r="H20" s="35"/>
      <c r="K20" s="35"/>
    </row>
    <row r="21" spans="2:12" ht="15" customHeight="1" x14ac:dyDescent="0.2">
      <c r="B21" s="39"/>
      <c r="C21" s="36"/>
      <c r="D21" s="36"/>
      <c r="E21" s="37"/>
      <c r="F21" s="38"/>
      <c r="G21" s="34"/>
      <c r="H21" s="43"/>
      <c r="K21" s="43"/>
    </row>
    <row r="22" spans="2:12" ht="15" customHeight="1" thickBot="1" x14ac:dyDescent="0.25">
      <c r="B22" s="40"/>
      <c r="C22" s="40"/>
      <c r="D22" s="40"/>
      <c r="E22" s="41"/>
      <c r="F22" s="42"/>
      <c r="G22" s="34"/>
      <c r="H22" s="44"/>
      <c r="K22" s="44"/>
    </row>
    <row r="23" spans="2:12" ht="15.75" customHeight="1" thickBot="1" x14ac:dyDescent="0.25">
      <c r="B23" s="114" t="s">
        <v>50</v>
      </c>
      <c r="C23" s="115"/>
      <c r="D23" s="116"/>
      <c r="E23" s="120">
        <f>F19</f>
        <v>0</v>
      </c>
      <c r="F23" s="121"/>
      <c r="G23" s="34"/>
      <c r="H23" s="122"/>
      <c r="I23" s="122"/>
      <c r="K23" s="122"/>
      <c r="L23" s="122"/>
    </row>
    <row r="24" spans="2:12" ht="14.25" customHeight="1" x14ac:dyDescent="0.2">
      <c r="B24" s="45"/>
      <c r="C24" s="46"/>
      <c r="D24" s="40"/>
      <c r="E24" s="47"/>
      <c r="F24" s="47"/>
      <c r="G24" s="34"/>
    </row>
    <row r="25" spans="2:12" ht="12" thickBot="1" x14ac:dyDescent="0.25">
      <c r="H25" s="26"/>
      <c r="I25" s="26"/>
      <c r="K25" s="26"/>
      <c r="L25" s="26"/>
    </row>
    <row r="26" spans="2:12" ht="14.25" customHeight="1" x14ac:dyDescent="0.2">
      <c r="B26" s="48" t="s">
        <v>62</v>
      </c>
      <c r="C26" s="49"/>
      <c r="D26" s="49"/>
      <c r="E26" s="50"/>
      <c r="F26" s="51"/>
      <c r="H26" s="26"/>
      <c r="I26" s="26"/>
      <c r="K26" s="26"/>
      <c r="L26" s="26"/>
    </row>
    <row r="27" spans="2:12" ht="14.25" customHeight="1" x14ac:dyDescent="0.2">
      <c r="B27" s="27" t="s">
        <v>48</v>
      </c>
      <c r="C27" s="123"/>
      <c r="D27" s="124"/>
      <c r="E27" s="124"/>
      <c r="F27" s="125"/>
      <c r="H27" s="26"/>
      <c r="I27" s="26"/>
      <c r="K27" s="26"/>
      <c r="L27" s="26"/>
    </row>
    <row r="28" spans="2:12" ht="14.25" customHeight="1" x14ac:dyDescent="0.2">
      <c r="B28" s="27" t="s">
        <v>51</v>
      </c>
      <c r="C28" s="7"/>
      <c r="D28" s="8"/>
      <c r="E28" s="8"/>
      <c r="F28" s="9"/>
      <c r="H28" s="26"/>
      <c r="I28" s="26"/>
      <c r="K28" s="26"/>
      <c r="L28" s="26"/>
    </row>
    <row r="29" spans="2:12" ht="14.25" customHeight="1" thickBot="1" x14ac:dyDescent="0.25">
      <c r="B29" s="28" t="s">
        <v>63</v>
      </c>
      <c r="C29" s="126"/>
      <c r="D29" s="127"/>
      <c r="E29" s="127"/>
      <c r="F29" s="128"/>
      <c r="H29" s="26"/>
      <c r="I29" s="26"/>
      <c r="K29" s="26"/>
      <c r="L29" s="26"/>
    </row>
    <row r="30" spans="2:12" ht="14.25" customHeight="1" x14ac:dyDescent="0.2">
      <c r="B30" s="23" t="s">
        <v>64</v>
      </c>
      <c r="C30" s="24"/>
      <c r="D30" s="24"/>
      <c r="E30" s="25"/>
      <c r="F30" s="25"/>
      <c r="H30" s="26"/>
      <c r="I30" s="26"/>
      <c r="K30" s="26"/>
      <c r="L30" s="26"/>
    </row>
    <row r="31" spans="2:12" ht="14.25" customHeight="1" thickBot="1" x14ac:dyDescent="0.25">
      <c r="B31" s="24"/>
      <c r="C31" s="24"/>
      <c r="D31" s="24"/>
      <c r="E31" s="25"/>
      <c r="F31" s="25"/>
      <c r="H31" s="132"/>
      <c r="I31" s="132"/>
      <c r="K31" s="132"/>
      <c r="L31" s="132"/>
    </row>
    <row r="32" spans="2:12" ht="15" customHeight="1" x14ac:dyDescent="0.2">
      <c r="B32" s="129" t="s">
        <v>52</v>
      </c>
      <c r="C32" s="130"/>
      <c r="D32" s="130"/>
      <c r="E32" s="130"/>
      <c r="F32" s="131"/>
      <c r="H32" s="132"/>
      <c r="I32" s="132"/>
      <c r="K32" s="132"/>
      <c r="L32" s="132"/>
    </row>
    <row r="33" spans="2:8" ht="15" customHeight="1" x14ac:dyDescent="0.2">
      <c r="B33" s="18"/>
      <c r="C33" s="20"/>
      <c r="D33" s="21"/>
      <c r="E33" s="21"/>
      <c r="F33" s="22"/>
    </row>
    <row r="34" spans="2:8" ht="24.9" customHeight="1" x14ac:dyDescent="0.2">
      <c r="B34" s="18" t="s">
        <v>3</v>
      </c>
      <c r="C34" s="133"/>
      <c r="D34" s="134"/>
      <c r="E34" s="134"/>
      <c r="F34" s="135"/>
    </row>
    <row r="35" spans="2:8" x14ac:dyDescent="0.2">
      <c r="B35" s="18"/>
      <c r="C35" s="12"/>
      <c r="D35" s="13"/>
      <c r="E35" s="13"/>
      <c r="F35" s="14"/>
    </row>
    <row r="36" spans="2:8" ht="24.9" customHeight="1" x14ac:dyDescent="0.2">
      <c r="B36" s="18" t="s">
        <v>53</v>
      </c>
      <c r="C36" s="133"/>
      <c r="D36" s="134"/>
      <c r="E36" s="134"/>
      <c r="F36" s="135"/>
    </row>
    <row r="37" spans="2:8" x14ac:dyDescent="0.2">
      <c r="B37" s="18"/>
      <c r="C37" s="12"/>
      <c r="D37" s="13"/>
      <c r="E37" s="13"/>
      <c r="F37" s="14"/>
    </row>
    <row r="38" spans="2:8" ht="24.9" customHeight="1" x14ac:dyDescent="0.2">
      <c r="B38" s="18" t="s">
        <v>4</v>
      </c>
      <c r="C38" s="133"/>
      <c r="D38" s="134"/>
      <c r="E38" s="134"/>
      <c r="F38" s="135"/>
      <c r="H38" s="146"/>
    </row>
    <row r="39" spans="2:8" x14ac:dyDescent="0.2">
      <c r="B39" s="18"/>
      <c r="C39" s="12"/>
      <c r="D39" s="13"/>
      <c r="E39" s="13"/>
      <c r="F39" s="14"/>
    </row>
    <row r="40" spans="2:8" ht="24.9" customHeight="1" thickBot="1" x14ac:dyDescent="0.25">
      <c r="B40" s="19" t="s">
        <v>5</v>
      </c>
      <c r="C40" s="117"/>
      <c r="D40" s="118"/>
      <c r="E40" s="118"/>
      <c r="F40" s="119"/>
    </row>
  </sheetData>
  <sheetProtection algorithmName="SHA-512" hashValue="BLy+plfTGVVfUUZS7FSFk7C48OhOfj1ihVZc0toJkTmfDNfFqPXwf+OEnFzVtxMr/VmQ/CiPDLMac6Gvf3xayQ==" saltValue="FFvUa8DLCeQh6SEfM6kfZQ==" spinCount="100000" sheet="1" objects="1" scenarios="1"/>
  <protectedRanges>
    <protectedRange sqref="C27:C29 C38 C40 B32 C34 C36 E18" name="Bereik1"/>
  </protectedRanges>
  <mergeCells count="22">
    <mergeCell ref="K4:L4"/>
    <mergeCell ref="E16:F16"/>
    <mergeCell ref="C17:D17"/>
    <mergeCell ref="C40:F40"/>
    <mergeCell ref="H23:I23"/>
    <mergeCell ref="K23:L23"/>
    <mergeCell ref="C27:F27"/>
    <mergeCell ref="C29:F29"/>
    <mergeCell ref="B32:F32"/>
    <mergeCell ref="H31:I31"/>
    <mergeCell ref="K31:L31"/>
    <mergeCell ref="H32:I32"/>
    <mergeCell ref="K32:L32"/>
    <mergeCell ref="C34:F34"/>
    <mergeCell ref="C36:F36"/>
    <mergeCell ref="C38:F38"/>
    <mergeCell ref="C18:D18"/>
    <mergeCell ref="B20:C20"/>
    <mergeCell ref="B23:D23"/>
    <mergeCell ref="C2:D2"/>
    <mergeCell ref="H4:I4"/>
    <mergeCell ref="E23:F23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52"/>
  <sheetViews>
    <sheetView topLeftCell="A10" workbookViewId="0">
      <selection activeCell="C11" sqref="C11"/>
    </sheetView>
  </sheetViews>
  <sheetFormatPr defaultRowHeight="14.4" x14ac:dyDescent="0.3"/>
  <cols>
    <col min="2" max="2" width="74.5546875" customWidth="1"/>
    <col min="3" max="3" width="49.109375" customWidth="1"/>
  </cols>
  <sheetData>
    <row r="6" spans="2:3" ht="15" thickBot="1" x14ac:dyDescent="0.35"/>
    <row r="7" spans="2:3" x14ac:dyDescent="0.3">
      <c r="B7" s="1" t="s">
        <v>19</v>
      </c>
      <c r="C7" s="4">
        <v>0</v>
      </c>
    </row>
    <row r="8" spans="2:3" x14ac:dyDescent="0.3">
      <c r="B8" s="6" t="s">
        <v>21</v>
      </c>
      <c r="C8" s="4">
        <v>0</v>
      </c>
    </row>
    <row r="9" spans="2:3" x14ac:dyDescent="0.3">
      <c r="B9" s="3" t="s">
        <v>6</v>
      </c>
      <c r="C9" s="2">
        <v>70</v>
      </c>
    </row>
    <row r="10" spans="2:3" x14ac:dyDescent="0.3">
      <c r="B10" s="3" t="s">
        <v>7</v>
      </c>
      <c r="C10" s="2">
        <v>85</v>
      </c>
    </row>
    <row r="11" spans="2:3" x14ac:dyDescent="0.3">
      <c r="B11" s="3" t="s">
        <v>8</v>
      </c>
      <c r="C11" s="2">
        <v>20</v>
      </c>
    </row>
    <row r="12" spans="2:3" x14ac:dyDescent="0.3">
      <c r="B12" s="3" t="s">
        <v>9</v>
      </c>
      <c r="C12" s="2">
        <v>30</v>
      </c>
    </row>
    <row r="13" spans="2:3" ht="15" thickBot="1" x14ac:dyDescent="0.35">
      <c r="B13" s="2"/>
      <c r="C13" s="2"/>
    </row>
    <row r="14" spans="2:3" x14ac:dyDescent="0.3">
      <c r="B14" s="1" t="s">
        <v>10</v>
      </c>
      <c r="C14" s="2"/>
    </row>
    <row r="15" spans="2:3" x14ac:dyDescent="0.3">
      <c r="B15" s="2" t="s">
        <v>20</v>
      </c>
      <c r="C15" s="4" t="s">
        <v>18</v>
      </c>
    </row>
    <row r="16" spans="2:3" x14ac:dyDescent="0.3">
      <c r="B16" s="5">
        <v>0</v>
      </c>
      <c r="C16" s="2">
        <v>0</v>
      </c>
    </row>
    <row r="17" spans="2:3" x14ac:dyDescent="0.3">
      <c r="B17" s="3" t="s">
        <v>12</v>
      </c>
      <c r="C17" s="2">
        <v>65</v>
      </c>
    </row>
    <row r="18" spans="2:3" x14ac:dyDescent="0.3">
      <c r="B18" s="3" t="s">
        <v>13</v>
      </c>
      <c r="C18" s="2">
        <v>145</v>
      </c>
    </row>
    <row r="19" spans="2:3" x14ac:dyDescent="0.3">
      <c r="B19" s="3" t="s">
        <v>14</v>
      </c>
      <c r="C19" s="2">
        <v>225</v>
      </c>
    </row>
    <row r="20" spans="2:3" x14ac:dyDescent="0.3">
      <c r="B20" s="3" t="s">
        <v>15</v>
      </c>
      <c r="C20" s="2">
        <v>305</v>
      </c>
    </row>
    <row r="21" spans="2:3" x14ac:dyDescent="0.3">
      <c r="B21" s="3" t="s">
        <v>16</v>
      </c>
      <c r="C21" s="2">
        <v>385</v>
      </c>
    </row>
    <row r="22" spans="2:3" x14ac:dyDescent="0.3">
      <c r="B22" s="3" t="s">
        <v>11</v>
      </c>
      <c r="C22" s="2">
        <v>465</v>
      </c>
    </row>
    <row r="23" spans="2:3" ht="15" thickBot="1" x14ac:dyDescent="0.35">
      <c r="B23" s="144" t="s">
        <v>17</v>
      </c>
      <c r="C23" s="145"/>
    </row>
    <row r="34" spans="2:4" x14ac:dyDescent="0.3">
      <c r="B34" t="s">
        <v>22</v>
      </c>
      <c r="C34" t="s">
        <v>23</v>
      </c>
      <c r="D34" t="s">
        <v>24</v>
      </c>
    </row>
    <row r="35" spans="2:4" x14ac:dyDescent="0.3">
      <c r="B35" t="s">
        <v>25</v>
      </c>
      <c r="C35">
        <v>201</v>
      </c>
      <c r="D35">
        <f>5*C35</f>
        <v>1005</v>
      </c>
    </row>
    <row r="36" spans="2:4" x14ac:dyDescent="0.3">
      <c r="B36" t="s">
        <v>26</v>
      </c>
      <c r="C36">
        <v>306</v>
      </c>
      <c r="D36">
        <f t="shared" ref="D36:D37" si="0">5*C36</f>
        <v>1530</v>
      </c>
    </row>
    <row r="37" spans="2:4" x14ac:dyDescent="0.3">
      <c r="B37" t="s">
        <v>27</v>
      </c>
      <c r="C37">
        <v>198</v>
      </c>
      <c r="D37">
        <f t="shared" si="0"/>
        <v>990</v>
      </c>
    </row>
    <row r="38" spans="2:4" x14ac:dyDescent="0.3">
      <c r="B38" t="s">
        <v>28</v>
      </c>
      <c r="C38">
        <v>168</v>
      </c>
      <c r="D38">
        <f>5*C38</f>
        <v>840</v>
      </c>
    </row>
    <row r="40" spans="2:4" x14ac:dyDescent="0.3">
      <c r="B40" t="s">
        <v>29</v>
      </c>
      <c r="C40" t="s">
        <v>30</v>
      </c>
    </row>
    <row r="41" spans="2:4" x14ac:dyDescent="0.3">
      <c r="B41" t="s">
        <v>31</v>
      </c>
      <c r="C41">
        <v>0.01</v>
      </c>
    </row>
    <row r="42" spans="2:4" x14ac:dyDescent="0.3">
      <c r="B42" t="s">
        <v>32</v>
      </c>
      <c r="C42">
        <v>0.5</v>
      </c>
    </row>
    <row r="43" spans="2:4" x14ac:dyDescent="0.3">
      <c r="B43" t="s">
        <v>33</v>
      </c>
      <c r="C43">
        <v>0.75</v>
      </c>
    </row>
    <row r="44" spans="2:4" x14ac:dyDescent="0.3">
      <c r="B44" t="s">
        <v>34</v>
      </c>
      <c r="C44">
        <v>0.2</v>
      </c>
    </row>
    <row r="45" spans="2:4" x14ac:dyDescent="0.3">
      <c r="B45" t="s">
        <v>35</v>
      </c>
      <c r="C45">
        <v>0.2</v>
      </c>
    </row>
    <row r="46" spans="2:4" x14ac:dyDescent="0.3">
      <c r="B46" t="s">
        <v>36</v>
      </c>
      <c r="C46">
        <v>0.1</v>
      </c>
    </row>
    <row r="47" spans="2:4" x14ac:dyDescent="0.3">
      <c r="B47" t="s">
        <v>37</v>
      </c>
      <c r="C47">
        <v>0.9</v>
      </c>
    </row>
    <row r="48" spans="2:4" x14ac:dyDescent="0.3">
      <c r="B48" t="s">
        <v>38</v>
      </c>
      <c r="C48">
        <v>0.9</v>
      </c>
    </row>
    <row r="49" spans="2:3" x14ac:dyDescent="0.3">
      <c r="B49" t="s">
        <v>39</v>
      </c>
      <c r="C49">
        <v>0.9</v>
      </c>
    </row>
    <row r="50" spans="2:3" x14ac:dyDescent="0.3">
      <c r="B50" t="s">
        <v>40</v>
      </c>
      <c r="C50">
        <v>1.05</v>
      </c>
    </row>
    <row r="51" spans="2:3" x14ac:dyDescent="0.3">
      <c r="B51" t="s">
        <v>41</v>
      </c>
      <c r="C51">
        <v>1</v>
      </c>
    </row>
    <row r="52" spans="2:3" x14ac:dyDescent="0.3">
      <c r="B52" t="s">
        <v>42</v>
      </c>
      <c r="C52">
        <v>1.8</v>
      </c>
    </row>
  </sheetData>
  <sheetProtection algorithmName="SHA-512" hashValue="r57opC63JftkCMgcuQwtOyYthz0bNhrenIuKbyt8khd41/Dnznd6helgQhtq5pmIEsCaUiaRRVnzzlZGss0IlA==" saltValue="IzjcxweSFTwTi+v8AxoZdQ==" spinCount="100000" sheet="1" objects="1" scenarios="1"/>
  <sortState xmlns:xlrd2="http://schemas.microsoft.com/office/spreadsheetml/2017/richdata2" ref="B15:C21">
    <sortCondition ref="B15"/>
  </sortState>
  <mergeCells count="1">
    <mergeCell ref="B23:C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D52"/>
  <sheetViews>
    <sheetView workbookViewId="0">
      <selection activeCell="B51" sqref="B51"/>
    </sheetView>
  </sheetViews>
  <sheetFormatPr defaultRowHeight="14.4" x14ac:dyDescent="0.3"/>
  <cols>
    <col min="2" max="2" width="74.5546875" customWidth="1"/>
    <col min="3" max="3" width="49.109375" customWidth="1"/>
  </cols>
  <sheetData>
    <row r="6" spans="2:3" ht="15" thickBot="1" x14ac:dyDescent="0.35">
      <c r="C6" s="4" t="s">
        <v>45</v>
      </c>
    </row>
    <row r="7" spans="2:3" x14ac:dyDescent="0.3">
      <c r="B7" s="1" t="s">
        <v>19</v>
      </c>
      <c r="C7" s="4">
        <v>0</v>
      </c>
    </row>
    <row r="8" spans="2:3" x14ac:dyDescent="0.3">
      <c r="B8" s="6" t="s">
        <v>21</v>
      </c>
      <c r="C8" s="4">
        <v>0</v>
      </c>
    </row>
    <row r="9" spans="2:3" x14ac:dyDescent="0.3">
      <c r="B9" s="3" t="s">
        <v>6</v>
      </c>
      <c r="C9" s="2">
        <v>70</v>
      </c>
    </row>
    <row r="10" spans="2:3" x14ac:dyDescent="0.3">
      <c r="B10" s="3" t="s">
        <v>7</v>
      </c>
      <c r="C10" s="2">
        <v>85</v>
      </c>
    </row>
    <row r="11" spans="2:3" x14ac:dyDescent="0.3">
      <c r="B11" s="3" t="s">
        <v>8</v>
      </c>
      <c r="C11" s="2">
        <v>50</v>
      </c>
    </row>
    <row r="12" spans="2:3" x14ac:dyDescent="0.3">
      <c r="B12" s="3" t="s">
        <v>9</v>
      </c>
      <c r="C12" s="2">
        <v>80</v>
      </c>
    </row>
    <row r="13" spans="2:3" ht="15" thickBot="1" x14ac:dyDescent="0.35">
      <c r="B13" s="2"/>
      <c r="C13" s="2"/>
    </row>
    <row r="14" spans="2:3" x14ac:dyDescent="0.3">
      <c r="B14" s="1" t="s">
        <v>10</v>
      </c>
      <c r="C14" s="2"/>
    </row>
    <row r="15" spans="2:3" x14ac:dyDescent="0.3">
      <c r="B15" s="2" t="s">
        <v>20</v>
      </c>
      <c r="C15" s="4" t="s">
        <v>18</v>
      </c>
    </row>
    <row r="16" spans="2:3" x14ac:dyDescent="0.3">
      <c r="B16" s="5">
        <v>0</v>
      </c>
      <c r="C16" s="2">
        <v>0</v>
      </c>
    </row>
    <row r="17" spans="2:3" x14ac:dyDescent="0.3">
      <c r="B17" s="3" t="s">
        <v>12</v>
      </c>
      <c r="C17" s="2">
        <v>65</v>
      </c>
    </row>
    <row r="18" spans="2:3" x14ac:dyDescent="0.3">
      <c r="B18" s="3" t="s">
        <v>13</v>
      </c>
      <c r="C18" s="2">
        <v>145</v>
      </c>
    </row>
    <row r="19" spans="2:3" x14ac:dyDescent="0.3">
      <c r="B19" s="3" t="s">
        <v>14</v>
      </c>
      <c r="C19" s="2">
        <v>225</v>
      </c>
    </row>
    <row r="20" spans="2:3" x14ac:dyDescent="0.3">
      <c r="B20" s="3" t="s">
        <v>15</v>
      </c>
      <c r="C20" s="2">
        <v>305</v>
      </c>
    </row>
    <row r="21" spans="2:3" x14ac:dyDescent="0.3">
      <c r="B21" s="3" t="s">
        <v>16</v>
      </c>
      <c r="C21" s="2">
        <v>385</v>
      </c>
    </row>
    <row r="22" spans="2:3" x14ac:dyDescent="0.3">
      <c r="B22" s="3" t="s">
        <v>11</v>
      </c>
      <c r="C22" s="2">
        <v>465</v>
      </c>
    </row>
    <row r="23" spans="2:3" ht="15" thickBot="1" x14ac:dyDescent="0.35">
      <c r="B23" s="144" t="s">
        <v>17</v>
      </c>
      <c r="C23" s="145"/>
    </row>
    <row r="34" spans="2:4" x14ac:dyDescent="0.3">
      <c r="B34" t="s">
        <v>22</v>
      </c>
      <c r="C34" t="s">
        <v>23</v>
      </c>
      <c r="D34" t="s">
        <v>24</v>
      </c>
    </row>
    <row r="35" spans="2:4" x14ac:dyDescent="0.3">
      <c r="B35" t="s">
        <v>25</v>
      </c>
      <c r="C35">
        <v>201</v>
      </c>
      <c r="D35">
        <f>5*C35</f>
        <v>1005</v>
      </c>
    </row>
    <row r="36" spans="2:4" x14ac:dyDescent="0.3">
      <c r="B36" t="s">
        <v>26</v>
      </c>
      <c r="C36">
        <v>306</v>
      </c>
      <c r="D36">
        <f t="shared" ref="D36:D37" si="0">5*C36</f>
        <v>1530</v>
      </c>
    </row>
    <row r="37" spans="2:4" x14ac:dyDescent="0.3">
      <c r="B37" t="s">
        <v>27</v>
      </c>
      <c r="C37">
        <v>198</v>
      </c>
      <c r="D37">
        <f t="shared" si="0"/>
        <v>990</v>
      </c>
    </row>
    <row r="38" spans="2:4" x14ac:dyDescent="0.3">
      <c r="B38" t="s">
        <v>28</v>
      </c>
      <c r="C38">
        <v>168</v>
      </c>
      <c r="D38">
        <f>5*C38</f>
        <v>840</v>
      </c>
    </row>
    <row r="40" spans="2:4" x14ac:dyDescent="0.3">
      <c r="B40" t="s">
        <v>29</v>
      </c>
      <c r="C40" t="s">
        <v>30</v>
      </c>
    </row>
    <row r="41" spans="2:4" x14ac:dyDescent="0.3">
      <c r="B41" t="s">
        <v>31</v>
      </c>
      <c r="C41">
        <v>0.01</v>
      </c>
    </row>
    <row r="42" spans="2:4" x14ac:dyDescent="0.3">
      <c r="B42" t="s">
        <v>32</v>
      </c>
      <c r="C42">
        <v>0.5</v>
      </c>
    </row>
    <row r="43" spans="2:4" x14ac:dyDescent="0.3">
      <c r="B43" t="s">
        <v>33</v>
      </c>
      <c r="C43">
        <v>0.75</v>
      </c>
    </row>
    <row r="44" spans="2:4" x14ac:dyDescent="0.3">
      <c r="B44" t="s">
        <v>34</v>
      </c>
      <c r="C44">
        <v>0.2</v>
      </c>
    </row>
    <row r="45" spans="2:4" x14ac:dyDescent="0.3">
      <c r="B45" t="s">
        <v>35</v>
      </c>
      <c r="C45">
        <v>0.2</v>
      </c>
    </row>
    <row r="46" spans="2:4" x14ac:dyDescent="0.3">
      <c r="B46" t="s">
        <v>36</v>
      </c>
      <c r="C46">
        <v>0.1</v>
      </c>
    </row>
    <row r="47" spans="2:4" x14ac:dyDescent="0.3">
      <c r="B47" t="s">
        <v>37</v>
      </c>
      <c r="C47">
        <v>0.9</v>
      </c>
    </row>
    <row r="48" spans="2:4" x14ac:dyDescent="0.3">
      <c r="B48" t="s">
        <v>38</v>
      </c>
      <c r="C48">
        <v>0.9</v>
      </c>
    </row>
    <row r="49" spans="2:3" x14ac:dyDescent="0.3">
      <c r="B49" t="s">
        <v>39</v>
      </c>
      <c r="C49">
        <v>0.9</v>
      </c>
    </row>
    <row r="50" spans="2:3" x14ac:dyDescent="0.3">
      <c r="B50" t="s">
        <v>40</v>
      </c>
      <c r="C50">
        <v>1.05</v>
      </c>
    </row>
    <row r="51" spans="2:3" x14ac:dyDescent="0.3">
      <c r="B51" t="s">
        <v>41</v>
      </c>
      <c r="C51">
        <v>1</v>
      </c>
    </row>
    <row r="52" spans="2:3" x14ac:dyDescent="0.3">
      <c r="B52" t="s">
        <v>42</v>
      </c>
      <c r="C52">
        <v>1.8</v>
      </c>
    </row>
  </sheetData>
  <sheetProtection algorithmName="SHA-512" hashValue="1i5DhAb72qMSARh9tvQV/Yik4Z1fbPz2v4sM3BKn833x20Es0nLoXuLcPm1Wui5NXoEP8dwqFlFnLaVPXUTlPQ==" saltValue="aHB/kPuCDguMatR7lxd+qA==" spinCount="100000" sheet="1" objects="1" scenarios="1"/>
  <mergeCells count="1">
    <mergeCell ref="B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3</vt:i4>
      </vt:variant>
    </vt:vector>
  </HeadingPairs>
  <TitlesOfParts>
    <vt:vector size="8" baseType="lpstr">
      <vt:lpstr>Perceel 1 Versie 2</vt:lpstr>
      <vt:lpstr>Perceel 2 Versie 2</vt:lpstr>
      <vt:lpstr>Perceel 3 Versie 3</vt:lpstr>
      <vt:lpstr>Blad1</vt:lpstr>
      <vt:lpstr>Blad2</vt:lpstr>
      <vt:lpstr>'Perceel 1 Versie 2'!Afdrukbereik</vt:lpstr>
      <vt:lpstr>'Perceel 2 Versie 2'!Afdrukbereik</vt:lpstr>
      <vt:lpstr>'Perceel 3 Versie 3'!Afdrukbereik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Anneke Buijze</dc:creator>
  <cp:lastModifiedBy>Pacevicius, Dorothée</cp:lastModifiedBy>
  <cp:lastPrinted>2021-02-24T08:39:01Z</cp:lastPrinted>
  <dcterms:created xsi:type="dcterms:W3CDTF">2019-06-11T14:37:52Z</dcterms:created>
  <dcterms:modified xsi:type="dcterms:W3CDTF">2025-07-11T10:38:33Z</dcterms:modified>
</cp:coreProperties>
</file>