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CE28B5D-7411-4F77-8F26-A4FADC55A43C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Versie aanbesteding 2025" sheetId="4" r:id="rId1"/>
    <sheet name="Versie aanbesteding 2017" sheetId="1" state="hidden" r:id="rId2"/>
    <sheet name="Blad2" sheetId="2" r:id="rId3"/>
    <sheet name="Blad3" sheetId="3" r:id="rId4"/>
  </sheets>
  <definedNames>
    <definedName name="_xlnm.Print_Area" localSheetId="0">'Versie aanbesteding 2025'!$A$1:$M$30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C15" i="4"/>
  <c r="C16" i="4"/>
  <c r="C13" i="4"/>
  <c r="C14" i="4"/>
  <c r="C11" i="4"/>
  <c r="C10" i="4"/>
  <c r="C9" i="4"/>
  <c r="C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R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Bureau + bijhorende kastjes / ladenblokken</t>
        </r>
      </text>
    </comment>
  </commentList>
</comments>
</file>

<file path=xl/sharedStrings.xml><?xml version="1.0" encoding="utf-8"?>
<sst xmlns="http://schemas.openxmlformats.org/spreadsheetml/2006/main" count="355" uniqueCount="163">
  <si>
    <t>Werkplekken - oud</t>
  </si>
  <si>
    <t>Werkplekken - nieuw</t>
  </si>
  <si>
    <t>Bureaustoel - oud</t>
  </si>
  <si>
    <t>Bureaustoel - nieuw</t>
  </si>
  <si>
    <t>Tafel overig</t>
  </si>
  <si>
    <t>Stoel overig</t>
  </si>
  <si>
    <t>Kast hoog- oud</t>
  </si>
  <si>
    <t>Kast laag - oud</t>
  </si>
  <si>
    <t>Kast hoog - nieuw</t>
  </si>
  <si>
    <t>Kast laag - nieuw</t>
  </si>
  <si>
    <t>Oppervlakte (m2)</t>
  </si>
  <si>
    <t>Beplanting</t>
  </si>
  <si>
    <t>Afvalbak - papier</t>
  </si>
  <si>
    <t>Afvalbak overig</t>
  </si>
  <si>
    <t>Lampen - los</t>
  </si>
  <si>
    <t>Lampen tl - plafond</t>
  </si>
  <si>
    <t>Beamer</t>
  </si>
  <si>
    <t>Whiteboard - klein</t>
  </si>
  <si>
    <t>Whiteboard - groot</t>
  </si>
  <si>
    <t>Vloerafwerking - anders dan tapijt</t>
  </si>
  <si>
    <t>Plafondafwerking -
anders dan systeemplafond</t>
  </si>
  <si>
    <t xml:space="preserve">tv </t>
  </si>
  <si>
    <t>1-fem</t>
  </si>
  <si>
    <t>kamer hal</t>
  </si>
  <si>
    <t>balie</t>
  </si>
  <si>
    <t>kapst</t>
  </si>
  <si>
    <t>Kantine nu</t>
  </si>
  <si>
    <t>Kantine vast</t>
  </si>
  <si>
    <t>Raadzaal</t>
  </si>
  <si>
    <t>Vloerafwerking (h = hard - z = zacht)</t>
  </si>
  <si>
    <t>Frequentie - stofzuigen</t>
  </si>
  <si>
    <t>Frequentie - afnemen werkplekken</t>
  </si>
  <si>
    <t>Frequentie - afnemen overig</t>
  </si>
  <si>
    <t>Frequentie - afnemen kasten</t>
  </si>
  <si>
    <t>Nummer</t>
  </si>
  <si>
    <t>Omschrijving</t>
  </si>
  <si>
    <t>1a</t>
  </si>
  <si>
    <t>2a</t>
  </si>
  <si>
    <t>Hal raadsleden</t>
  </si>
  <si>
    <t>Panty</t>
  </si>
  <si>
    <t>Frequentie - pantry</t>
  </si>
  <si>
    <t>Frequentie = per week</t>
  </si>
  <si>
    <t>2b</t>
  </si>
  <si>
    <t>2d</t>
  </si>
  <si>
    <t>Gang rechts</t>
  </si>
  <si>
    <t>2e</t>
  </si>
  <si>
    <t>Werkkast</t>
  </si>
  <si>
    <t>Gang links</t>
  </si>
  <si>
    <t>2f</t>
  </si>
  <si>
    <t>Meterkast</t>
  </si>
  <si>
    <t>Geen werkzaamheden</t>
  </si>
  <si>
    <t>X</t>
  </si>
  <si>
    <t>2g</t>
  </si>
  <si>
    <t>Kast OPR</t>
  </si>
  <si>
    <t>2h</t>
  </si>
  <si>
    <t>Traphal rechts</t>
  </si>
  <si>
    <t>Miva</t>
  </si>
  <si>
    <t>3a</t>
  </si>
  <si>
    <t>3b</t>
  </si>
  <si>
    <t>Toiletgroep gasten</t>
  </si>
  <si>
    <t>Centrale hal</t>
  </si>
  <si>
    <t>Entree</t>
  </si>
  <si>
    <t>3c</t>
  </si>
  <si>
    <t>Toiletgroep bg</t>
  </si>
  <si>
    <t>Wamelsekamer</t>
  </si>
  <si>
    <t>Werkplekken / tafels</t>
  </si>
  <si>
    <t>Appelternsekamer</t>
  </si>
  <si>
    <t>Z</t>
  </si>
  <si>
    <t>H</t>
  </si>
  <si>
    <t>Glasbewassing</t>
  </si>
  <si>
    <t>1/4</t>
  </si>
  <si>
    <t>frequentie - legen prullenbak</t>
  </si>
  <si>
    <t>frequentie - legen papierbak</t>
  </si>
  <si>
    <t>Binnentuin</t>
  </si>
  <si>
    <t>Front office KCC</t>
  </si>
  <si>
    <t>Back office KCC</t>
  </si>
  <si>
    <t>8a</t>
  </si>
  <si>
    <t>Kluis KCC</t>
  </si>
  <si>
    <t>Telefoon KCC</t>
  </si>
  <si>
    <t>Kantoor</t>
  </si>
  <si>
    <t>Repro</t>
  </si>
  <si>
    <t>Kantoor politie</t>
  </si>
  <si>
    <t>Spreekkamer</t>
  </si>
  <si>
    <t>Dreumelsekamer</t>
  </si>
  <si>
    <t>Voorm postkamer</t>
  </si>
  <si>
    <t>Kantine</t>
  </si>
  <si>
    <t>28a</t>
  </si>
  <si>
    <t>Kast kantine</t>
  </si>
  <si>
    <t>28b</t>
  </si>
  <si>
    <t>Keuken</t>
  </si>
  <si>
    <t>Kast</t>
  </si>
  <si>
    <t>32a</t>
  </si>
  <si>
    <t>Kast schoonmaak</t>
  </si>
  <si>
    <t>Burgemeester</t>
  </si>
  <si>
    <t>2c</t>
  </si>
  <si>
    <t>Traphal centraal</t>
  </si>
  <si>
    <t>Wethouder</t>
  </si>
  <si>
    <t>Secretaris</t>
  </si>
  <si>
    <t>121A</t>
  </si>
  <si>
    <t>121B</t>
  </si>
  <si>
    <t>technische ruimte</t>
  </si>
  <si>
    <t>Gang</t>
  </si>
  <si>
    <t>126A</t>
  </si>
  <si>
    <t>126B</t>
  </si>
  <si>
    <t>126C</t>
  </si>
  <si>
    <t>127A</t>
  </si>
  <si>
    <t>Toiletgroep bestuurders</t>
  </si>
  <si>
    <t>127B</t>
  </si>
  <si>
    <t>127C</t>
  </si>
  <si>
    <t>127D</t>
  </si>
  <si>
    <t>Dames toiletgroep</t>
  </si>
  <si>
    <t>Heren toiletgroep</t>
  </si>
  <si>
    <t xml:space="preserve">Toiletgroep </t>
  </si>
  <si>
    <t>128A</t>
  </si>
  <si>
    <t>Schoonmaak kast</t>
  </si>
  <si>
    <t>128B</t>
  </si>
  <si>
    <t>Gang / overloop</t>
  </si>
  <si>
    <t>200A</t>
  </si>
  <si>
    <t>200B</t>
  </si>
  <si>
    <t>Ruimte ICT</t>
  </si>
  <si>
    <t>201A</t>
  </si>
  <si>
    <t>Klein archief</t>
  </si>
  <si>
    <t>202A</t>
  </si>
  <si>
    <t>Vluchthal</t>
  </si>
  <si>
    <t>Groot archief</t>
  </si>
  <si>
    <t>203A</t>
  </si>
  <si>
    <t>203B</t>
  </si>
  <si>
    <t>Vuchthal</t>
  </si>
  <si>
    <t>Machinekamer</t>
  </si>
  <si>
    <t>Technische ruimte</t>
  </si>
  <si>
    <t>Frequentie - Dweilen</t>
  </si>
  <si>
    <t>.1/4</t>
  </si>
  <si>
    <t>Oppervlakte (m2 bij benadering)</t>
  </si>
  <si>
    <t>Toelichting overzicht:</t>
  </si>
  <si>
    <t>1: m2 oppervlak en aantallen meubels betreft indicatie en kan door interne verschuivingen / verandering in behoefte variëren.</t>
  </si>
  <si>
    <t>2: Op Afroep. Ruimtes die geen onderdeel van de aanbesteding uitmaken. Wanneer deze worden schoongemaakt is dat op basis van regie.</t>
  </si>
  <si>
    <t>3: 1/4 - wil zeggen 1x per 4 weken</t>
  </si>
  <si>
    <t>4: 2-3 - wil zeggen om de dag</t>
  </si>
  <si>
    <t>Frequentie - legen afvalbak</t>
  </si>
  <si>
    <t>Taak op afroep (regie)</t>
  </si>
  <si>
    <t>ca. 4x per jaar</t>
  </si>
  <si>
    <t>Toelichting</t>
  </si>
  <si>
    <t>Frequentie - algehele schoonmaak</t>
  </si>
  <si>
    <t>Bijlage … gymzaal Wamel - Overzicht t.b.v. aanbesteding schoonmaak juli 2026</t>
  </si>
  <si>
    <t>vJG18-11-2025</t>
  </si>
  <si>
    <t>Opslag</t>
  </si>
  <si>
    <t>Cv-ruimte</t>
  </si>
  <si>
    <t>Kleedruimte 1</t>
  </si>
  <si>
    <t>6.1</t>
  </si>
  <si>
    <t>Toilet 1</t>
  </si>
  <si>
    <t>6.2</t>
  </si>
  <si>
    <t>Doucheruimte 1</t>
  </si>
  <si>
    <t>7</t>
  </si>
  <si>
    <t>Kleedruimte 2</t>
  </si>
  <si>
    <t>7.1</t>
  </si>
  <si>
    <t>Toilet 2</t>
  </si>
  <si>
    <t>7.2</t>
  </si>
  <si>
    <t>Doucheruimte 2</t>
  </si>
  <si>
    <t>8</t>
  </si>
  <si>
    <t>Gymzaal</t>
  </si>
  <si>
    <t>8.1</t>
  </si>
  <si>
    <t>Toestelberging</t>
  </si>
  <si>
    <t>Glasbewassing - buitenzijde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</si>
</sst>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3" fillId="0" borderId="0" xfId="0" applyNumberFormat="1" applyFont="1" applyAlignment="1">
      <alignment horizontal="left"/>
    </xf>
    <xf numFmtId="1" fontId="4" fillId="0" borderId="0" xfId="0" applyNumberFormat="1" applyFont="1"/>
    <xf numFmtId="1" fontId="3" fillId="0" borderId="0" xfId="0" applyNumberFormat="1" applyFont="1" applyAlignment="1">
      <alignment horizontal="center" textRotation="90"/>
    </xf>
    <xf numFmtId="1" fontId="3" fillId="0" borderId="0" xfId="0" applyNumberFormat="1" applyFont="1" applyAlignment="1">
      <alignment horizontal="center" textRotation="90" wrapText="1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left"/>
    </xf>
    <xf numFmtId="1" fontId="4" fillId="0" borderId="1" xfId="0" applyNumberFormat="1" applyFont="1" applyBorder="1"/>
    <xf numFmtId="1" fontId="3" fillId="0" borderId="2" xfId="0" applyNumberFormat="1" applyFont="1" applyBorder="1" applyAlignment="1">
      <alignment horizontal="left"/>
    </xf>
    <xf numFmtId="1" fontId="4" fillId="0" borderId="2" xfId="0" applyNumberFormat="1" applyFont="1" applyBorder="1"/>
    <xf numFmtId="1" fontId="4" fillId="2" borderId="0" xfId="0" applyNumberFormat="1" applyFont="1" applyFill="1"/>
    <xf numFmtId="1" fontId="4" fillId="2" borderId="1" xfId="0" applyNumberFormat="1" applyFont="1" applyFill="1" applyBorder="1"/>
    <xf numFmtId="1" fontId="4" fillId="0" borderId="0" xfId="0" applyNumberFormat="1" applyFont="1" applyAlignment="1">
      <alignment horizontal="left"/>
    </xf>
    <xf numFmtId="1" fontId="3" fillId="0" borderId="0" xfId="0" applyNumberFormat="1" applyFont="1"/>
    <xf numFmtId="164" fontId="4" fillId="0" borderId="1" xfId="0" applyNumberFormat="1" applyFont="1" applyBorder="1"/>
    <xf numFmtId="1" fontId="6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276225</xdr:colOff>
      <xdr:row>1</xdr:row>
      <xdr:rowOff>2200275</xdr:rowOff>
    </xdr:from>
    <xdr:to>
      <xdr:col>23</xdr:col>
      <xdr:colOff>76938</xdr:colOff>
      <xdr:row>49</xdr:row>
      <xdr:rowOff>1064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D93222B-2872-E8C4-88C7-74A0C9213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4200" y="2447925"/>
          <a:ext cx="5287113" cy="7621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0743-D91E-4EF9-A6A0-0E1B605918EF}">
  <sheetPr>
    <tabColor rgb="FFFFFF00"/>
    <pageSetUpPr fitToPage="1"/>
  </sheetPr>
  <dimension ref="A1:M190"/>
  <sheetViews>
    <sheetView tabSelected="1" zoomScaleNormal="100" workbookViewId="0">
      <pane ySplit="4170" activePane="bottomLeft"/>
      <selection activeCell="K1" sqref="K1:K1048576"/>
      <selection pane="bottomLeft" activeCell="M11" sqref="M11"/>
    </sheetView>
  </sheetViews>
  <sheetFormatPr defaultRowHeight="15" x14ac:dyDescent="0.25"/>
  <cols>
    <col min="1" max="1" width="10.85546875" style="1" customWidth="1"/>
    <col min="2" max="2" width="30" style="1" customWidth="1"/>
    <col min="3" max="5" width="9.85546875" style="2" customWidth="1"/>
    <col min="6" max="6" width="13.140625" style="10" bestFit="1" customWidth="1"/>
    <col min="7" max="9" width="9.85546875" style="10" hidden="1" customWidth="1"/>
    <col min="10" max="11" width="9.85546875" style="10" customWidth="1"/>
    <col min="12" max="12" width="9.85546875" style="2" customWidth="1"/>
    <col min="13" max="13" width="29.28515625" style="2" customWidth="1"/>
    <col min="14" max="16384" width="9.140625" style="2"/>
  </cols>
  <sheetData>
    <row r="1" spans="1:13" ht="19.5" x14ac:dyDescent="0.3">
      <c r="A1" s="15" t="s">
        <v>143</v>
      </c>
      <c r="F1" s="2"/>
      <c r="G1" s="2"/>
      <c r="H1" s="2"/>
      <c r="I1" s="2"/>
      <c r="J1" s="2"/>
      <c r="K1" s="2"/>
      <c r="M1" s="16" t="s">
        <v>144</v>
      </c>
    </row>
    <row r="2" spans="1:13" s="5" customFormat="1" ht="174" x14ac:dyDescent="0.25">
      <c r="A2" s="1" t="s">
        <v>34</v>
      </c>
      <c r="B2" s="1" t="s">
        <v>35</v>
      </c>
      <c r="C2" s="3" t="s">
        <v>132</v>
      </c>
      <c r="D2" s="3" t="s">
        <v>50</v>
      </c>
      <c r="E2" s="3" t="s">
        <v>29</v>
      </c>
      <c r="F2" s="3" t="s">
        <v>142</v>
      </c>
      <c r="G2" s="3" t="s">
        <v>30</v>
      </c>
      <c r="H2" s="3" t="s">
        <v>130</v>
      </c>
      <c r="I2" s="3" t="s">
        <v>32</v>
      </c>
      <c r="J2" s="3" t="s">
        <v>138</v>
      </c>
      <c r="K2" s="3" t="s">
        <v>69</v>
      </c>
      <c r="L2" s="3" t="s">
        <v>139</v>
      </c>
      <c r="M2" s="1" t="s">
        <v>141</v>
      </c>
    </row>
    <row r="3" spans="1:13" s="5" customFormat="1" x14ac:dyDescent="0.25">
      <c r="A3" s="17">
        <v>0</v>
      </c>
      <c r="B3" s="6" t="s">
        <v>162</v>
      </c>
      <c r="C3" s="14"/>
      <c r="D3" s="7"/>
      <c r="E3" s="7"/>
      <c r="F3" s="11"/>
      <c r="G3" s="11"/>
      <c r="H3" s="11"/>
      <c r="I3" s="11"/>
      <c r="J3" s="11"/>
      <c r="K3" s="11" t="s">
        <v>140</v>
      </c>
      <c r="L3" s="11"/>
    </row>
    <row r="4" spans="1:13" x14ac:dyDescent="0.25">
      <c r="A4" s="17">
        <v>1</v>
      </c>
      <c r="B4" s="6" t="s">
        <v>61</v>
      </c>
      <c r="C4" s="14">
        <v>25</v>
      </c>
      <c r="D4" s="7"/>
      <c r="E4" s="7" t="s">
        <v>68</v>
      </c>
      <c r="F4" s="11">
        <v>1</v>
      </c>
      <c r="G4" s="11"/>
      <c r="H4" s="11"/>
      <c r="I4" s="11"/>
      <c r="J4" s="11">
        <v>1</v>
      </c>
      <c r="K4" s="11" t="s">
        <v>140</v>
      </c>
      <c r="L4" s="11"/>
    </row>
    <row r="5" spans="1:13" ht="14.25" customHeight="1" x14ac:dyDescent="0.25">
      <c r="A5" s="17">
        <v>2</v>
      </c>
      <c r="B5" s="6" t="s">
        <v>79</v>
      </c>
      <c r="C5" s="14">
        <f>2.5*2.5</f>
        <v>6.25</v>
      </c>
      <c r="D5" s="7"/>
      <c r="E5" s="7" t="s">
        <v>68</v>
      </c>
      <c r="F5" s="11" t="s">
        <v>140</v>
      </c>
      <c r="G5" s="11"/>
      <c r="H5" s="11"/>
      <c r="I5" s="11"/>
      <c r="J5" s="11"/>
      <c r="K5" s="11"/>
      <c r="L5" s="11"/>
    </row>
    <row r="6" spans="1:13" x14ac:dyDescent="0.25">
      <c r="A6" s="17">
        <v>3</v>
      </c>
      <c r="B6" s="6" t="s">
        <v>145</v>
      </c>
      <c r="C6" s="14">
        <v>2.5</v>
      </c>
      <c r="D6" s="7" t="s">
        <v>51</v>
      </c>
      <c r="E6" s="7" t="s">
        <v>68</v>
      </c>
      <c r="F6" s="11"/>
      <c r="G6" s="11"/>
      <c r="H6" s="11"/>
      <c r="I6" s="11"/>
      <c r="J6" s="11"/>
      <c r="K6" s="11"/>
      <c r="L6" s="11"/>
    </row>
    <row r="7" spans="1:13" x14ac:dyDescent="0.25">
      <c r="A7" s="17">
        <v>4</v>
      </c>
      <c r="B7" s="6" t="s">
        <v>146</v>
      </c>
      <c r="C7" s="14"/>
      <c r="D7" s="7" t="s">
        <v>51</v>
      </c>
      <c r="E7" s="7" t="s">
        <v>68</v>
      </c>
      <c r="F7" s="11"/>
      <c r="G7" s="11"/>
      <c r="H7" s="11"/>
      <c r="I7" s="11"/>
      <c r="J7" s="11"/>
      <c r="K7" s="11"/>
      <c r="L7" s="11"/>
    </row>
    <row r="8" spans="1:13" x14ac:dyDescent="0.25">
      <c r="A8" s="17">
        <v>5</v>
      </c>
      <c r="B8" s="6" t="s">
        <v>46</v>
      </c>
      <c r="C8" s="14"/>
      <c r="D8" s="7"/>
      <c r="E8" s="7" t="s">
        <v>68</v>
      </c>
      <c r="F8" s="11" t="s">
        <v>140</v>
      </c>
      <c r="G8" s="11"/>
      <c r="H8" s="11"/>
      <c r="I8" s="11"/>
      <c r="J8" s="11">
        <v>1</v>
      </c>
      <c r="K8" s="11"/>
      <c r="L8" s="11"/>
    </row>
    <row r="9" spans="1:13" x14ac:dyDescent="0.25">
      <c r="A9" s="17">
        <v>6</v>
      </c>
      <c r="B9" s="6" t="s">
        <v>147</v>
      </c>
      <c r="C9" s="14">
        <f>7*3.8</f>
        <v>26.599999999999998</v>
      </c>
      <c r="D9" s="7"/>
      <c r="E9" s="7" t="s">
        <v>68</v>
      </c>
      <c r="F9" s="11">
        <v>1</v>
      </c>
      <c r="G9" s="11"/>
      <c r="H9" s="11"/>
      <c r="I9" s="11"/>
      <c r="J9" s="11">
        <v>1</v>
      </c>
      <c r="K9" s="11"/>
      <c r="L9" s="11"/>
    </row>
    <row r="10" spans="1:13" x14ac:dyDescent="0.25">
      <c r="A10" s="17" t="s">
        <v>148</v>
      </c>
      <c r="B10" s="6" t="s">
        <v>149</v>
      </c>
      <c r="C10" s="14">
        <f>1.9*0.9</f>
        <v>1.71</v>
      </c>
      <c r="D10" s="7"/>
      <c r="E10" s="7" t="s">
        <v>68</v>
      </c>
      <c r="F10" s="11">
        <v>1</v>
      </c>
      <c r="G10" s="11"/>
      <c r="H10" s="11"/>
      <c r="I10" s="11"/>
      <c r="J10" s="11">
        <v>1</v>
      </c>
      <c r="K10" s="11"/>
      <c r="L10" s="11"/>
    </row>
    <row r="11" spans="1:13" x14ac:dyDescent="0.25">
      <c r="A11" s="17" t="s">
        <v>150</v>
      </c>
      <c r="B11" s="6" t="s">
        <v>151</v>
      </c>
      <c r="C11" s="14">
        <f>4.3*3.8</f>
        <v>16.34</v>
      </c>
      <c r="D11" s="7"/>
      <c r="E11" s="7" t="s">
        <v>68</v>
      </c>
      <c r="F11" s="11">
        <v>1</v>
      </c>
      <c r="G11" s="11"/>
      <c r="H11" s="11"/>
      <c r="I11" s="11"/>
      <c r="J11" s="11"/>
      <c r="K11" s="11"/>
      <c r="L11" s="11"/>
    </row>
    <row r="12" spans="1:13" x14ac:dyDescent="0.25">
      <c r="A12" s="17" t="s">
        <v>152</v>
      </c>
      <c r="B12" s="6" t="s">
        <v>153</v>
      </c>
      <c r="C12" s="14">
        <f>7*3.73</f>
        <v>26.11</v>
      </c>
      <c r="D12" s="7"/>
      <c r="E12" s="7" t="s">
        <v>68</v>
      </c>
      <c r="F12" s="11">
        <v>1</v>
      </c>
      <c r="G12" s="11"/>
      <c r="H12" s="11"/>
      <c r="I12" s="11"/>
      <c r="J12" s="11">
        <v>1</v>
      </c>
      <c r="K12" s="11"/>
      <c r="L12" s="11"/>
    </row>
    <row r="13" spans="1:13" x14ac:dyDescent="0.25">
      <c r="A13" s="17" t="s">
        <v>154</v>
      </c>
      <c r="B13" s="6" t="s">
        <v>155</v>
      </c>
      <c r="C13" s="2">
        <f>0.9*1.84</f>
        <v>1.6560000000000001</v>
      </c>
      <c r="D13" s="7"/>
      <c r="E13" s="7" t="s">
        <v>68</v>
      </c>
      <c r="F13" s="11">
        <v>1</v>
      </c>
      <c r="G13" s="11"/>
      <c r="H13" s="11"/>
      <c r="I13" s="11"/>
      <c r="J13" s="11">
        <v>1</v>
      </c>
      <c r="K13" s="11"/>
      <c r="L13" s="11"/>
    </row>
    <row r="14" spans="1:13" x14ac:dyDescent="0.25">
      <c r="A14" s="17" t="s">
        <v>156</v>
      </c>
      <c r="B14" s="6" t="s">
        <v>157</v>
      </c>
      <c r="C14" s="14">
        <f>4.3*3.8</f>
        <v>16.34</v>
      </c>
      <c r="D14" s="7"/>
      <c r="E14" s="7" t="s">
        <v>68</v>
      </c>
      <c r="F14" s="11">
        <v>1</v>
      </c>
      <c r="G14" s="11"/>
      <c r="H14" s="11"/>
      <c r="I14" s="11"/>
      <c r="J14" s="11"/>
      <c r="K14" s="11"/>
      <c r="L14" s="11"/>
    </row>
    <row r="15" spans="1:13" x14ac:dyDescent="0.25">
      <c r="A15" s="17" t="s">
        <v>158</v>
      </c>
      <c r="B15" s="6" t="s">
        <v>159</v>
      </c>
      <c r="C15" s="14">
        <f>12*21</f>
        <v>252</v>
      </c>
      <c r="D15" s="7"/>
      <c r="E15" s="7" t="s">
        <v>68</v>
      </c>
      <c r="F15" s="11">
        <v>1</v>
      </c>
      <c r="G15" s="11"/>
      <c r="H15" s="11"/>
      <c r="I15" s="11"/>
      <c r="J15" s="11"/>
      <c r="K15" s="11"/>
      <c r="L15" s="11"/>
    </row>
    <row r="16" spans="1:13" x14ac:dyDescent="0.25">
      <c r="A16" s="6" t="s">
        <v>160</v>
      </c>
      <c r="B16" s="6" t="s">
        <v>161</v>
      </c>
      <c r="C16" s="14">
        <f>10.5*4</f>
        <v>42</v>
      </c>
      <c r="D16" s="7"/>
      <c r="E16" s="7" t="s">
        <v>68</v>
      </c>
      <c r="F16" s="11" t="s">
        <v>140</v>
      </c>
      <c r="G16" s="11"/>
      <c r="H16" s="11"/>
      <c r="I16" s="11"/>
      <c r="J16" s="11"/>
      <c r="K16" s="11"/>
      <c r="L16" s="11"/>
    </row>
    <row r="17" spans="1:12" hidden="1" x14ac:dyDescent="0.25">
      <c r="A17" s="6"/>
      <c r="B17" s="6"/>
      <c r="C17" s="14"/>
      <c r="D17" s="7"/>
      <c r="E17" s="7"/>
      <c r="F17" s="11"/>
      <c r="G17" s="11"/>
      <c r="H17" s="11"/>
      <c r="I17" s="11"/>
      <c r="J17" s="11"/>
      <c r="K17" s="11"/>
      <c r="L17" s="11"/>
    </row>
    <row r="18" spans="1:12" hidden="1" x14ac:dyDescent="0.25">
      <c r="A18" s="6"/>
      <c r="B18" s="6"/>
      <c r="C18" s="14"/>
      <c r="D18" s="7"/>
      <c r="E18" s="7"/>
      <c r="F18" s="11"/>
      <c r="G18" s="11"/>
      <c r="H18" s="11"/>
      <c r="I18" s="11"/>
      <c r="J18" s="11"/>
      <c r="K18" s="11"/>
      <c r="L18" s="11"/>
    </row>
    <row r="19" spans="1:12" hidden="1" x14ac:dyDescent="0.25">
      <c r="A19" s="6"/>
      <c r="B19" s="6"/>
      <c r="C19" s="14"/>
      <c r="D19" s="7"/>
      <c r="E19" s="7"/>
      <c r="F19" s="11"/>
      <c r="G19" s="11"/>
      <c r="H19" s="11"/>
      <c r="I19" s="11"/>
      <c r="J19" s="11"/>
      <c r="K19" s="11"/>
      <c r="L19" s="11"/>
    </row>
    <row r="20" spans="1:12" hidden="1" x14ac:dyDescent="0.25">
      <c r="A20" s="6"/>
      <c r="B20" s="6"/>
      <c r="C20" s="14"/>
      <c r="D20" s="7"/>
      <c r="E20" s="7"/>
      <c r="F20" s="11"/>
      <c r="G20" s="11"/>
      <c r="H20" s="11"/>
      <c r="I20" s="11"/>
      <c r="J20" s="11"/>
      <c r="K20" s="11"/>
      <c r="L20" s="11"/>
    </row>
    <row r="21" spans="1:12" hidden="1" x14ac:dyDescent="0.25">
      <c r="A21" s="6"/>
      <c r="B21" s="6"/>
      <c r="C21" s="14"/>
      <c r="D21" s="7"/>
      <c r="E21" s="7"/>
      <c r="F21" s="11"/>
      <c r="G21" s="11"/>
      <c r="H21" s="11"/>
      <c r="I21" s="11"/>
      <c r="J21" s="11"/>
      <c r="K21" s="11"/>
      <c r="L21" s="11"/>
    </row>
    <row r="22" spans="1:12" hidden="1" x14ac:dyDescent="0.25">
      <c r="A22" s="6"/>
      <c r="B22" s="6"/>
      <c r="C22" s="14"/>
      <c r="D22" s="7"/>
      <c r="E22" s="7"/>
      <c r="F22" s="11"/>
      <c r="G22" s="11"/>
      <c r="H22" s="11"/>
      <c r="I22" s="11"/>
      <c r="J22" s="11"/>
      <c r="K22" s="11"/>
      <c r="L22" s="11"/>
    </row>
    <row r="23" spans="1:12" hidden="1" x14ac:dyDescent="0.25">
      <c r="A23" s="6"/>
      <c r="B23" s="6"/>
      <c r="C23" s="14"/>
      <c r="D23" s="7"/>
      <c r="E23" s="7"/>
      <c r="F23" s="11"/>
      <c r="G23" s="11"/>
      <c r="H23" s="11"/>
      <c r="I23" s="11"/>
      <c r="J23" s="11"/>
      <c r="K23" s="11"/>
      <c r="L23" s="11"/>
    </row>
    <row r="24" spans="1:12" x14ac:dyDescent="0.25">
      <c r="A24" s="12" t="s">
        <v>41</v>
      </c>
      <c r="F24" s="2"/>
      <c r="G24" s="2"/>
      <c r="H24" s="2"/>
      <c r="I24" s="2"/>
      <c r="J24" s="2"/>
      <c r="K24" s="2"/>
    </row>
    <row r="25" spans="1:12" x14ac:dyDescent="0.25">
      <c r="A25" s="12"/>
      <c r="F25" s="2"/>
      <c r="G25" s="2"/>
      <c r="H25" s="2"/>
      <c r="I25" s="2"/>
      <c r="J25" s="2"/>
      <c r="K25" s="2"/>
    </row>
    <row r="26" spans="1:12" x14ac:dyDescent="0.25">
      <c r="A26" s="1" t="s">
        <v>133</v>
      </c>
      <c r="F26" s="2"/>
      <c r="G26" s="2"/>
      <c r="H26" s="2"/>
      <c r="I26" s="2"/>
      <c r="J26" s="2"/>
      <c r="K26" s="2"/>
    </row>
    <row r="27" spans="1:12" x14ac:dyDescent="0.25">
      <c r="A27" s="12" t="s">
        <v>134</v>
      </c>
      <c r="F27" s="2"/>
      <c r="G27" s="2"/>
      <c r="H27" s="2"/>
      <c r="I27" s="2"/>
      <c r="J27" s="2"/>
      <c r="K27" s="2"/>
    </row>
    <row r="28" spans="1:12" x14ac:dyDescent="0.25">
      <c r="A28" s="12" t="s">
        <v>135</v>
      </c>
      <c r="B28" s="12"/>
      <c r="F28" s="2"/>
      <c r="G28" s="2"/>
      <c r="H28" s="2"/>
      <c r="I28" s="2"/>
      <c r="J28" s="2"/>
      <c r="K28" s="2"/>
    </row>
    <row r="29" spans="1:12" x14ac:dyDescent="0.25">
      <c r="A29" s="12" t="s">
        <v>136</v>
      </c>
      <c r="B29" s="12"/>
      <c r="F29" s="2"/>
      <c r="G29" s="2"/>
      <c r="H29" s="2"/>
      <c r="I29" s="2"/>
      <c r="J29" s="2"/>
      <c r="K29" s="2"/>
    </row>
    <row r="30" spans="1:12" x14ac:dyDescent="0.25">
      <c r="A30" s="12" t="s">
        <v>137</v>
      </c>
      <c r="B30" s="12"/>
      <c r="F30" s="2"/>
      <c r="G30" s="2"/>
      <c r="H30" s="2"/>
      <c r="I30" s="2"/>
      <c r="J30" s="2"/>
      <c r="K30" s="2"/>
    </row>
    <row r="31" spans="1:12" x14ac:dyDescent="0.25">
      <c r="F31" s="2"/>
      <c r="G31" s="2"/>
      <c r="H31" s="2"/>
      <c r="I31" s="2"/>
      <c r="J31" s="2"/>
      <c r="K31" s="2"/>
    </row>
    <row r="32" spans="1:12" x14ac:dyDescent="0.25">
      <c r="F32" s="2"/>
      <c r="G32" s="2"/>
      <c r="H32" s="2"/>
      <c r="I32" s="2"/>
      <c r="J32" s="2"/>
      <c r="K32" s="2"/>
    </row>
    <row r="33" spans="1:11" x14ac:dyDescent="0.25">
      <c r="A33" s="13"/>
      <c r="F33" s="2"/>
      <c r="G33" s="2"/>
      <c r="H33" s="2"/>
      <c r="I33" s="2"/>
      <c r="J33" s="2"/>
      <c r="K33" s="2"/>
    </row>
    <row r="34" spans="1:11" x14ac:dyDescent="0.25">
      <c r="A34" s="2"/>
      <c r="F34" s="2"/>
      <c r="G34" s="2"/>
      <c r="H34" s="2"/>
      <c r="I34" s="2"/>
      <c r="J34" s="2"/>
      <c r="K34" s="2"/>
    </row>
    <row r="35" spans="1:11" x14ac:dyDescent="0.25">
      <c r="A35" s="2"/>
      <c r="F35" s="2"/>
      <c r="G35" s="2"/>
      <c r="H35" s="2"/>
      <c r="I35" s="2"/>
      <c r="J35" s="2"/>
      <c r="K35" s="2"/>
    </row>
    <row r="36" spans="1:11" x14ac:dyDescent="0.25">
      <c r="A36" s="2"/>
      <c r="F36" s="2"/>
      <c r="G36" s="2"/>
      <c r="H36" s="2"/>
      <c r="I36" s="2"/>
      <c r="J36" s="2"/>
      <c r="K36" s="2"/>
    </row>
    <row r="37" spans="1:11" x14ac:dyDescent="0.25">
      <c r="F37" s="2"/>
      <c r="G37" s="2"/>
      <c r="H37" s="2"/>
      <c r="I37" s="2"/>
      <c r="J37" s="2"/>
      <c r="K37" s="2"/>
    </row>
    <row r="38" spans="1:11" x14ac:dyDescent="0.25">
      <c r="F38" s="2"/>
      <c r="G38" s="2"/>
      <c r="H38" s="2"/>
      <c r="I38" s="2"/>
      <c r="J38" s="2"/>
      <c r="K38" s="2"/>
    </row>
    <row r="39" spans="1:11" x14ac:dyDescent="0.25">
      <c r="F39" s="2"/>
      <c r="G39" s="2"/>
      <c r="H39" s="2"/>
      <c r="I39" s="2"/>
      <c r="J39" s="2"/>
      <c r="K39" s="2"/>
    </row>
    <row r="40" spans="1:11" x14ac:dyDescent="0.25">
      <c r="F40" s="2"/>
      <c r="G40" s="2"/>
      <c r="H40" s="2"/>
      <c r="I40" s="2"/>
      <c r="J40" s="2"/>
      <c r="K40" s="2"/>
    </row>
    <row r="41" spans="1:11" x14ac:dyDescent="0.25">
      <c r="F41" s="2"/>
      <c r="G41" s="2"/>
      <c r="H41" s="2"/>
      <c r="I41" s="2"/>
      <c r="J41" s="2"/>
      <c r="K41" s="2"/>
    </row>
    <row r="42" spans="1:11" x14ac:dyDescent="0.25">
      <c r="F42" s="2"/>
      <c r="G42" s="2"/>
      <c r="H42" s="2"/>
      <c r="I42" s="2"/>
      <c r="J42" s="2"/>
      <c r="K42" s="2"/>
    </row>
    <row r="43" spans="1:11" x14ac:dyDescent="0.25">
      <c r="F43" s="2"/>
      <c r="G43" s="2"/>
      <c r="H43" s="2"/>
      <c r="I43" s="2"/>
      <c r="J43" s="2"/>
      <c r="K43" s="2"/>
    </row>
    <row r="44" spans="1:11" x14ac:dyDescent="0.25">
      <c r="F44" s="2"/>
      <c r="G44" s="2"/>
      <c r="H44" s="2"/>
      <c r="I44" s="2"/>
      <c r="J44" s="2"/>
      <c r="K44" s="2"/>
    </row>
    <row r="45" spans="1:11" x14ac:dyDescent="0.25">
      <c r="F45" s="2"/>
      <c r="G45" s="2"/>
      <c r="H45" s="2"/>
      <c r="I45" s="2"/>
      <c r="J45" s="2"/>
      <c r="K45" s="2"/>
    </row>
    <row r="46" spans="1:11" x14ac:dyDescent="0.25">
      <c r="F46" s="2"/>
      <c r="G46" s="2"/>
      <c r="H46" s="2"/>
      <c r="I46" s="2"/>
      <c r="J46" s="2"/>
      <c r="K46" s="2"/>
    </row>
    <row r="47" spans="1:11" x14ac:dyDescent="0.25">
      <c r="F47" s="2"/>
      <c r="G47" s="2"/>
      <c r="H47" s="2"/>
      <c r="I47" s="2"/>
      <c r="J47" s="2"/>
      <c r="K47" s="2"/>
    </row>
    <row r="48" spans="1:11" x14ac:dyDescent="0.25">
      <c r="F48" s="2"/>
      <c r="G48" s="2"/>
      <c r="H48" s="2"/>
      <c r="I48" s="2"/>
      <c r="J48" s="2"/>
      <c r="K48" s="2"/>
    </row>
    <row r="49" spans="6:11" x14ac:dyDescent="0.25">
      <c r="F49" s="2"/>
      <c r="G49" s="2"/>
      <c r="H49" s="2"/>
      <c r="I49" s="2"/>
      <c r="J49" s="2"/>
      <c r="K49" s="2"/>
    </row>
    <row r="50" spans="6:11" x14ac:dyDescent="0.25">
      <c r="F50" s="2"/>
      <c r="G50" s="2"/>
      <c r="H50" s="2"/>
      <c r="I50" s="2"/>
      <c r="J50" s="2"/>
      <c r="K50" s="2"/>
    </row>
    <row r="51" spans="6:11" x14ac:dyDescent="0.25">
      <c r="F51" s="2"/>
      <c r="G51" s="2"/>
      <c r="H51" s="2"/>
      <c r="I51" s="2"/>
      <c r="J51" s="2"/>
      <c r="K51" s="2"/>
    </row>
    <row r="52" spans="6:11" x14ac:dyDescent="0.25">
      <c r="F52" s="2"/>
      <c r="G52" s="2"/>
      <c r="H52" s="2"/>
      <c r="I52" s="2"/>
      <c r="J52" s="2"/>
      <c r="K52" s="2"/>
    </row>
    <row r="53" spans="6:11" x14ac:dyDescent="0.25">
      <c r="F53" s="2"/>
      <c r="G53" s="2"/>
      <c r="H53" s="2"/>
      <c r="I53" s="2"/>
      <c r="J53" s="2"/>
      <c r="K53" s="2"/>
    </row>
    <row r="54" spans="6:11" x14ac:dyDescent="0.25">
      <c r="F54" s="2"/>
      <c r="G54" s="2"/>
      <c r="H54" s="2"/>
      <c r="I54" s="2"/>
      <c r="J54" s="2"/>
      <c r="K54" s="2"/>
    </row>
    <row r="55" spans="6:11" x14ac:dyDescent="0.25">
      <c r="F55" s="2"/>
      <c r="G55" s="2"/>
      <c r="H55" s="2"/>
      <c r="I55" s="2"/>
      <c r="J55" s="2"/>
      <c r="K55" s="2"/>
    </row>
    <row r="56" spans="6:11" x14ac:dyDescent="0.25">
      <c r="F56" s="2"/>
      <c r="G56" s="2"/>
      <c r="H56" s="2"/>
      <c r="I56" s="2"/>
      <c r="J56" s="2"/>
      <c r="K56" s="2"/>
    </row>
    <row r="57" spans="6:11" x14ac:dyDescent="0.25">
      <c r="F57" s="2"/>
      <c r="G57" s="2"/>
      <c r="H57" s="2"/>
      <c r="I57" s="2"/>
      <c r="J57" s="2"/>
      <c r="K57" s="2"/>
    </row>
    <row r="58" spans="6:11" x14ac:dyDescent="0.25">
      <c r="F58" s="2"/>
      <c r="G58" s="2"/>
      <c r="H58" s="2"/>
      <c r="I58" s="2"/>
      <c r="J58" s="2"/>
      <c r="K58" s="2"/>
    </row>
    <row r="59" spans="6:11" x14ac:dyDescent="0.25">
      <c r="F59" s="2"/>
      <c r="G59" s="2"/>
      <c r="H59" s="2"/>
      <c r="I59" s="2"/>
      <c r="J59" s="2"/>
      <c r="K59" s="2"/>
    </row>
    <row r="60" spans="6:11" x14ac:dyDescent="0.25">
      <c r="F60" s="2"/>
      <c r="G60" s="2"/>
      <c r="H60" s="2"/>
      <c r="I60" s="2"/>
      <c r="J60" s="2"/>
      <c r="K60" s="2"/>
    </row>
    <row r="61" spans="6:11" x14ac:dyDescent="0.25">
      <c r="F61" s="2"/>
      <c r="G61" s="2"/>
      <c r="H61" s="2"/>
      <c r="I61" s="2"/>
      <c r="J61" s="2"/>
      <c r="K61" s="2"/>
    </row>
    <row r="62" spans="6:11" x14ac:dyDescent="0.25">
      <c r="F62" s="2"/>
      <c r="G62" s="2"/>
      <c r="H62" s="2"/>
      <c r="I62" s="2"/>
      <c r="J62" s="2"/>
      <c r="K62" s="2"/>
    </row>
    <row r="63" spans="6:11" x14ac:dyDescent="0.25">
      <c r="F63" s="2"/>
      <c r="G63" s="2"/>
      <c r="H63" s="2"/>
      <c r="I63" s="2"/>
      <c r="J63" s="2"/>
      <c r="K63" s="2"/>
    </row>
    <row r="64" spans="6:11" x14ac:dyDescent="0.25">
      <c r="F64" s="2"/>
      <c r="G64" s="2"/>
      <c r="H64" s="2"/>
      <c r="I64" s="2"/>
      <c r="J64" s="2"/>
      <c r="K64" s="2"/>
    </row>
    <row r="65" spans="6:11" x14ac:dyDescent="0.25">
      <c r="F65" s="2"/>
      <c r="G65" s="2"/>
      <c r="H65" s="2"/>
      <c r="I65" s="2"/>
      <c r="J65" s="2"/>
      <c r="K65" s="2"/>
    </row>
    <row r="66" spans="6:11" x14ac:dyDescent="0.25">
      <c r="F66" s="2"/>
      <c r="G66" s="2"/>
      <c r="H66" s="2"/>
      <c r="I66" s="2"/>
      <c r="J66" s="2"/>
      <c r="K66" s="2"/>
    </row>
    <row r="67" spans="6:11" x14ac:dyDescent="0.25">
      <c r="F67" s="2"/>
      <c r="G67" s="2"/>
      <c r="H67" s="2"/>
      <c r="I67" s="2"/>
      <c r="J67" s="2"/>
      <c r="K67" s="2"/>
    </row>
    <row r="68" spans="6:11" x14ac:dyDescent="0.25">
      <c r="F68" s="2"/>
      <c r="G68" s="2"/>
      <c r="H68" s="2"/>
      <c r="I68" s="2"/>
      <c r="J68" s="2"/>
      <c r="K68" s="2"/>
    </row>
    <row r="69" spans="6:11" x14ac:dyDescent="0.25">
      <c r="F69" s="2"/>
      <c r="G69" s="2"/>
      <c r="H69" s="2"/>
      <c r="I69" s="2"/>
      <c r="J69" s="2"/>
      <c r="K69" s="2"/>
    </row>
    <row r="70" spans="6:11" x14ac:dyDescent="0.25">
      <c r="F70" s="2"/>
      <c r="G70" s="2"/>
      <c r="H70" s="2"/>
      <c r="I70" s="2"/>
      <c r="J70" s="2"/>
      <c r="K70" s="2"/>
    </row>
    <row r="71" spans="6:11" x14ac:dyDescent="0.25">
      <c r="F71" s="2"/>
      <c r="G71" s="2"/>
      <c r="H71" s="2"/>
      <c r="I71" s="2"/>
      <c r="J71" s="2"/>
      <c r="K71" s="2"/>
    </row>
    <row r="72" spans="6:11" x14ac:dyDescent="0.25">
      <c r="F72" s="2"/>
      <c r="G72" s="2"/>
      <c r="H72" s="2"/>
      <c r="I72" s="2"/>
      <c r="J72" s="2"/>
      <c r="K72" s="2"/>
    </row>
    <row r="73" spans="6:11" x14ac:dyDescent="0.25">
      <c r="F73" s="2"/>
      <c r="G73" s="2"/>
      <c r="H73" s="2"/>
      <c r="I73" s="2"/>
      <c r="J73" s="2"/>
      <c r="K73" s="2"/>
    </row>
    <row r="74" spans="6:11" x14ac:dyDescent="0.25">
      <c r="F74" s="2"/>
      <c r="G74" s="2"/>
      <c r="H74" s="2"/>
      <c r="I74" s="2"/>
      <c r="J74" s="2"/>
      <c r="K74" s="2"/>
    </row>
    <row r="75" spans="6:11" x14ac:dyDescent="0.25">
      <c r="F75" s="2"/>
      <c r="G75" s="2"/>
      <c r="H75" s="2"/>
      <c r="I75" s="2"/>
      <c r="J75" s="2"/>
      <c r="K75" s="2"/>
    </row>
    <row r="76" spans="6:11" x14ac:dyDescent="0.25">
      <c r="F76" s="2"/>
      <c r="G76" s="2"/>
      <c r="H76" s="2"/>
      <c r="I76" s="2"/>
      <c r="J76" s="2"/>
      <c r="K76" s="2"/>
    </row>
    <row r="77" spans="6:11" x14ac:dyDescent="0.25">
      <c r="F77" s="2"/>
      <c r="G77" s="2"/>
      <c r="H77" s="2"/>
      <c r="I77" s="2"/>
      <c r="J77" s="2"/>
      <c r="K77" s="2"/>
    </row>
    <row r="78" spans="6:11" x14ac:dyDescent="0.25">
      <c r="F78" s="2"/>
      <c r="G78" s="2"/>
      <c r="H78" s="2"/>
      <c r="I78" s="2"/>
      <c r="J78" s="2"/>
      <c r="K78" s="2"/>
    </row>
    <row r="79" spans="6:11" x14ac:dyDescent="0.25">
      <c r="F79" s="2"/>
      <c r="G79" s="2"/>
      <c r="H79" s="2"/>
      <c r="I79" s="2"/>
      <c r="J79" s="2"/>
      <c r="K79" s="2"/>
    </row>
    <row r="80" spans="6:11" x14ac:dyDescent="0.25">
      <c r="F80" s="2"/>
      <c r="G80" s="2"/>
      <c r="H80" s="2"/>
      <c r="I80" s="2"/>
      <c r="J80" s="2"/>
      <c r="K80" s="2"/>
    </row>
    <row r="81" spans="6:11" x14ac:dyDescent="0.25">
      <c r="F81" s="2"/>
      <c r="G81" s="2"/>
      <c r="H81" s="2"/>
      <c r="I81" s="2"/>
      <c r="J81" s="2"/>
      <c r="K81" s="2"/>
    </row>
    <row r="82" spans="6:11" x14ac:dyDescent="0.25">
      <c r="F82" s="2"/>
      <c r="G82" s="2"/>
      <c r="H82" s="2"/>
      <c r="I82" s="2"/>
      <c r="J82" s="2"/>
      <c r="K82" s="2"/>
    </row>
    <row r="83" spans="6:11" x14ac:dyDescent="0.25">
      <c r="F83" s="2"/>
      <c r="G83" s="2"/>
      <c r="H83" s="2"/>
      <c r="I83" s="2"/>
      <c r="J83" s="2"/>
      <c r="K83" s="2"/>
    </row>
    <row r="84" spans="6:11" x14ac:dyDescent="0.25">
      <c r="F84" s="2"/>
      <c r="G84" s="2"/>
      <c r="H84" s="2"/>
      <c r="I84" s="2"/>
      <c r="J84" s="2"/>
      <c r="K84" s="2"/>
    </row>
    <row r="85" spans="6:11" x14ac:dyDescent="0.25">
      <c r="F85" s="2"/>
      <c r="G85" s="2"/>
      <c r="H85" s="2"/>
      <c r="I85" s="2"/>
      <c r="J85" s="2"/>
      <c r="K85" s="2"/>
    </row>
    <row r="86" spans="6:11" x14ac:dyDescent="0.25">
      <c r="F86" s="2"/>
      <c r="G86" s="2"/>
      <c r="H86" s="2"/>
      <c r="I86" s="2"/>
      <c r="J86" s="2"/>
      <c r="K86" s="2"/>
    </row>
    <row r="87" spans="6:11" x14ac:dyDescent="0.25">
      <c r="F87" s="2"/>
      <c r="G87" s="2"/>
      <c r="H87" s="2"/>
      <c r="I87" s="2"/>
      <c r="J87" s="2"/>
      <c r="K87" s="2"/>
    </row>
    <row r="88" spans="6:11" x14ac:dyDescent="0.25">
      <c r="F88" s="2"/>
      <c r="G88" s="2"/>
      <c r="H88" s="2"/>
      <c r="I88" s="2"/>
      <c r="J88" s="2"/>
      <c r="K88" s="2"/>
    </row>
    <row r="89" spans="6:11" x14ac:dyDescent="0.25">
      <c r="F89" s="2"/>
      <c r="G89" s="2"/>
      <c r="H89" s="2"/>
      <c r="I89" s="2"/>
      <c r="J89" s="2"/>
      <c r="K89" s="2"/>
    </row>
    <row r="90" spans="6:11" x14ac:dyDescent="0.25">
      <c r="F90" s="2"/>
      <c r="G90" s="2"/>
      <c r="H90" s="2"/>
      <c r="I90" s="2"/>
      <c r="J90" s="2"/>
      <c r="K90" s="2"/>
    </row>
    <row r="91" spans="6:11" x14ac:dyDescent="0.25">
      <c r="F91" s="2"/>
      <c r="G91" s="2"/>
      <c r="H91" s="2"/>
      <c r="I91" s="2"/>
      <c r="J91" s="2"/>
      <c r="K91" s="2"/>
    </row>
    <row r="92" spans="6:11" x14ac:dyDescent="0.25">
      <c r="F92" s="2"/>
      <c r="G92" s="2"/>
      <c r="H92" s="2"/>
      <c r="I92" s="2"/>
      <c r="J92" s="2"/>
      <c r="K92" s="2"/>
    </row>
    <row r="93" spans="6:11" x14ac:dyDescent="0.25">
      <c r="F93" s="2"/>
      <c r="G93" s="2"/>
      <c r="H93" s="2"/>
      <c r="I93" s="2"/>
      <c r="J93" s="2"/>
      <c r="K93" s="2"/>
    </row>
    <row r="94" spans="6:11" x14ac:dyDescent="0.25">
      <c r="F94" s="2"/>
      <c r="G94" s="2"/>
      <c r="H94" s="2"/>
      <c r="I94" s="2"/>
      <c r="J94" s="2"/>
      <c r="K94" s="2"/>
    </row>
    <row r="95" spans="6:11" x14ac:dyDescent="0.25">
      <c r="F95" s="2"/>
      <c r="G95" s="2"/>
      <c r="H95" s="2"/>
      <c r="I95" s="2"/>
      <c r="J95" s="2"/>
      <c r="K95" s="2"/>
    </row>
    <row r="96" spans="6:11" x14ac:dyDescent="0.25">
      <c r="F96" s="2"/>
      <c r="G96" s="2"/>
      <c r="H96" s="2"/>
      <c r="I96" s="2"/>
      <c r="J96" s="2"/>
      <c r="K96" s="2"/>
    </row>
    <row r="97" spans="6:11" x14ac:dyDescent="0.25">
      <c r="F97" s="2"/>
      <c r="G97" s="2"/>
      <c r="H97" s="2"/>
      <c r="I97" s="2"/>
      <c r="J97" s="2"/>
      <c r="K97" s="2"/>
    </row>
    <row r="98" spans="6:11" x14ac:dyDescent="0.25">
      <c r="F98" s="2"/>
      <c r="G98" s="2"/>
      <c r="H98" s="2"/>
      <c r="I98" s="2"/>
      <c r="J98" s="2"/>
      <c r="K98" s="2"/>
    </row>
    <row r="99" spans="6:11" x14ac:dyDescent="0.25">
      <c r="F99" s="2"/>
      <c r="G99" s="2"/>
      <c r="H99" s="2"/>
      <c r="I99" s="2"/>
      <c r="J99" s="2"/>
      <c r="K99" s="2"/>
    </row>
    <row r="100" spans="6:11" x14ac:dyDescent="0.25">
      <c r="F100" s="2"/>
      <c r="G100" s="2"/>
      <c r="H100" s="2"/>
      <c r="I100" s="2"/>
      <c r="J100" s="2"/>
      <c r="K100" s="2"/>
    </row>
    <row r="101" spans="6:11" x14ac:dyDescent="0.25">
      <c r="F101" s="2"/>
      <c r="G101" s="2"/>
      <c r="H101" s="2"/>
      <c r="I101" s="2"/>
      <c r="J101" s="2"/>
      <c r="K101" s="2"/>
    </row>
    <row r="102" spans="6:11" x14ac:dyDescent="0.25">
      <c r="F102" s="2"/>
      <c r="G102" s="2"/>
      <c r="H102" s="2"/>
      <c r="I102" s="2"/>
      <c r="J102" s="2"/>
      <c r="K102" s="2"/>
    </row>
    <row r="103" spans="6:11" x14ac:dyDescent="0.25">
      <c r="F103" s="2"/>
      <c r="G103" s="2"/>
      <c r="H103" s="2"/>
      <c r="I103" s="2"/>
      <c r="J103" s="2"/>
      <c r="K103" s="2"/>
    </row>
    <row r="104" spans="6:11" x14ac:dyDescent="0.25">
      <c r="F104" s="2"/>
      <c r="G104" s="2"/>
      <c r="H104" s="2"/>
      <c r="I104" s="2"/>
      <c r="J104" s="2"/>
      <c r="K104" s="2"/>
    </row>
    <row r="105" spans="6:11" x14ac:dyDescent="0.25">
      <c r="F105" s="2"/>
      <c r="G105" s="2"/>
      <c r="H105" s="2"/>
      <c r="I105" s="2"/>
      <c r="J105" s="2"/>
      <c r="K105" s="2"/>
    </row>
    <row r="106" spans="6:11" x14ac:dyDescent="0.25">
      <c r="F106" s="2"/>
      <c r="G106" s="2"/>
      <c r="H106" s="2"/>
      <c r="I106" s="2"/>
      <c r="J106" s="2"/>
      <c r="K106" s="2"/>
    </row>
    <row r="107" spans="6:11" x14ac:dyDescent="0.25">
      <c r="F107" s="2"/>
      <c r="G107" s="2"/>
      <c r="H107" s="2"/>
      <c r="I107" s="2"/>
      <c r="J107" s="2"/>
      <c r="K107" s="2"/>
    </row>
    <row r="108" spans="6:11" x14ac:dyDescent="0.25">
      <c r="F108" s="2"/>
      <c r="G108" s="2"/>
      <c r="H108" s="2"/>
      <c r="I108" s="2"/>
      <c r="J108" s="2"/>
      <c r="K108" s="2"/>
    </row>
    <row r="109" spans="6:11" x14ac:dyDescent="0.25">
      <c r="F109" s="2"/>
      <c r="G109" s="2"/>
      <c r="H109" s="2"/>
      <c r="I109" s="2"/>
      <c r="J109" s="2"/>
      <c r="K109" s="2"/>
    </row>
    <row r="110" spans="6:11" x14ac:dyDescent="0.25">
      <c r="F110" s="2"/>
      <c r="G110" s="2"/>
      <c r="H110" s="2"/>
      <c r="I110" s="2"/>
      <c r="J110" s="2"/>
      <c r="K110" s="2"/>
    </row>
    <row r="111" spans="6:11" x14ac:dyDescent="0.25">
      <c r="F111" s="2"/>
      <c r="G111" s="2"/>
      <c r="H111" s="2"/>
      <c r="I111" s="2"/>
      <c r="J111" s="2"/>
      <c r="K111" s="2"/>
    </row>
    <row r="112" spans="6:11" x14ac:dyDescent="0.25">
      <c r="F112" s="2"/>
      <c r="G112" s="2"/>
      <c r="H112" s="2"/>
      <c r="I112" s="2"/>
      <c r="J112" s="2"/>
      <c r="K112" s="2"/>
    </row>
    <row r="113" spans="6:11" x14ac:dyDescent="0.25">
      <c r="F113" s="2"/>
      <c r="G113" s="2"/>
      <c r="H113" s="2"/>
      <c r="I113" s="2"/>
      <c r="J113" s="2"/>
      <c r="K113" s="2"/>
    </row>
    <row r="114" spans="6:11" x14ac:dyDescent="0.25">
      <c r="F114" s="2"/>
      <c r="G114" s="2"/>
      <c r="H114" s="2"/>
      <c r="I114" s="2"/>
      <c r="J114" s="2"/>
      <c r="K114" s="2"/>
    </row>
    <row r="115" spans="6:11" x14ac:dyDescent="0.25">
      <c r="F115" s="2"/>
      <c r="G115" s="2"/>
      <c r="H115" s="2"/>
      <c r="I115" s="2"/>
      <c r="J115" s="2"/>
      <c r="K115" s="2"/>
    </row>
    <row r="116" spans="6:11" x14ac:dyDescent="0.25">
      <c r="F116" s="2"/>
      <c r="G116" s="2"/>
      <c r="H116" s="2"/>
      <c r="I116" s="2"/>
      <c r="J116" s="2"/>
      <c r="K116" s="2"/>
    </row>
    <row r="117" spans="6:11" x14ac:dyDescent="0.25">
      <c r="F117" s="2"/>
      <c r="G117" s="2"/>
      <c r="H117" s="2"/>
      <c r="I117" s="2"/>
      <c r="J117" s="2"/>
      <c r="K117" s="2"/>
    </row>
    <row r="118" spans="6:11" x14ac:dyDescent="0.25">
      <c r="F118" s="2"/>
      <c r="G118" s="2"/>
      <c r="H118" s="2"/>
      <c r="I118" s="2"/>
      <c r="J118" s="2"/>
      <c r="K118" s="2"/>
    </row>
    <row r="119" spans="6:11" x14ac:dyDescent="0.25">
      <c r="F119" s="2"/>
      <c r="G119" s="2"/>
      <c r="H119" s="2"/>
      <c r="I119" s="2"/>
      <c r="J119" s="2"/>
      <c r="K119" s="2"/>
    </row>
    <row r="120" spans="6:11" x14ac:dyDescent="0.25">
      <c r="F120" s="2"/>
      <c r="G120" s="2"/>
      <c r="H120" s="2"/>
      <c r="I120" s="2"/>
      <c r="J120" s="2"/>
      <c r="K120" s="2"/>
    </row>
    <row r="121" spans="6:11" x14ac:dyDescent="0.25">
      <c r="F121" s="2"/>
      <c r="G121" s="2"/>
      <c r="H121" s="2"/>
      <c r="I121" s="2"/>
      <c r="J121" s="2"/>
      <c r="K121" s="2"/>
    </row>
    <row r="122" spans="6:11" x14ac:dyDescent="0.25">
      <c r="F122" s="2"/>
      <c r="G122" s="2"/>
      <c r="H122" s="2"/>
      <c r="I122" s="2"/>
      <c r="J122" s="2"/>
      <c r="K122" s="2"/>
    </row>
    <row r="123" spans="6:11" x14ac:dyDescent="0.25">
      <c r="F123" s="2"/>
      <c r="G123" s="2"/>
      <c r="H123" s="2"/>
      <c r="I123" s="2"/>
      <c r="J123" s="2"/>
      <c r="K123" s="2"/>
    </row>
    <row r="124" spans="6:11" x14ac:dyDescent="0.25">
      <c r="F124" s="2"/>
      <c r="G124" s="2"/>
      <c r="H124" s="2"/>
      <c r="I124" s="2"/>
      <c r="J124" s="2"/>
      <c r="K124" s="2"/>
    </row>
    <row r="125" spans="6:11" x14ac:dyDescent="0.25">
      <c r="F125" s="2"/>
      <c r="G125" s="2"/>
      <c r="H125" s="2"/>
      <c r="I125" s="2"/>
      <c r="J125" s="2"/>
      <c r="K125" s="2"/>
    </row>
    <row r="126" spans="6:11" x14ac:dyDescent="0.25">
      <c r="F126" s="2"/>
      <c r="G126" s="2"/>
      <c r="H126" s="2"/>
      <c r="I126" s="2"/>
      <c r="J126" s="2"/>
      <c r="K126" s="2"/>
    </row>
    <row r="127" spans="6:11" x14ac:dyDescent="0.25">
      <c r="F127" s="2"/>
      <c r="G127" s="2"/>
      <c r="H127" s="2"/>
      <c r="I127" s="2"/>
      <c r="J127" s="2"/>
      <c r="K127" s="2"/>
    </row>
    <row r="128" spans="6:11" x14ac:dyDescent="0.25">
      <c r="F128" s="2"/>
      <c r="G128" s="2"/>
      <c r="H128" s="2"/>
      <c r="I128" s="2"/>
      <c r="J128" s="2"/>
      <c r="K128" s="2"/>
    </row>
    <row r="129" spans="6:11" x14ac:dyDescent="0.25">
      <c r="F129" s="2"/>
      <c r="G129" s="2"/>
      <c r="H129" s="2"/>
      <c r="I129" s="2"/>
      <c r="J129" s="2"/>
      <c r="K129" s="2"/>
    </row>
    <row r="130" spans="6:11" x14ac:dyDescent="0.25">
      <c r="F130" s="2"/>
      <c r="G130" s="2"/>
      <c r="H130" s="2"/>
      <c r="I130" s="2"/>
      <c r="J130" s="2"/>
      <c r="K130" s="2"/>
    </row>
    <row r="131" spans="6:11" x14ac:dyDescent="0.25">
      <c r="F131" s="2"/>
      <c r="G131" s="2"/>
      <c r="H131" s="2"/>
      <c r="I131" s="2"/>
      <c r="J131" s="2"/>
      <c r="K131" s="2"/>
    </row>
    <row r="132" spans="6:11" x14ac:dyDescent="0.25">
      <c r="F132" s="2"/>
      <c r="G132" s="2"/>
      <c r="H132" s="2"/>
      <c r="I132" s="2"/>
      <c r="J132" s="2"/>
      <c r="K132" s="2"/>
    </row>
    <row r="133" spans="6:11" x14ac:dyDescent="0.25">
      <c r="F133" s="2"/>
      <c r="G133" s="2"/>
      <c r="H133" s="2"/>
      <c r="I133" s="2"/>
      <c r="J133" s="2"/>
      <c r="K133" s="2"/>
    </row>
    <row r="134" spans="6:11" x14ac:dyDescent="0.25">
      <c r="F134" s="2"/>
      <c r="G134" s="2"/>
      <c r="H134" s="2"/>
      <c r="I134" s="2"/>
      <c r="J134" s="2"/>
      <c r="K134" s="2"/>
    </row>
    <row r="135" spans="6:11" x14ac:dyDescent="0.25">
      <c r="F135" s="2"/>
      <c r="G135" s="2"/>
      <c r="H135" s="2"/>
      <c r="I135" s="2"/>
      <c r="J135" s="2"/>
      <c r="K135" s="2"/>
    </row>
    <row r="136" spans="6:11" x14ac:dyDescent="0.25">
      <c r="F136" s="2"/>
      <c r="G136" s="2"/>
      <c r="H136" s="2"/>
      <c r="I136" s="2"/>
      <c r="J136" s="2"/>
      <c r="K136" s="2"/>
    </row>
    <row r="137" spans="6:11" x14ac:dyDescent="0.25">
      <c r="F137" s="2"/>
      <c r="G137" s="2"/>
      <c r="H137" s="2"/>
      <c r="I137" s="2"/>
      <c r="J137" s="2"/>
      <c r="K137" s="2"/>
    </row>
    <row r="138" spans="6:11" x14ac:dyDescent="0.25">
      <c r="F138" s="2"/>
      <c r="G138" s="2"/>
      <c r="H138" s="2"/>
      <c r="I138" s="2"/>
      <c r="J138" s="2"/>
      <c r="K138" s="2"/>
    </row>
    <row r="139" spans="6:11" x14ac:dyDescent="0.25">
      <c r="F139" s="2"/>
      <c r="G139" s="2"/>
      <c r="H139" s="2"/>
      <c r="I139" s="2"/>
      <c r="J139" s="2"/>
      <c r="K139" s="2"/>
    </row>
    <row r="140" spans="6:11" x14ac:dyDescent="0.25">
      <c r="F140" s="2"/>
      <c r="G140" s="2"/>
      <c r="H140" s="2"/>
      <c r="I140" s="2"/>
      <c r="J140" s="2"/>
      <c r="K140" s="2"/>
    </row>
    <row r="141" spans="6:11" x14ac:dyDescent="0.25">
      <c r="F141" s="2"/>
      <c r="G141" s="2"/>
      <c r="H141" s="2"/>
      <c r="I141" s="2"/>
      <c r="J141" s="2"/>
      <c r="K141" s="2"/>
    </row>
    <row r="142" spans="6:11" x14ac:dyDescent="0.25">
      <c r="F142" s="2"/>
      <c r="G142" s="2"/>
      <c r="H142" s="2"/>
      <c r="I142" s="2"/>
      <c r="J142" s="2"/>
      <c r="K142" s="2"/>
    </row>
    <row r="143" spans="6:11" x14ac:dyDescent="0.25">
      <c r="F143" s="2"/>
      <c r="G143" s="2"/>
      <c r="H143" s="2"/>
      <c r="I143" s="2"/>
      <c r="J143" s="2"/>
      <c r="K143" s="2"/>
    </row>
    <row r="144" spans="6:11" x14ac:dyDescent="0.25">
      <c r="F144" s="2"/>
      <c r="G144" s="2"/>
      <c r="H144" s="2"/>
      <c r="I144" s="2"/>
      <c r="J144" s="2"/>
      <c r="K144" s="2"/>
    </row>
    <row r="145" spans="6:11" x14ac:dyDescent="0.25">
      <c r="F145" s="2"/>
      <c r="G145" s="2"/>
      <c r="H145" s="2"/>
      <c r="I145" s="2"/>
      <c r="J145" s="2"/>
      <c r="K145" s="2"/>
    </row>
    <row r="146" spans="6:11" x14ac:dyDescent="0.25">
      <c r="F146" s="2"/>
      <c r="G146" s="2"/>
      <c r="H146" s="2"/>
      <c r="I146" s="2"/>
      <c r="J146" s="2"/>
      <c r="K146" s="2"/>
    </row>
    <row r="147" spans="6:11" x14ac:dyDescent="0.25">
      <c r="F147" s="2"/>
      <c r="G147" s="2"/>
      <c r="H147" s="2"/>
      <c r="I147" s="2"/>
      <c r="J147" s="2"/>
      <c r="K147" s="2"/>
    </row>
    <row r="148" spans="6:11" x14ac:dyDescent="0.25">
      <c r="F148" s="2"/>
      <c r="G148" s="2"/>
      <c r="H148" s="2"/>
      <c r="I148" s="2"/>
      <c r="J148" s="2"/>
      <c r="K148" s="2"/>
    </row>
    <row r="149" spans="6:11" x14ac:dyDescent="0.25">
      <c r="F149" s="2"/>
      <c r="G149" s="2"/>
      <c r="H149" s="2"/>
      <c r="I149" s="2"/>
      <c r="J149" s="2"/>
      <c r="K149" s="2"/>
    </row>
    <row r="150" spans="6:11" x14ac:dyDescent="0.25">
      <c r="F150" s="2"/>
      <c r="G150" s="2"/>
      <c r="H150" s="2"/>
      <c r="I150" s="2"/>
      <c r="J150" s="2"/>
      <c r="K150" s="2"/>
    </row>
    <row r="151" spans="6:11" x14ac:dyDescent="0.25">
      <c r="F151" s="2"/>
      <c r="G151" s="2"/>
      <c r="H151" s="2"/>
      <c r="I151" s="2"/>
      <c r="J151" s="2"/>
      <c r="K151" s="2"/>
    </row>
    <row r="152" spans="6:11" x14ac:dyDescent="0.25">
      <c r="F152" s="2"/>
      <c r="G152" s="2"/>
      <c r="H152" s="2"/>
      <c r="I152" s="2"/>
      <c r="J152" s="2"/>
      <c r="K152" s="2"/>
    </row>
    <row r="153" spans="6:11" x14ac:dyDescent="0.25">
      <c r="F153" s="2"/>
      <c r="G153" s="2"/>
      <c r="H153" s="2"/>
      <c r="I153" s="2"/>
      <c r="J153" s="2"/>
      <c r="K153" s="2"/>
    </row>
    <row r="154" spans="6:11" x14ac:dyDescent="0.25">
      <c r="F154" s="2"/>
      <c r="G154" s="2"/>
      <c r="H154" s="2"/>
      <c r="I154" s="2"/>
      <c r="J154" s="2"/>
      <c r="K154" s="2"/>
    </row>
    <row r="155" spans="6:11" x14ac:dyDescent="0.25">
      <c r="F155" s="2"/>
      <c r="G155" s="2"/>
      <c r="H155" s="2"/>
      <c r="I155" s="2"/>
      <c r="J155" s="2"/>
      <c r="K155" s="2"/>
    </row>
    <row r="156" spans="6:11" x14ac:dyDescent="0.25">
      <c r="F156" s="2"/>
      <c r="G156" s="2"/>
      <c r="H156" s="2"/>
      <c r="I156" s="2"/>
      <c r="J156" s="2"/>
      <c r="K156" s="2"/>
    </row>
    <row r="157" spans="6:11" x14ac:dyDescent="0.25">
      <c r="F157" s="2"/>
      <c r="G157" s="2"/>
      <c r="H157" s="2"/>
      <c r="I157" s="2"/>
      <c r="J157" s="2"/>
      <c r="K157" s="2"/>
    </row>
    <row r="158" spans="6:11" x14ac:dyDescent="0.25">
      <c r="F158" s="2"/>
      <c r="G158" s="2"/>
      <c r="H158" s="2"/>
      <c r="I158" s="2"/>
      <c r="J158" s="2"/>
      <c r="K158" s="2"/>
    </row>
    <row r="159" spans="6:11" x14ac:dyDescent="0.25">
      <c r="F159" s="2"/>
      <c r="G159" s="2"/>
      <c r="H159" s="2"/>
      <c r="I159" s="2"/>
      <c r="J159" s="2"/>
      <c r="K159" s="2"/>
    </row>
    <row r="160" spans="6:11" x14ac:dyDescent="0.25">
      <c r="F160" s="2"/>
      <c r="G160" s="2"/>
      <c r="H160" s="2"/>
      <c r="I160" s="2"/>
      <c r="J160" s="2"/>
      <c r="K160" s="2"/>
    </row>
    <row r="161" spans="6:11" x14ac:dyDescent="0.25">
      <c r="F161" s="2"/>
      <c r="G161" s="2"/>
      <c r="H161" s="2"/>
      <c r="I161" s="2"/>
      <c r="J161" s="2"/>
      <c r="K161" s="2"/>
    </row>
    <row r="162" spans="6:11" x14ac:dyDescent="0.25">
      <c r="F162" s="2"/>
      <c r="G162" s="2"/>
      <c r="H162" s="2"/>
      <c r="I162" s="2"/>
      <c r="J162" s="2"/>
      <c r="K162" s="2"/>
    </row>
    <row r="163" spans="6:11" x14ac:dyDescent="0.25">
      <c r="F163" s="2"/>
      <c r="G163" s="2"/>
      <c r="H163" s="2"/>
      <c r="I163" s="2"/>
      <c r="J163" s="2"/>
      <c r="K163" s="2"/>
    </row>
    <row r="164" spans="6:11" x14ac:dyDescent="0.25">
      <c r="F164" s="2"/>
      <c r="G164" s="2"/>
      <c r="H164" s="2"/>
      <c r="I164" s="2"/>
      <c r="J164" s="2"/>
      <c r="K164" s="2"/>
    </row>
    <row r="165" spans="6:11" x14ac:dyDescent="0.25">
      <c r="F165" s="2"/>
      <c r="G165" s="2"/>
      <c r="H165" s="2"/>
      <c r="I165" s="2"/>
      <c r="J165" s="2"/>
      <c r="K165" s="2"/>
    </row>
    <row r="166" spans="6:11" x14ac:dyDescent="0.25">
      <c r="F166" s="2"/>
      <c r="G166" s="2"/>
      <c r="H166" s="2"/>
      <c r="I166" s="2"/>
      <c r="J166" s="2"/>
      <c r="K166" s="2"/>
    </row>
    <row r="167" spans="6:11" x14ac:dyDescent="0.25">
      <c r="F167" s="2"/>
      <c r="G167" s="2"/>
      <c r="H167" s="2"/>
      <c r="I167" s="2"/>
      <c r="J167" s="2"/>
      <c r="K167" s="2"/>
    </row>
    <row r="168" spans="6:11" x14ac:dyDescent="0.25">
      <c r="F168" s="2"/>
      <c r="G168" s="2"/>
      <c r="H168" s="2"/>
      <c r="I168" s="2"/>
      <c r="J168" s="2"/>
      <c r="K168" s="2"/>
    </row>
    <row r="169" spans="6:11" x14ac:dyDescent="0.25">
      <c r="F169" s="2"/>
      <c r="G169" s="2"/>
      <c r="H169" s="2"/>
      <c r="I169" s="2"/>
      <c r="J169" s="2"/>
      <c r="K169" s="2"/>
    </row>
    <row r="170" spans="6:11" x14ac:dyDescent="0.25">
      <c r="F170" s="2"/>
      <c r="G170" s="2"/>
      <c r="H170" s="2"/>
      <c r="I170" s="2"/>
      <c r="J170" s="2"/>
      <c r="K170" s="2"/>
    </row>
    <row r="171" spans="6:11" x14ac:dyDescent="0.25">
      <c r="F171" s="2"/>
      <c r="G171" s="2"/>
      <c r="H171" s="2"/>
      <c r="I171" s="2"/>
      <c r="J171" s="2"/>
      <c r="K171" s="2"/>
    </row>
    <row r="172" spans="6:11" x14ac:dyDescent="0.25">
      <c r="F172" s="2"/>
      <c r="G172" s="2"/>
      <c r="H172" s="2"/>
      <c r="I172" s="2"/>
      <c r="J172" s="2"/>
      <c r="K172" s="2"/>
    </row>
    <row r="173" spans="6:11" x14ac:dyDescent="0.25">
      <c r="F173" s="2"/>
      <c r="G173" s="2"/>
      <c r="H173" s="2"/>
      <c r="I173" s="2"/>
      <c r="J173" s="2"/>
      <c r="K173" s="2"/>
    </row>
    <row r="174" spans="6:11" x14ac:dyDescent="0.25">
      <c r="F174" s="2"/>
      <c r="G174" s="2"/>
      <c r="H174" s="2"/>
      <c r="I174" s="2"/>
      <c r="J174" s="2"/>
      <c r="K174" s="2"/>
    </row>
    <row r="175" spans="6:11" x14ac:dyDescent="0.25">
      <c r="F175" s="2"/>
      <c r="G175" s="2"/>
      <c r="H175" s="2"/>
      <c r="I175" s="2"/>
      <c r="J175" s="2"/>
      <c r="K175" s="2"/>
    </row>
    <row r="176" spans="6:11" x14ac:dyDescent="0.25">
      <c r="F176" s="2"/>
      <c r="G176" s="2"/>
      <c r="H176" s="2"/>
      <c r="I176" s="2"/>
      <c r="J176" s="2"/>
      <c r="K176" s="2"/>
    </row>
    <row r="177" spans="6:11" x14ac:dyDescent="0.25">
      <c r="F177" s="2"/>
      <c r="G177" s="2"/>
      <c r="H177" s="2"/>
      <c r="I177" s="2"/>
      <c r="J177" s="2"/>
      <c r="K177" s="2"/>
    </row>
    <row r="178" spans="6:11" x14ac:dyDescent="0.25">
      <c r="F178" s="2"/>
      <c r="G178" s="2"/>
      <c r="H178" s="2"/>
      <c r="I178" s="2"/>
      <c r="J178" s="2"/>
      <c r="K178" s="2"/>
    </row>
    <row r="179" spans="6:11" x14ac:dyDescent="0.25">
      <c r="F179" s="2"/>
      <c r="G179" s="2"/>
      <c r="H179" s="2"/>
      <c r="I179" s="2"/>
      <c r="J179" s="2"/>
      <c r="K179" s="2"/>
    </row>
    <row r="180" spans="6:11" x14ac:dyDescent="0.25">
      <c r="F180" s="2"/>
      <c r="G180" s="2"/>
      <c r="H180" s="2"/>
      <c r="I180" s="2"/>
      <c r="J180" s="2"/>
      <c r="K180" s="2"/>
    </row>
    <row r="181" spans="6:11" x14ac:dyDescent="0.25">
      <c r="F181" s="2"/>
      <c r="G181" s="2"/>
      <c r="H181" s="2"/>
      <c r="I181" s="2"/>
      <c r="J181" s="2"/>
      <c r="K181" s="2"/>
    </row>
    <row r="182" spans="6:11" x14ac:dyDescent="0.25">
      <c r="F182" s="2"/>
      <c r="G182" s="2"/>
      <c r="H182" s="2"/>
      <c r="I182" s="2"/>
      <c r="J182" s="2"/>
      <c r="K182" s="2"/>
    </row>
    <row r="183" spans="6:11" x14ac:dyDescent="0.25">
      <c r="F183" s="2"/>
      <c r="G183" s="2"/>
      <c r="H183" s="2"/>
      <c r="I183" s="2"/>
      <c r="J183" s="2"/>
      <c r="K183" s="2"/>
    </row>
    <row r="184" spans="6:11" x14ac:dyDescent="0.25">
      <c r="F184" s="2"/>
      <c r="G184" s="2"/>
      <c r="H184" s="2"/>
      <c r="I184" s="2"/>
      <c r="J184" s="2"/>
      <c r="K184" s="2"/>
    </row>
    <row r="185" spans="6:11" x14ac:dyDescent="0.25">
      <c r="F185" s="2"/>
      <c r="G185" s="2"/>
      <c r="H185" s="2"/>
      <c r="I185" s="2"/>
      <c r="J185" s="2"/>
      <c r="K185" s="2"/>
    </row>
    <row r="186" spans="6:11" x14ac:dyDescent="0.25">
      <c r="F186" s="2"/>
      <c r="G186" s="2"/>
      <c r="H186" s="2"/>
      <c r="I186" s="2"/>
      <c r="J186" s="2"/>
      <c r="K186" s="2"/>
    </row>
    <row r="187" spans="6:11" x14ac:dyDescent="0.25">
      <c r="F187" s="2"/>
      <c r="G187" s="2"/>
      <c r="H187" s="2"/>
      <c r="I187" s="2"/>
      <c r="J187" s="2"/>
      <c r="K187" s="2"/>
    </row>
    <row r="188" spans="6:11" x14ac:dyDescent="0.25">
      <c r="F188" s="2"/>
      <c r="G188" s="2"/>
      <c r="H188" s="2"/>
      <c r="I188" s="2"/>
      <c r="J188" s="2"/>
      <c r="K188" s="2"/>
    </row>
    <row r="189" spans="6:11" x14ac:dyDescent="0.25">
      <c r="F189" s="2"/>
      <c r="G189" s="2"/>
      <c r="H189" s="2"/>
      <c r="I189" s="2"/>
      <c r="J189" s="2"/>
      <c r="K189" s="2"/>
    </row>
    <row r="190" spans="6:11" x14ac:dyDescent="0.25">
      <c r="F190" s="2"/>
      <c r="G190" s="2"/>
      <c r="H190" s="2"/>
      <c r="I190" s="2"/>
      <c r="J190" s="2"/>
      <c r="K190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107"/>
  <sheetViews>
    <sheetView topLeftCell="D1" zoomScaleNormal="100" workbookViewId="0">
      <pane xSplit="8775" ySplit="4125" topLeftCell="A98" activePane="bottomLeft"/>
      <selection activeCell="P7" sqref="P7"/>
      <selection pane="topRight" activeCell="J4" sqref="J4"/>
      <selection pane="bottomLeft" activeCell="J108" sqref="J108"/>
      <selection pane="bottomRight" activeCell="A98" sqref="A98"/>
    </sheetView>
  </sheetViews>
  <sheetFormatPr defaultRowHeight="15" x14ac:dyDescent="0.25"/>
  <cols>
    <col min="1" max="1" width="9.42578125" style="1" customWidth="1"/>
    <col min="2" max="2" width="17.85546875" style="1" bestFit="1" customWidth="1"/>
    <col min="3" max="3" width="6.140625" style="2" bestFit="1" customWidth="1"/>
    <col min="4" max="17" width="6.140625" style="2" customWidth="1"/>
    <col min="18" max="44" width="6.140625" style="2" bestFit="1" customWidth="1"/>
    <col min="45" max="16384" width="9.140625" style="2"/>
  </cols>
  <sheetData>
    <row r="1" spans="1:45" x14ac:dyDescent="0.25">
      <c r="L1" s="2" t="s">
        <v>41</v>
      </c>
    </row>
    <row r="2" spans="1:45" s="5" customFormat="1" ht="174" x14ac:dyDescent="0.25">
      <c r="A2" s="1" t="s">
        <v>34</v>
      </c>
      <c r="B2" s="1" t="s">
        <v>35</v>
      </c>
      <c r="C2" s="3" t="s">
        <v>10</v>
      </c>
      <c r="D2" s="3" t="s">
        <v>50</v>
      </c>
      <c r="E2" s="3" t="s">
        <v>29</v>
      </c>
      <c r="F2" s="3" t="s">
        <v>65</v>
      </c>
      <c r="G2" s="3" t="s">
        <v>31</v>
      </c>
      <c r="H2" s="3" t="s">
        <v>30</v>
      </c>
      <c r="I2" s="3" t="s">
        <v>130</v>
      </c>
      <c r="J2" s="3" t="s">
        <v>33</v>
      </c>
      <c r="K2" s="3" t="s">
        <v>32</v>
      </c>
      <c r="L2" s="3" t="s">
        <v>39</v>
      </c>
      <c r="M2" s="3" t="s">
        <v>40</v>
      </c>
      <c r="N2" s="3" t="s">
        <v>71</v>
      </c>
      <c r="O2" s="3" t="s">
        <v>72</v>
      </c>
      <c r="P2" s="3" t="s">
        <v>69</v>
      </c>
      <c r="Q2" s="3"/>
      <c r="R2" s="3" t="s">
        <v>0</v>
      </c>
      <c r="S2" s="3" t="s">
        <v>1</v>
      </c>
      <c r="T2" s="3" t="s">
        <v>4</v>
      </c>
      <c r="U2" s="3" t="s">
        <v>2</v>
      </c>
      <c r="V2" s="3" t="s">
        <v>3</v>
      </c>
      <c r="W2" s="3" t="s">
        <v>6</v>
      </c>
      <c r="X2" s="3" t="s">
        <v>7</v>
      </c>
      <c r="Y2" s="3" t="s">
        <v>8</v>
      </c>
      <c r="Z2" s="3" t="s">
        <v>9</v>
      </c>
      <c r="AA2" s="3" t="s">
        <v>5</v>
      </c>
      <c r="AB2" s="3" t="s">
        <v>11</v>
      </c>
      <c r="AC2" s="3" t="s">
        <v>12</v>
      </c>
      <c r="AD2" s="3" t="s">
        <v>13</v>
      </c>
      <c r="AE2" s="3" t="s">
        <v>15</v>
      </c>
      <c r="AF2" s="3" t="s">
        <v>14</v>
      </c>
      <c r="AG2" s="3" t="s">
        <v>16</v>
      </c>
      <c r="AH2" s="3" t="s">
        <v>17</v>
      </c>
      <c r="AI2" s="3" t="s">
        <v>18</v>
      </c>
      <c r="AJ2" s="3" t="s">
        <v>19</v>
      </c>
      <c r="AK2" s="4" t="s">
        <v>20</v>
      </c>
      <c r="AL2" s="3"/>
      <c r="AM2" s="3" t="s">
        <v>21</v>
      </c>
      <c r="AN2" s="3"/>
      <c r="AO2" s="3"/>
      <c r="AP2" s="3"/>
      <c r="AQ2" s="3"/>
      <c r="AR2" s="3"/>
    </row>
    <row r="3" spans="1:45" x14ac:dyDescent="0.25">
      <c r="A3" s="6">
        <v>1</v>
      </c>
      <c r="B3" s="6" t="s">
        <v>60</v>
      </c>
      <c r="C3" s="7"/>
      <c r="D3" s="7"/>
      <c r="E3" s="7" t="s">
        <v>68</v>
      </c>
      <c r="F3" s="7">
        <v>2</v>
      </c>
      <c r="G3" s="7">
        <v>5</v>
      </c>
      <c r="H3" s="7">
        <v>5</v>
      </c>
      <c r="I3" s="7">
        <v>5</v>
      </c>
      <c r="J3" s="7" t="s">
        <v>131</v>
      </c>
      <c r="K3" s="7" t="s">
        <v>131</v>
      </c>
      <c r="L3" s="7">
        <v>1</v>
      </c>
      <c r="M3" s="7">
        <v>5</v>
      </c>
      <c r="N3" s="7">
        <v>5</v>
      </c>
      <c r="O3" s="7">
        <v>0</v>
      </c>
      <c r="P3" s="7">
        <v>0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x14ac:dyDescent="0.25">
      <c r="A4" s="6" t="s">
        <v>36</v>
      </c>
      <c r="B4" s="6" t="s">
        <v>61</v>
      </c>
      <c r="C4" s="7">
        <v>12</v>
      </c>
      <c r="D4" s="7"/>
      <c r="E4" s="7" t="s">
        <v>67</v>
      </c>
      <c r="F4" s="7">
        <v>0</v>
      </c>
      <c r="G4" s="7">
        <v>0</v>
      </c>
      <c r="H4" s="7">
        <v>5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5</v>
      </c>
      <c r="O4" s="7">
        <v>0</v>
      </c>
      <c r="P4" s="7" t="s">
        <v>70</v>
      </c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x14ac:dyDescent="0.25">
      <c r="A5" s="6" t="s">
        <v>37</v>
      </c>
      <c r="B5" s="6" t="s">
        <v>38</v>
      </c>
      <c r="C5" s="7"/>
      <c r="D5" s="7"/>
      <c r="E5" s="7" t="s">
        <v>68</v>
      </c>
      <c r="F5" s="7">
        <v>0</v>
      </c>
      <c r="G5" s="7">
        <v>0</v>
      </c>
      <c r="H5" s="7">
        <v>5</v>
      </c>
      <c r="I5" s="7">
        <v>5</v>
      </c>
      <c r="J5" s="7">
        <v>0</v>
      </c>
      <c r="K5" s="7">
        <v>0</v>
      </c>
      <c r="L5" s="7">
        <v>1</v>
      </c>
      <c r="M5" s="7">
        <v>5</v>
      </c>
      <c r="N5" s="7">
        <v>0</v>
      </c>
      <c r="O5" s="7">
        <v>0</v>
      </c>
      <c r="P5" s="7">
        <v>0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45" x14ac:dyDescent="0.25">
      <c r="A6" s="6" t="s">
        <v>42</v>
      </c>
      <c r="B6" s="6" t="s">
        <v>47</v>
      </c>
      <c r="C6" s="7"/>
      <c r="D6" s="7"/>
      <c r="E6" s="7" t="s">
        <v>67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spans="1:45" x14ac:dyDescent="0.25">
      <c r="A7" s="6" t="s">
        <v>94</v>
      </c>
      <c r="B7" s="6" t="s">
        <v>95</v>
      </c>
      <c r="C7" s="7"/>
      <c r="D7" s="7"/>
      <c r="E7" s="7" t="s">
        <v>68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spans="1:45" x14ac:dyDescent="0.25">
      <c r="A8" s="6" t="s">
        <v>43</v>
      </c>
      <c r="B8" s="6" t="s">
        <v>44</v>
      </c>
      <c r="C8" s="7"/>
      <c r="D8" s="7"/>
      <c r="E8" s="7" t="s">
        <v>67</v>
      </c>
      <c r="F8" s="7"/>
      <c r="G8" s="7"/>
      <c r="H8" s="7"/>
      <c r="I8" s="7"/>
      <c r="J8" s="7"/>
      <c r="K8" s="7"/>
      <c r="L8" s="7">
        <v>1</v>
      </c>
      <c r="M8" s="7">
        <v>5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spans="1:45" x14ac:dyDescent="0.25">
      <c r="A9" s="6" t="s">
        <v>45</v>
      </c>
      <c r="B9" s="6" t="s">
        <v>46</v>
      </c>
      <c r="C9" s="7"/>
      <c r="D9" s="7" t="s">
        <v>51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x14ac:dyDescent="0.25">
      <c r="A10" s="6" t="s">
        <v>48</v>
      </c>
      <c r="B10" s="6" t="s">
        <v>49</v>
      </c>
      <c r="C10" s="7"/>
      <c r="D10" s="7" t="s">
        <v>51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</row>
    <row r="11" spans="1:45" x14ac:dyDescent="0.25">
      <c r="A11" s="6" t="s">
        <v>52</v>
      </c>
      <c r="B11" s="6" t="s">
        <v>53</v>
      </c>
      <c r="C11" s="7"/>
      <c r="D11" s="7" t="s">
        <v>51</v>
      </c>
      <c r="E11" s="7" t="s">
        <v>68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</row>
    <row r="12" spans="1:45" x14ac:dyDescent="0.25">
      <c r="A12" s="6" t="s">
        <v>54</v>
      </c>
      <c r="B12" s="6" t="s">
        <v>55</v>
      </c>
      <c r="C12" s="7"/>
      <c r="D12" s="7"/>
      <c r="E12" s="7" t="s">
        <v>68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</row>
    <row r="13" spans="1:45" x14ac:dyDescent="0.25">
      <c r="A13" s="6" t="s">
        <v>57</v>
      </c>
      <c r="B13" s="6" t="s">
        <v>56</v>
      </c>
      <c r="C13" s="7"/>
      <c r="D13" s="7"/>
      <c r="E13" s="7" t="s">
        <v>68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</row>
    <row r="14" spans="1:45" x14ac:dyDescent="0.25">
      <c r="A14" s="6" t="s">
        <v>58</v>
      </c>
      <c r="B14" s="6" t="s">
        <v>59</v>
      </c>
      <c r="C14" s="7"/>
      <c r="D14" s="7"/>
      <c r="E14" s="7" t="s">
        <v>68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x14ac:dyDescent="0.25">
      <c r="A15" s="6" t="s">
        <v>62</v>
      </c>
      <c r="B15" s="6" t="s">
        <v>63</v>
      </c>
      <c r="C15" s="7"/>
      <c r="D15" s="7"/>
      <c r="E15" s="7" t="s">
        <v>68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x14ac:dyDescent="0.25">
      <c r="A16" s="6">
        <v>4</v>
      </c>
      <c r="B16" s="6" t="s">
        <v>64</v>
      </c>
      <c r="C16" s="7">
        <v>52</v>
      </c>
      <c r="D16" s="7"/>
      <c r="E16" s="7" t="s">
        <v>67</v>
      </c>
      <c r="F16" s="7">
        <v>4</v>
      </c>
      <c r="G16" s="7">
        <v>5</v>
      </c>
      <c r="H16" s="7">
        <v>2</v>
      </c>
      <c r="I16" s="7"/>
      <c r="J16" s="7">
        <v>1</v>
      </c>
      <c r="K16" s="7">
        <v>1</v>
      </c>
      <c r="L16" s="7"/>
      <c r="M16" s="7"/>
      <c r="N16" s="7">
        <v>5</v>
      </c>
      <c r="O16" s="7">
        <v>5</v>
      </c>
      <c r="P16" s="7"/>
      <c r="Q16" s="7"/>
      <c r="R16" s="7"/>
      <c r="S16" s="7"/>
      <c r="T16" s="7">
        <v>4</v>
      </c>
      <c r="U16" s="7"/>
      <c r="V16" s="7"/>
      <c r="W16" s="7"/>
      <c r="X16" s="7"/>
      <c r="Y16" s="7"/>
      <c r="Z16" s="7"/>
      <c r="AA16" s="7">
        <v>13</v>
      </c>
      <c r="AB16" s="7">
        <v>1</v>
      </c>
      <c r="AC16" s="7"/>
      <c r="AD16" s="7"/>
      <c r="AE16" s="7">
        <v>8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</row>
    <row r="17" spans="1:45" x14ac:dyDescent="0.25">
      <c r="A17" s="6">
        <v>5</v>
      </c>
      <c r="B17" s="6" t="s">
        <v>66</v>
      </c>
      <c r="C17" s="7">
        <v>44</v>
      </c>
      <c r="D17" s="7"/>
      <c r="E17" s="7" t="s">
        <v>67</v>
      </c>
      <c r="F17" s="7">
        <v>8</v>
      </c>
      <c r="G17" s="7">
        <v>5</v>
      </c>
      <c r="H17" s="7">
        <v>2</v>
      </c>
      <c r="I17" s="7"/>
      <c r="J17" s="7">
        <v>1</v>
      </c>
      <c r="K17" s="7">
        <v>1</v>
      </c>
      <c r="L17" s="7"/>
      <c r="M17" s="7"/>
      <c r="N17" s="7">
        <v>5</v>
      </c>
      <c r="O17" s="7">
        <v>5</v>
      </c>
      <c r="P17" s="7"/>
      <c r="Q17" s="7"/>
      <c r="R17" s="7"/>
      <c r="S17" s="7"/>
      <c r="T17" s="7">
        <v>8</v>
      </c>
      <c r="U17" s="7"/>
      <c r="V17" s="7"/>
      <c r="W17" s="7"/>
      <c r="X17" s="7"/>
      <c r="Y17" s="7"/>
      <c r="Z17" s="7"/>
      <c r="AA17" s="7">
        <v>20</v>
      </c>
      <c r="AB17" s="7">
        <v>2</v>
      </c>
      <c r="AC17" s="7"/>
      <c r="AD17" s="7">
        <v>1</v>
      </c>
      <c r="AE17" s="7">
        <v>12</v>
      </c>
      <c r="AF17" s="7"/>
      <c r="AG17" s="7">
        <v>1</v>
      </c>
      <c r="AH17" s="7"/>
      <c r="AI17" s="7"/>
      <c r="AJ17" s="7"/>
      <c r="AK17" s="7"/>
      <c r="AL17" s="7"/>
      <c r="AM17" s="7">
        <v>1</v>
      </c>
      <c r="AN17" s="7"/>
      <c r="AO17" s="7"/>
      <c r="AP17" s="7"/>
      <c r="AQ17" s="7"/>
      <c r="AR17" s="7"/>
      <c r="AS17" s="7"/>
    </row>
    <row r="18" spans="1:45" x14ac:dyDescent="0.25">
      <c r="A18" s="6">
        <v>6</v>
      </c>
      <c r="B18" s="6" t="s">
        <v>73</v>
      </c>
      <c r="C18" s="7"/>
      <c r="D18" s="7" t="s">
        <v>51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x14ac:dyDescent="0.25">
      <c r="A19" s="6">
        <v>7</v>
      </c>
      <c r="B19" s="6" t="s">
        <v>74</v>
      </c>
      <c r="C19" s="7"/>
      <c r="D19" s="7"/>
      <c r="E19" s="7" t="s">
        <v>67</v>
      </c>
      <c r="F19" s="7"/>
      <c r="G19" s="7"/>
      <c r="H19" s="7"/>
      <c r="I19" s="7"/>
      <c r="J19" s="7"/>
      <c r="K19" s="7"/>
      <c r="L19" s="7"/>
      <c r="M19" s="7"/>
      <c r="N19" s="7">
        <v>5</v>
      </c>
      <c r="O19" s="7">
        <v>5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x14ac:dyDescent="0.25">
      <c r="A20" s="6">
        <v>8</v>
      </c>
      <c r="B20" s="6" t="s">
        <v>75</v>
      </c>
      <c r="C20" s="7">
        <v>42</v>
      </c>
      <c r="D20" s="7"/>
      <c r="E20" s="7" t="s">
        <v>67</v>
      </c>
      <c r="F20" s="7">
        <v>5</v>
      </c>
      <c r="G20" s="7"/>
      <c r="H20" s="7"/>
      <c r="I20" s="7"/>
      <c r="J20" s="7"/>
      <c r="K20" s="7"/>
      <c r="L20" s="7"/>
      <c r="M20" s="7"/>
      <c r="N20" s="7">
        <v>5</v>
      </c>
      <c r="O20" s="7">
        <v>5</v>
      </c>
      <c r="P20" s="7"/>
      <c r="Q20" s="7"/>
      <c r="R20" s="7"/>
      <c r="S20" s="7">
        <v>5</v>
      </c>
      <c r="T20" s="7"/>
      <c r="U20" s="7">
        <v>2</v>
      </c>
      <c r="V20" s="7">
        <v>3</v>
      </c>
      <c r="W20" s="7"/>
      <c r="X20" s="7"/>
      <c r="Y20" s="7">
        <v>2</v>
      </c>
      <c r="Z20" s="7">
        <v>4</v>
      </c>
      <c r="AA20" s="7"/>
      <c r="AB20" s="7"/>
      <c r="AC20" s="7">
        <v>2</v>
      </c>
      <c r="AD20" s="7">
        <v>1</v>
      </c>
      <c r="AE20" s="7">
        <v>8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x14ac:dyDescent="0.25">
      <c r="A21" s="6" t="s">
        <v>76</v>
      </c>
      <c r="B21" s="6" t="s">
        <v>77</v>
      </c>
      <c r="C21" s="7"/>
      <c r="D21" s="7" t="s">
        <v>51</v>
      </c>
      <c r="E21" s="7" t="s">
        <v>68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</row>
    <row r="22" spans="1:45" x14ac:dyDescent="0.25">
      <c r="A22" s="6">
        <v>9</v>
      </c>
      <c r="B22" s="6" t="s">
        <v>78</v>
      </c>
      <c r="C22" s="7">
        <v>21</v>
      </c>
      <c r="D22" s="7"/>
      <c r="E22" s="7" t="s">
        <v>67</v>
      </c>
      <c r="F22" s="7">
        <v>3</v>
      </c>
      <c r="G22" s="7"/>
      <c r="H22" s="7"/>
      <c r="I22" s="7"/>
      <c r="J22" s="7"/>
      <c r="K22" s="7"/>
      <c r="L22" s="7"/>
      <c r="M22" s="7"/>
      <c r="N22" s="7">
        <v>5</v>
      </c>
      <c r="O22" s="7">
        <v>5</v>
      </c>
      <c r="P22" s="7"/>
      <c r="Q22" s="7"/>
      <c r="R22" s="7"/>
      <c r="S22" s="7">
        <v>2</v>
      </c>
      <c r="T22" s="7">
        <v>1</v>
      </c>
      <c r="U22" s="7"/>
      <c r="V22" s="7">
        <v>3</v>
      </c>
      <c r="W22" s="7"/>
      <c r="X22" s="7">
        <v>1</v>
      </c>
      <c r="Y22" s="7"/>
      <c r="Z22" s="7">
        <v>1</v>
      </c>
      <c r="AA22" s="7"/>
      <c r="AB22" s="7"/>
      <c r="AC22" s="7">
        <v>2</v>
      </c>
      <c r="AD22" s="7">
        <v>1</v>
      </c>
      <c r="AE22" s="7">
        <v>4</v>
      </c>
      <c r="AF22" s="7"/>
      <c r="AG22" s="7"/>
      <c r="AH22" s="7"/>
      <c r="AI22" s="7">
        <v>1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</row>
    <row r="23" spans="1:45" x14ac:dyDescent="0.25">
      <c r="A23" s="6">
        <v>10</v>
      </c>
      <c r="B23" s="6" t="s">
        <v>79</v>
      </c>
      <c r="C23" s="7">
        <v>21</v>
      </c>
      <c r="D23" s="7"/>
      <c r="E23" s="7" t="s">
        <v>67</v>
      </c>
      <c r="F23" s="7">
        <v>3</v>
      </c>
      <c r="G23" s="7"/>
      <c r="H23" s="7"/>
      <c r="I23" s="7"/>
      <c r="J23" s="7"/>
      <c r="K23" s="7"/>
      <c r="L23" s="7"/>
      <c r="M23" s="7"/>
      <c r="N23" s="7">
        <v>5</v>
      </c>
      <c r="O23" s="7">
        <v>5</v>
      </c>
      <c r="P23" s="7"/>
      <c r="Q23" s="7"/>
      <c r="R23" s="7"/>
      <c r="S23" s="7">
        <v>2</v>
      </c>
      <c r="T23" s="7">
        <v>1</v>
      </c>
      <c r="U23" s="7"/>
      <c r="V23" s="7">
        <v>2</v>
      </c>
      <c r="W23" s="7"/>
      <c r="X23" s="7"/>
      <c r="Y23" s="7">
        <v>2</v>
      </c>
      <c r="Z23" s="7">
        <v>1</v>
      </c>
      <c r="AA23" s="7">
        <v>2</v>
      </c>
      <c r="AB23" s="7"/>
      <c r="AC23" s="7">
        <v>2</v>
      </c>
      <c r="AD23" s="7">
        <v>1</v>
      </c>
      <c r="AE23" s="7">
        <v>4</v>
      </c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</row>
    <row r="24" spans="1:45" x14ac:dyDescent="0.25">
      <c r="A24" s="6">
        <v>11</v>
      </c>
      <c r="B24" s="6" t="s">
        <v>79</v>
      </c>
      <c r="C24" s="7">
        <v>21</v>
      </c>
      <c r="D24" s="7"/>
      <c r="E24" s="7" t="s">
        <v>67</v>
      </c>
      <c r="F24" s="7">
        <v>3</v>
      </c>
      <c r="G24" s="7"/>
      <c r="H24" s="7"/>
      <c r="I24" s="7"/>
      <c r="J24" s="7"/>
      <c r="K24" s="7"/>
      <c r="L24" s="7"/>
      <c r="M24" s="7"/>
      <c r="N24" s="7">
        <v>5</v>
      </c>
      <c r="O24" s="7">
        <v>5</v>
      </c>
      <c r="P24" s="7"/>
      <c r="Q24" s="7"/>
      <c r="R24" s="7"/>
      <c r="S24" s="7">
        <v>3</v>
      </c>
      <c r="T24" s="7"/>
      <c r="U24" s="7"/>
      <c r="V24" s="7">
        <v>3</v>
      </c>
      <c r="W24" s="7"/>
      <c r="X24" s="7"/>
      <c r="Y24" s="7">
        <v>1</v>
      </c>
      <c r="Z24" s="7">
        <v>4</v>
      </c>
      <c r="AA24" s="7"/>
      <c r="AB24" s="7">
        <v>1</v>
      </c>
      <c r="AC24" s="7">
        <v>3</v>
      </c>
      <c r="AD24" s="7">
        <v>1</v>
      </c>
      <c r="AE24" s="7">
        <v>4</v>
      </c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</row>
    <row r="25" spans="1:45" x14ac:dyDescent="0.25">
      <c r="A25" s="6">
        <v>12</v>
      </c>
      <c r="B25" s="6" t="s">
        <v>79</v>
      </c>
      <c r="C25" s="7">
        <v>29</v>
      </c>
      <c r="D25" s="7"/>
      <c r="E25" s="7" t="s">
        <v>67</v>
      </c>
      <c r="F25" s="7">
        <v>4</v>
      </c>
      <c r="G25" s="7"/>
      <c r="H25" s="7"/>
      <c r="I25" s="7"/>
      <c r="J25" s="7"/>
      <c r="K25" s="7"/>
      <c r="L25" s="7"/>
      <c r="M25" s="7"/>
      <c r="N25" s="7">
        <v>5</v>
      </c>
      <c r="O25" s="7">
        <v>5</v>
      </c>
      <c r="P25" s="7"/>
      <c r="Q25" s="7"/>
      <c r="R25" s="7"/>
      <c r="S25" s="7">
        <v>4</v>
      </c>
      <c r="T25" s="7"/>
      <c r="U25" s="7"/>
      <c r="V25" s="7">
        <v>3</v>
      </c>
      <c r="W25" s="7"/>
      <c r="X25" s="7"/>
      <c r="Y25" s="7">
        <v>1</v>
      </c>
      <c r="Z25" s="7">
        <v>1</v>
      </c>
      <c r="AA25" s="7">
        <v>1</v>
      </c>
      <c r="AB25" s="7">
        <v>2</v>
      </c>
      <c r="AC25" s="7">
        <v>4</v>
      </c>
      <c r="AD25" s="7">
        <v>1</v>
      </c>
      <c r="AE25" s="7">
        <v>6</v>
      </c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</row>
    <row r="26" spans="1:45" x14ac:dyDescent="0.25">
      <c r="A26" s="6">
        <v>13</v>
      </c>
      <c r="B26" s="6" t="s">
        <v>79</v>
      </c>
      <c r="C26" s="7">
        <v>21</v>
      </c>
      <c r="D26" s="7"/>
      <c r="E26" s="7" t="s">
        <v>67</v>
      </c>
      <c r="F26" s="7">
        <v>2</v>
      </c>
      <c r="G26" s="7"/>
      <c r="H26" s="7"/>
      <c r="I26" s="7"/>
      <c r="J26" s="7"/>
      <c r="K26" s="7"/>
      <c r="L26" s="7"/>
      <c r="M26" s="7"/>
      <c r="N26" s="7">
        <v>5</v>
      </c>
      <c r="O26" s="7">
        <v>5</v>
      </c>
      <c r="P26" s="7"/>
      <c r="Q26" s="7"/>
      <c r="R26" s="7"/>
      <c r="S26" s="7">
        <v>1</v>
      </c>
      <c r="T26" s="7">
        <v>1</v>
      </c>
      <c r="U26" s="7"/>
      <c r="V26" s="7">
        <v>1</v>
      </c>
      <c r="W26" s="7"/>
      <c r="X26" s="7"/>
      <c r="Y26" s="7"/>
      <c r="Z26" s="7">
        <v>2</v>
      </c>
      <c r="AA26" s="7">
        <v>4</v>
      </c>
      <c r="AB26" s="7">
        <v>1</v>
      </c>
      <c r="AC26" s="7">
        <v>1</v>
      </c>
      <c r="AD26" s="7">
        <v>1</v>
      </c>
      <c r="AE26" s="7">
        <v>4</v>
      </c>
      <c r="AF26" s="7"/>
      <c r="AG26" s="7"/>
      <c r="AH26" s="7"/>
      <c r="AI26" s="7">
        <v>1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</row>
    <row r="27" spans="1:45" x14ac:dyDescent="0.25">
      <c r="A27" s="6">
        <v>14</v>
      </c>
      <c r="B27" s="6" t="s">
        <v>79</v>
      </c>
      <c r="C27" s="7">
        <v>51</v>
      </c>
      <c r="D27" s="7"/>
      <c r="E27" s="7" t="s">
        <v>67</v>
      </c>
      <c r="F27" s="7">
        <v>6</v>
      </c>
      <c r="G27" s="7"/>
      <c r="H27" s="7"/>
      <c r="I27" s="7"/>
      <c r="J27" s="7"/>
      <c r="K27" s="7"/>
      <c r="L27" s="7"/>
      <c r="M27" s="7"/>
      <c r="N27" s="7">
        <v>5</v>
      </c>
      <c r="O27" s="7">
        <v>5</v>
      </c>
      <c r="P27" s="7"/>
      <c r="Q27" s="7"/>
      <c r="R27" s="7"/>
      <c r="S27" s="7">
        <v>5</v>
      </c>
      <c r="T27" s="7" t="s">
        <v>22</v>
      </c>
      <c r="U27" s="7"/>
      <c r="V27" s="7">
        <v>5</v>
      </c>
      <c r="W27" s="7"/>
      <c r="X27" s="7"/>
      <c r="Y27" s="7">
        <v>3</v>
      </c>
      <c r="Z27" s="7">
        <v>7</v>
      </c>
      <c r="AA27" s="7">
        <v>2</v>
      </c>
      <c r="AB27" s="7">
        <v>2</v>
      </c>
      <c r="AC27" s="7">
        <v>7</v>
      </c>
      <c r="AD27" s="7">
        <v>1</v>
      </c>
      <c r="AE27" s="7">
        <v>8</v>
      </c>
      <c r="AF27" s="7"/>
      <c r="AG27" s="7"/>
      <c r="AH27" s="7">
        <v>1</v>
      </c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</row>
    <row r="28" spans="1:45" x14ac:dyDescent="0.25">
      <c r="A28" s="6">
        <v>15</v>
      </c>
      <c r="B28" s="6" t="s">
        <v>79</v>
      </c>
      <c r="C28" s="7">
        <v>51</v>
      </c>
      <c r="D28" s="7"/>
      <c r="E28" s="7" t="s">
        <v>67</v>
      </c>
      <c r="F28" s="7">
        <v>5</v>
      </c>
      <c r="G28" s="7"/>
      <c r="H28" s="7"/>
      <c r="I28" s="7"/>
      <c r="J28" s="7"/>
      <c r="K28" s="7"/>
      <c r="L28" s="7"/>
      <c r="M28" s="7"/>
      <c r="N28" s="7">
        <v>5</v>
      </c>
      <c r="O28" s="7">
        <v>5</v>
      </c>
      <c r="P28" s="7"/>
      <c r="Q28" s="7"/>
      <c r="R28" s="7"/>
      <c r="S28" s="7">
        <v>5</v>
      </c>
      <c r="T28" s="7">
        <v>1</v>
      </c>
      <c r="U28" s="7"/>
      <c r="V28" s="7">
        <v>4</v>
      </c>
      <c r="W28" s="7">
        <v>1</v>
      </c>
      <c r="X28" s="7">
        <v>2</v>
      </c>
      <c r="Y28" s="7">
        <v>1</v>
      </c>
      <c r="Z28" s="7">
        <v>3</v>
      </c>
      <c r="AA28" s="7">
        <v>2</v>
      </c>
      <c r="AB28" s="7">
        <v>1</v>
      </c>
      <c r="AC28" s="7">
        <v>5</v>
      </c>
      <c r="AD28" s="7">
        <v>1</v>
      </c>
      <c r="AE28" s="7">
        <v>8</v>
      </c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</row>
    <row r="29" spans="1:45" x14ac:dyDescent="0.25">
      <c r="A29" s="6">
        <v>16</v>
      </c>
      <c r="B29" s="6" t="s">
        <v>80</v>
      </c>
      <c r="C29" s="7">
        <v>25</v>
      </c>
      <c r="D29" s="7"/>
      <c r="E29" s="7" t="s">
        <v>67</v>
      </c>
      <c r="F29" s="7">
        <v>2</v>
      </c>
      <c r="G29" s="7"/>
      <c r="H29" s="7"/>
      <c r="I29" s="7"/>
      <c r="J29" s="7"/>
      <c r="K29" s="7"/>
      <c r="L29" s="7"/>
      <c r="M29" s="7"/>
      <c r="N29" s="7">
        <v>5</v>
      </c>
      <c r="O29" s="7">
        <v>5</v>
      </c>
      <c r="P29" s="7"/>
      <c r="Q29" s="7"/>
      <c r="R29" s="7"/>
      <c r="S29" s="7"/>
      <c r="T29" s="7">
        <v>2</v>
      </c>
      <c r="U29" s="7"/>
      <c r="V29" s="7"/>
      <c r="W29" s="7">
        <v>2</v>
      </c>
      <c r="X29" s="7"/>
      <c r="Y29" s="7"/>
      <c r="Z29" s="7"/>
      <c r="AA29" s="7"/>
      <c r="AB29" s="7"/>
      <c r="AC29" s="7">
        <v>1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</row>
    <row r="30" spans="1:45" x14ac:dyDescent="0.25">
      <c r="A30" s="6">
        <v>17</v>
      </c>
      <c r="B30" s="6" t="s">
        <v>79</v>
      </c>
      <c r="C30" s="7">
        <v>70</v>
      </c>
      <c r="D30" s="7"/>
      <c r="E30" s="7" t="s">
        <v>67</v>
      </c>
      <c r="F30" s="7">
        <v>6</v>
      </c>
      <c r="G30" s="7"/>
      <c r="H30" s="7"/>
      <c r="I30" s="7"/>
      <c r="J30" s="7"/>
      <c r="K30" s="7"/>
      <c r="L30" s="7"/>
      <c r="M30" s="7"/>
      <c r="N30" s="7">
        <v>5</v>
      </c>
      <c r="O30" s="7">
        <v>5</v>
      </c>
      <c r="P30" s="7"/>
      <c r="Q30" s="7"/>
      <c r="R30" s="7">
        <v>6</v>
      </c>
      <c r="S30" s="7"/>
      <c r="T30" s="7">
        <v>1</v>
      </c>
      <c r="U30" s="7">
        <v>4</v>
      </c>
      <c r="V30" s="7"/>
      <c r="W30" s="7">
        <v>5</v>
      </c>
      <c r="X30" s="7">
        <v>6</v>
      </c>
      <c r="Y30" s="7"/>
      <c r="Z30" s="7">
        <v>3</v>
      </c>
      <c r="AA30" s="7">
        <v>3</v>
      </c>
      <c r="AB30" s="7">
        <v>1</v>
      </c>
      <c r="AC30" s="7">
        <v>5</v>
      </c>
      <c r="AD30" s="7">
        <v>1</v>
      </c>
      <c r="AE30" s="7">
        <v>12</v>
      </c>
      <c r="AF30" s="7"/>
      <c r="AG30" s="7"/>
      <c r="AH30" s="7">
        <v>2</v>
      </c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1:45" x14ac:dyDescent="0.25">
      <c r="A31" s="6">
        <v>18</v>
      </c>
      <c r="B31" s="6" t="s">
        <v>79</v>
      </c>
      <c r="C31" s="7">
        <v>28</v>
      </c>
      <c r="D31" s="7"/>
      <c r="E31" s="7" t="s">
        <v>67</v>
      </c>
      <c r="F31" s="7">
        <v>3</v>
      </c>
      <c r="G31" s="7"/>
      <c r="H31" s="7"/>
      <c r="I31" s="7"/>
      <c r="J31" s="7"/>
      <c r="K31" s="7"/>
      <c r="L31" s="7"/>
      <c r="M31" s="7"/>
      <c r="N31" s="7">
        <v>5</v>
      </c>
      <c r="O31" s="7">
        <v>5</v>
      </c>
      <c r="P31" s="7"/>
      <c r="Q31" s="7"/>
      <c r="R31" s="7">
        <v>3</v>
      </c>
      <c r="S31" s="7">
        <v>3</v>
      </c>
      <c r="T31" s="7"/>
      <c r="U31" s="7">
        <v>3</v>
      </c>
      <c r="V31" s="7"/>
      <c r="W31" s="7">
        <v>3</v>
      </c>
      <c r="X31" s="7">
        <v>3</v>
      </c>
      <c r="Y31" s="7"/>
      <c r="Z31" s="7">
        <v>3</v>
      </c>
      <c r="AA31" s="7">
        <v>1</v>
      </c>
      <c r="AB31" s="7">
        <v>1</v>
      </c>
      <c r="AC31" s="7">
        <v>3</v>
      </c>
      <c r="AD31" s="7">
        <v>1</v>
      </c>
      <c r="AE31" s="7">
        <v>4</v>
      </c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</row>
    <row r="32" spans="1:45" x14ac:dyDescent="0.25">
      <c r="A32" s="6">
        <v>19</v>
      </c>
      <c r="B32" s="6" t="s">
        <v>79</v>
      </c>
      <c r="C32" s="7">
        <v>28</v>
      </c>
      <c r="D32" s="7"/>
      <c r="E32" s="7" t="s">
        <v>67</v>
      </c>
      <c r="F32" s="7">
        <v>3</v>
      </c>
      <c r="G32" s="7"/>
      <c r="H32" s="7"/>
      <c r="I32" s="7"/>
      <c r="J32" s="7"/>
      <c r="K32" s="7"/>
      <c r="L32" s="7"/>
      <c r="M32" s="7"/>
      <c r="N32" s="7">
        <v>5</v>
      </c>
      <c r="O32" s="7">
        <v>5</v>
      </c>
      <c r="P32" s="7"/>
      <c r="Q32" s="7"/>
      <c r="R32" s="7">
        <v>3</v>
      </c>
      <c r="S32" s="7"/>
      <c r="T32" s="7"/>
      <c r="U32" s="7">
        <v>3</v>
      </c>
      <c r="V32" s="7"/>
      <c r="W32" s="7">
        <v>3</v>
      </c>
      <c r="X32" s="7">
        <v>2</v>
      </c>
      <c r="Y32" s="7"/>
      <c r="Z32" s="7"/>
      <c r="AA32" s="7"/>
      <c r="AB32" s="7"/>
      <c r="AC32" s="7">
        <v>3</v>
      </c>
      <c r="AD32" s="7">
        <v>1</v>
      </c>
      <c r="AE32" s="7">
        <v>4</v>
      </c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</row>
    <row r="33" spans="1:45" x14ac:dyDescent="0.25">
      <c r="A33" s="6">
        <v>20</v>
      </c>
      <c r="B33" s="6" t="s">
        <v>79</v>
      </c>
      <c r="C33" s="7">
        <v>25</v>
      </c>
      <c r="D33" s="7"/>
      <c r="E33" s="7" t="s">
        <v>67</v>
      </c>
      <c r="F33" s="7">
        <v>2</v>
      </c>
      <c r="G33" s="7"/>
      <c r="H33" s="7"/>
      <c r="I33" s="7"/>
      <c r="J33" s="7"/>
      <c r="K33" s="7"/>
      <c r="L33" s="7"/>
      <c r="M33" s="7"/>
      <c r="N33" s="7">
        <v>5</v>
      </c>
      <c r="O33" s="7">
        <v>5</v>
      </c>
      <c r="P33" s="7"/>
      <c r="Q33" s="7"/>
      <c r="R33" s="7"/>
      <c r="S33" s="7">
        <v>2</v>
      </c>
      <c r="T33" s="7">
        <v>1</v>
      </c>
      <c r="U33" s="7"/>
      <c r="V33" s="7">
        <v>2</v>
      </c>
      <c r="W33" s="7">
        <v>1</v>
      </c>
      <c r="X33" s="7">
        <v>1</v>
      </c>
      <c r="Y33" s="7">
        <v>1</v>
      </c>
      <c r="Z33" s="7">
        <v>2</v>
      </c>
      <c r="AA33" s="7">
        <v>2</v>
      </c>
      <c r="AB33" s="7">
        <v>1</v>
      </c>
      <c r="AC33" s="7">
        <v>2</v>
      </c>
      <c r="AD33" s="7">
        <v>1</v>
      </c>
      <c r="AE33" s="7">
        <v>5</v>
      </c>
      <c r="AF33" s="7"/>
      <c r="AG33" s="7"/>
      <c r="AH33" s="7"/>
      <c r="AI33" s="7">
        <v>5</v>
      </c>
      <c r="AJ33" s="7"/>
      <c r="AK33" s="7"/>
      <c r="AL33" s="7">
        <v>2</v>
      </c>
      <c r="AM33" s="7"/>
      <c r="AN33" s="7"/>
      <c r="AO33" s="7"/>
      <c r="AP33" s="7"/>
      <c r="AQ33" s="7"/>
      <c r="AR33" s="7"/>
      <c r="AS33" s="7"/>
    </row>
    <row r="34" spans="1:45" x14ac:dyDescent="0.25">
      <c r="A34" s="6">
        <v>21</v>
      </c>
      <c r="B34" s="6" t="s">
        <v>81</v>
      </c>
      <c r="C34" s="7">
        <v>28</v>
      </c>
      <c r="D34" s="7"/>
      <c r="E34" s="7" t="s">
        <v>67</v>
      </c>
      <c r="F34" s="7">
        <v>3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x14ac:dyDescent="0.25">
      <c r="A35" s="6">
        <v>22</v>
      </c>
      <c r="B35" s="6" t="s">
        <v>82</v>
      </c>
      <c r="C35" s="7">
        <v>11</v>
      </c>
      <c r="D35" s="7"/>
      <c r="E35" s="7" t="s">
        <v>67</v>
      </c>
      <c r="F35" s="7">
        <v>1</v>
      </c>
      <c r="G35" s="7"/>
      <c r="H35" s="7"/>
      <c r="I35" s="7"/>
      <c r="J35" s="7"/>
      <c r="K35" s="7"/>
      <c r="L35" s="7"/>
      <c r="M35" s="7"/>
      <c r="N35" s="7">
        <v>5</v>
      </c>
      <c r="O35" s="7">
        <v>5</v>
      </c>
      <c r="P35" s="7"/>
      <c r="Q35" s="7"/>
      <c r="R35" s="7"/>
      <c r="S35" s="7"/>
      <c r="T35" s="7">
        <v>1</v>
      </c>
      <c r="U35" s="7"/>
      <c r="V35" s="7"/>
      <c r="W35" s="7">
        <v>1</v>
      </c>
      <c r="X35" s="7"/>
      <c r="Y35" s="7"/>
      <c r="Z35" s="7"/>
      <c r="AA35" s="7">
        <v>4</v>
      </c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</row>
    <row r="36" spans="1:45" x14ac:dyDescent="0.25">
      <c r="A36" s="6">
        <v>23</v>
      </c>
      <c r="B36" s="6" t="s">
        <v>82</v>
      </c>
      <c r="C36" s="7">
        <v>11</v>
      </c>
      <c r="D36" s="7"/>
      <c r="E36" s="7" t="s">
        <v>67</v>
      </c>
      <c r="F36" s="7">
        <v>1</v>
      </c>
      <c r="G36" s="7"/>
      <c r="H36" s="7"/>
      <c r="I36" s="7"/>
      <c r="J36" s="7"/>
      <c r="K36" s="7"/>
      <c r="L36" s="7"/>
      <c r="M36" s="7"/>
      <c r="N36" s="7">
        <v>5</v>
      </c>
      <c r="O36" s="7">
        <v>5</v>
      </c>
      <c r="P36" s="7"/>
      <c r="Q36" s="7"/>
      <c r="R36" s="7"/>
      <c r="S36" s="7"/>
      <c r="T36" s="7">
        <v>1</v>
      </c>
      <c r="U36" s="7"/>
      <c r="V36" s="7"/>
      <c r="W36" s="7"/>
      <c r="X36" s="7"/>
      <c r="Y36" s="7"/>
      <c r="Z36" s="7"/>
      <c r="AA36" s="7">
        <v>6</v>
      </c>
      <c r="AB36" s="7"/>
      <c r="AC36" s="7"/>
      <c r="AD36" s="7"/>
      <c r="AE36" s="7">
        <v>2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</row>
    <row r="37" spans="1:45" x14ac:dyDescent="0.25">
      <c r="A37" s="6">
        <v>24</v>
      </c>
      <c r="B37" s="6" t="s">
        <v>82</v>
      </c>
      <c r="C37" s="7">
        <v>11</v>
      </c>
      <c r="D37" s="7"/>
      <c r="E37" s="7" t="s">
        <v>67</v>
      </c>
      <c r="F37" s="7">
        <v>1</v>
      </c>
      <c r="G37" s="7"/>
      <c r="H37" s="7"/>
      <c r="I37" s="7"/>
      <c r="J37" s="7"/>
      <c r="K37" s="7"/>
      <c r="L37" s="7"/>
      <c r="M37" s="7"/>
      <c r="N37" s="7">
        <v>5</v>
      </c>
      <c r="O37" s="7">
        <v>5</v>
      </c>
      <c r="P37" s="7"/>
      <c r="Q37" s="7"/>
      <c r="R37" s="7"/>
      <c r="S37" s="7"/>
      <c r="T37" s="7">
        <v>1</v>
      </c>
      <c r="U37" s="7"/>
      <c r="V37" s="7"/>
      <c r="W37" s="7"/>
      <c r="X37" s="7"/>
      <c r="Y37" s="7"/>
      <c r="Z37" s="7"/>
      <c r="AA37" s="7">
        <v>5</v>
      </c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>
        <v>1</v>
      </c>
      <c r="AN37" s="7"/>
      <c r="AO37" s="7"/>
      <c r="AP37" s="7"/>
      <c r="AQ37" s="7"/>
      <c r="AR37" s="7"/>
      <c r="AS37" s="7"/>
    </row>
    <row r="38" spans="1:45" x14ac:dyDescent="0.25">
      <c r="A38" s="6">
        <v>25</v>
      </c>
      <c r="B38" s="6" t="s">
        <v>82</v>
      </c>
      <c r="C38" s="7">
        <v>11</v>
      </c>
      <c r="D38" s="7"/>
      <c r="E38" s="7" t="s">
        <v>67</v>
      </c>
      <c r="F38" s="7">
        <v>1</v>
      </c>
      <c r="G38" s="7"/>
      <c r="H38" s="7"/>
      <c r="I38" s="7"/>
      <c r="J38" s="7"/>
      <c r="K38" s="7"/>
      <c r="L38" s="7"/>
      <c r="M38" s="7"/>
      <c r="N38" s="7">
        <v>5</v>
      </c>
      <c r="O38" s="7">
        <v>5</v>
      </c>
      <c r="P38" s="7"/>
      <c r="Q38" s="7"/>
      <c r="R38" s="7"/>
      <c r="S38" s="7"/>
      <c r="T38" s="7">
        <v>1</v>
      </c>
      <c r="U38" s="7"/>
      <c r="V38" s="7"/>
      <c r="W38" s="7"/>
      <c r="X38" s="7"/>
      <c r="Y38" s="7"/>
      <c r="Z38" s="7"/>
      <c r="AA38" s="7">
        <v>4</v>
      </c>
      <c r="AB38" s="7"/>
      <c r="AC38" s="7"/>
      <c r="AD38" s="7"/>
      <c r="AE38" s="7">
        <v>2</v>
      </c>
      <c r="AF38" s="7"/>
      <c r="AG38" s="7"/>
      <c r="AH38" s="7"/>
      <c r="AI38" s="7"/>
      <c r="AJ38" s="7"/>
      <c r="AK38" s="7"/>
      <c r="AL38" s="7"/>
      <c r="AM38" s="7">
        <v>1</v>
      </c>
      <c r="AN38" s="7"/>
      <c r="AO38" s="7"/>
      <c r="AP38" s="7"/>
      <c r="AQ38" s="7"/>
      <c r="AR38" s="7"/>
      <c r="AS38" s="7"/>
    </row>
    <row r="39" spans="1:45" x14ac:dyDescent="0.25">
      <c r="A39" s="6">
        <v>26</v>
      </c>
      <c r="B39" s="6" t="s">
        <v>79</v>
      </c>
      <c r="C39" s="7">
        <v>13</v>
      </c>
      <c r="D39" s="7"/>
      <c r="E39" s="7" t="s">
        <v>67</v>
      </c>
      <c r="F39" s="7">
        <v>1</v>
      </c>
      <c r="G39" s="7"/>
      <c r="H39" s="7"/>
      <c r="I39" s="7"/>
      <c r="J39" s="7"/>
      <c r="K39" s="7"/>
      <c r="L39" s="7"/>
      <c r="M39" s="7"/>
      <c r="N39" s="7">
        <v>5</v>
      </c>
      <c r="O39" s="7">
        <v>5</v>
      </c>
      <c r="P39" s="7"/>
      <c r="Q39" s="7"/>
      <c r="R39" s="7">
        <v>1</v>
      </c>
      <c r="S39" s="7"/>
      <c r="T39" s="7">
        <v>2</v>
      </c>
      <c r="U39" s="7"/>
      <c r="V39" s="7">
        <v>1</v>
      </c>
      <c r="W39" s="7">
        <v>1</v>
      </c>
      <c r="X39" s="7">
        <v>1</v>
      </c>
      <c r="Y39" s="7"/>
      <c r="Z39" s="7"/>
      <c r="AA39" s="7">
        <v>3</v>
      </c>
      <c r="AB39" s="7">
        <v>1</v>
      </c>
      <c r="AC39" s="7">
        <v>1</v>
      </c>
      <c r="AD39" s="7">
        <v>1</v>
      </c>
      <c r="AE39" s="7">
        <v>2</v>
      </c>
      <c r="AF39" s="7"/>
      <c r="AG39" s="7"/>
      <c r="AH39" s="7">
        <v>2</v>
      </c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</row>
    <row r="40" spans="1:45" x14ac:dyDescent="0.25">
      <c r="A40" s="6">
        <v>27</v>
      </c>
      <c r="B40" s="6" t="s">
        <v>79</v>
      </c>
      <c r="C40" s="7">
        <v>112</v>
      </c>
      <c r="D40" s="7"/>
      <c r="E40" s="7" t="s">
        <v>67</v>
      </c>
      <c r="F40" s="7">
        <v>8</v>
      </c>
      <c r="G40" s="7"/>
      <c r="H40" s="7"/>
      <c r="I40" s="7"/>
      <c r="J40" s="7"/>
      <c r="K40" s="7"/>
      <c r="L40" s="7"/>
      <c r="M40" s="7"/>
      <c r="N40" s="7">
        <v>5</v>
      </c>
      <c r="O40" s="7">
        <v>5</v>
      </c>
      <c r="P40" s="7"/>
      <c r="Q40" s="7"/>
      <c r="R40" s="7">
        <v>7</v>
      </c>
      <c r="S40" s="7"/>
      <c r="T40" s="7">
        <v>4</v>
      </c>
      <c r="U40" s="7"/>
      <c r="V40" s="7">
        <v>6</v>
      </c>
      <c r="W40" s="7">
        <v>10</v>
      </c>
      <c r="X40" s="7">
        <v>7</v>
      </c>
      <c r="Y40" s="7"/>
      <c r="Z40" s="7"/>
      <c r="AA40" s="7">
        <v>9</v>
      </c>
      <c r="AB40" s="7">
        <v>6</v>
      </c>
      <c r="AC40" s="7">
        <v>7</v>
      </c>
      <c r="AD40" s="7">
        <v>2</v>
      </c>
      <c r="AE40" s="7">
        <v>19</v>
      </c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spans="1:45" x14ac:dyDescent="0.25">
      <c r="A41" s="6">
        <v>28</v>
      </c>
      <c r="B41" s="6" t="s">
        <v>85</v>
      </c>
      <c r="C41" s="7">
        <v>102</v>
      </c>
      <c r="D41" s="7"/>
      <c r="E41" s="7" t="s">
        <v>68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</row>
    <row r="42" spans="1:45" x14ac:dyDescent="0.25">
      <c r="A42" s="6" t="s">
        <v>86</v>
      </c>
      <c r="B42" s="6" t="s">
        <v>87</v>
      </c>
      <c r="C42" s="7">
        <v>6</v>
      </c>
      <c r="D42" s="7" t="s">
        <v>51</v>
      </c>
      <c r="E42" s="7" t="s">
        <v>68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</row>
    <row r="43" spans="1:45" x14ac:dyDescent="0.25">
      <c r="A43" s="6" t="s">
        <v>88</v>
      </c>
      <c r="B43" s="6" t="s">
        <v>89</v>
      </c>
      <c r="C43" s="7">
        <v>13</v>
      </c>
      <c r="D43" s="7"/>
      <c r="E43" s="7" t="s">
        <v>68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</row>
    <row r="44" spans="1:45" x14ac:dyDescent="0.25">
      <c r="A44" s="6">
        <v>29</v>
      </c>
      <c r="B44" s="6" t="s">
        <v>28</v>
      </c>
      <c r="C44" s="7">
        <v>165</v>
      </c>
      <c r="D44" s="7"/>
      <c r="E44" s="7" t="s">
        <v>67</v>
      </c>
      <c r="F44" s="7">
        <v>20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</row>
    <row r="45" spans="1:45" x14ac:dyDescent="0.25">
      <c r="A45" s="6">
        <v>30</v>
      </c>
      <c r="B45" s="6" t="s">
        <v>82</v>
      </c>
      <c r="C45" s="7">
        <v>22</v>
      </c>
      <c r="D45" s="7"/>
      <c r="E45" s="7" t="s">
        <v>67</v>
      </c>
      <c r="F45" s="7">
        <v>1</v>
      </c>
      <c r="G45" s="7"/>
      <c r="H45" s="7"/>
      <c r="I45" s="7"/>
      <c r="J45" s="7"/>
      <c r="K45" s="7"/>
      <c r="L45" s="7"/>
      <c r="M45" s="7"/>
      <c r="N45" s="7">
        <v>5</v>
      </c>
      <c r="O45" s="7">
        <v>5</v>
      </c>
      <c r="P45" s="7"/>
      <c r="Q45" s="7"/>
      <c r="R45" s="7"/>
      <c r="S45" s="7"/>
      <c r="T45" s="7">
        <v>1</v>
      </c>
      <c r="U45" s="7"/>
      <c r="V45" s="7">
        <v>2</v>
      </c>
      <c r="W45" s="7"/>
      <c r="X45" s="7"/>
      <c r="Y45" s="7"/>
      <c r="Z45" s="7">
        <v>2</v>
      </c>
      <c r="AA45" s="7">
        <v>3</v>
      </c>
      <c r="AB45" s="7"/>
      <c r="AC45" s="7">
        <v>1</v>
      </c>
      <c r="AD45" s="7">
        <v>1</v>
      </c>
      <c r="AE45" s="7">
        <v>4</v>
      </c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</row>
    <row r="46" spans="1:45" x14ac:dyDescent="0.25">
      <c r="A46" s="6">
        <v>31</v>
      </c>
      <c r="B46" s="6" t="s">
        <v>83</v>
      </c>
      <c r="C46" s="7">
        <v>40</v>
      </c>
      <c r="D46" s="7"/>
      <c r="E46" s="7" t="s">
        <v>67</v>
      </c>
      <c r="F46" s="7"/>
      <c r="G46" s="7"/>
      <c r="H46" s="7"/>
      <c r="I46" s="7"/>
      <c r="J46" s="7"/>
      <c r="K46" s="7"/>
      <c r="L46" s="7"/>
      <c r="M46" s="7"/>
      <c r="N46" s="7">
        <v>5</v>
      </c>
      <c r="O46" s="7">
        <v>5</v>
      </c>
      <c r="P46" s="7"/>
      <c r="Q46" s="7"/>
      <c r="R46" s="7"/>
      <c r="S46" s="7"/>
      <c r="T46" s="7">
        <v>2</v>
      </c>
      <c r="U46" s="7"/>
      <c r="V46" s="7"/>
      <c r="W46" s="7"/>
      <c r="X46" s="7"/>
      <c r="Y46" s="7"/>
      <c r="Z46" s="7"/>
      <c r="AA46" s="7">
        <v>13</v>
      </c>
      <c r="AB46" s="7"/>
      <c r="AC46" s="7"/>
      <c r="AD46" s="7">
        <v>1</v>
      </c>
      <c r="AE46" s="7">
        <v>8</v>
      </c>
      <c r="AF46" s="7"/>
      <c r="AG46" s="7"/>
      <c r="AH46" s="7"/>
      <c r="AI46" s="7"/>
      <c r="AJ46" s="7"/>
      <c r="AK46" s="7"/>
      <c r="AL46" s="7"/>
      <c r="AM46" s="7">
        <v>1</v>
      </c>
      <c r="AN46" s="7"/>
      <c r="AO46" s="7"/>
      <c r="AP46" s="7"/>
      <c r="AQ46" s="7"/>
      <c r="AR46" s="7"/>
      <c r="AS46" s="7"/>
    </row>
    <row r="47" spans="1:45" x14ac:dyDescent="0.25">
      <c r="A47" s="6">
        <v>32</v>
      </c>
      <c r="B47" s="6" t="s">
        <v>84</v>
      </c>
      <c r="C47" s="7">
        <v>22</v>
      </c>
      <c r="D47" s="7"/>
      <c r="E47" s="7" t="s">
        <v>67</v>
      </c>
      <c r="F47" s="7">
        <v>1</v>
      </c>
      <c r="G47" s="7"/>
      <c r="H47" s="7"/>
      <c r="I47" s="7"/>
      <c r="J47" s="7"/>
      <c r="K47" s="7"/>
      <c r="L47" s="7"/>
      <c r="M47" s="7"/>
      <c r="N47" s="7">
        <v>5</v>
      </c>
      <c r="O47" s="7">
        <v>5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</row>
    <row r="48" spans="1:45" x14ac:dyDescent="0.25">
      <c r="A48" s="6" t="s">
        <v>91</v>
      </c>
      <c r="B48" s="6" t="s">
        <v>92</v>
      </c>
      <c r="C48" s="7"/>
      <c r="D48" s="7" t="s">
        <v>51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</row>
    <row r="49" spans="1:45" x14ac:dyDescent="0.25">
      <c r="A49" s="6">
        <v>100</v>
      </c>
      <c r="B49" s="6" t="s">
        <v>93</v>
      </c>
      <c r="C49" s="7">
        <v>52</v>
      </c>
      <c r="D49" s="7"/>
      <c r="E49" s="7" t="s">
        <v>67</v>
      </c>
      <c r="F49" s="7">
        <v>2</v>
      </c>
      <c r="G49" s="7"/>
      <c r="H49" s="7"/>
      <c r="I49" s="7"/>
      <c r="J49" s="7"/>
      <c r="K49" s="7"/>
      <c r="L49" s="7"/>
      <c r="M49" s="7"/>
      <c r="N49" s="7">
        <v>5</v>
      </c>
      <c r="O49" s="7">
        <v>5</v>
      </c>
      <c r="P49" s="7"/>
      <c r="Q49" s="7"/>
      <c r="R49" s="7"/>
      <c r="S49" s="7">
        <v>1</v>
      </c>
      <c r="T49" s="7">
        <v>1</v>
      </c>
      <c r="U49" s="7"/>
      <c r="V49" s="7">
        <v>1</v>
      </c>
      <c r="W49" s="7">
        <v>1</v>
      </c>
      <c r="X49" s="7"/>
      <c r="Y49" s="7"/>
      <c r="Z49" s="7"/>
      <c r="AA49" s="7">
        <v>8</v>
      </c>
      <c r="AB49" s="7">
        <v>1</v>
      </c>
      <c r="AC49" s="7">
        <v>1</v>
      </c>
      <c r="AD49" s="7">
        <v>1</v>
      </c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</row>
    <row r="50" spans="1:45" x14ac:dyDescent="0.25">
      <c r="A50" s="6">
        <v>101</v>
      </c>
      <c r="B50" s="6" t="s">
        <v>96</v>
      </c>
      <c r="C50" s="7">
        <v>21</v>
      </c>
      <c r="D50" s="7"/>
      <c r="E50" s="7" t="s">
        <v>67</v>
      </c>
      <c r="F50" s="7">
        <v>2</v>
      </c>
      <c r="G50" s="7"/>
      <c r="H50" s="7"/>
      <c r="I50" s="7"/>
      <c r="J50" s="7"/>
      <c r="K50" s="7"/>
      <c r="L50" s="7"/>
      <c r="M50" s="7"/>
      <c r="N50" s="7">
        <v>5</v>
      </c>
      <c r="O50" s="7">
        <v>5</v>
      </c>
      <c r="P50" s="7"/>
      <c r="Q50" s="7"/>
      <c r="R50" s="7"/>
      <c r="S50" s="7">
        <v>1</v>
      </c>
      <c r="T50" s="7">
        <v>1</v>
      </c>
      <c r="U50" s="7"/>
      <c r="V50" s="7">
        <v>1</v>
      </c>
      <c r="W50" s="7"/>
      <c r="X50" s="7"/>
      <c r="Y50" s="7"/>
      <c r="Z50" s="7">
        <v>1</v>
      </c>
      <c r="AA50" s="7">
        <v>4</v>
      </c>
      <c r="AB50" s="7">
        <v>1</v>
      </c>
      <c r="AC50" s="7">
        <v>1</v>
      </c>
      <c r="AD50" s="7">
        <v>1</v>
      </c>
      <c r="AE50" s="7">
        <v>4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</row>
    <row r="51" spans="1:45" x14ac:dyDescent="0.25">
      <c r="A51" s="6">
        <v>102</v>
      </c>
      <c r="B51" s="6" t="s">
        <v>96</v>
      </c>
      <c r="C51" s="7">
        <v>21</v>
      </c>
      <c r="D51" s="7"/>
      <c r="E51" s="7" t="s">
        <v>67</v>
      </c>
      <c r="F51" s="7">
        <v>2</v>
      </c>
      <c r="G51" s="7"/>
      <c r="H51" s="7"/>
      <c r="I51" s="7"/>
      <c r="J51" s="7"/>
      <c r="K51" s="7"/>
      <c r="L51" s="7"/>
      <c r="M51" s="7"/>
      <c r="N51" s="7">
        <v>5</v>
      </c>
      <c r="O51" s="7">
        <v>5</v>
      </c>
      <c r="P51" s="7"/>
      <c r="Q51" s="7"/>
      <c r="R51" s="7"/>
      <c r="S51" s="7">
        <v>1</v>
      </c>
      <c r="T51" s="7">
        <v>1</v>
      </c>
      <c r="U51" s="7"/>
      <c r="V51" s="7">
        <v>1</v>
      </c>
      <c r="W51" s="7"/>
      <c r="X51" s="7"/>
      <c r="Y51" s="7"/>
      <c r="Z51" s="7">
        <v>1</v>
      </c>
      <c r="AA51" s="7">
        <v>4</v>
      </c>
      <c r="AB51" s="7">
        <v>1</v>
      </c>
      <c r="AC51" s="7">
        <v>1</v>
      </c>
      <c r="AD51" s="7">
        <v>1</v>
      </c>
      <c r="AE51" s="7">
        <v>4</v>
      </c>
      <c r="AF51" s="7" t="s">
        <v>25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</row>
    <row r="52" spans="1:45" x14ac:dyDescent="0.25">
      <c r="A52" s="6">
        <v>103</v>
      </c>
      <c r="B52" s="6" t="s">
        <v>96</v>
      </c>
      <c r="C52" s="7">
        <v>16</v>
      </c>
      <c r="D52" s="7"/>
      <c r="E52" s="7" t="s">
        <v>67</v>
      </c>
      <c r="F52" s="7">
        <v>2</v>
      </c>
      <c r="G52" s="7"/>
      <c r="H52" s="7"/>
      <c r="I52" s="7"/>
      <c r="J52" s="7"/>
      <c r="K52" s="7"/>
      <c r="L52" s="7"/>
      <c r="M52" s="7"/>
      <c r="N52" s="7">
        <v>5</v>
      </c>
      <c r="O52" s="7">
        <v>5</v>
      </c>
      <c r="P52" s="7"/>
      <c r="Q52" s="7"/>
      <c r="R52" s="7"/>
      <c r="S52" s="7">
        <v>1</v>
      </c>
      <c r="T52" s="7">
        <v>1</v>
      </c>
      <c r="U52" s="7"/>
      <c r="V52" s="7">
        <v>1</v>
      </c>
      <c r="W52" s="7">
        <v>1</v>
      </c>
      <c r="X52" s="7"/>
      <c r="Y52" s="7"/>
      <c r="Z52" s="7"/>
      <c r="AA52" s="7">
        <v>4</v>
      </c>
      <c r="AB52" s="7">
        <v>1</v>
      </c>
      <c r="AC52" s="7">
        <v>1</v>
      </c>
      <c r="AD52" s="7">
        <v>1</v>
      </c>
      <c r="AE52" s="7">
        <v>2</v>
      </c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</row>
    <row r="53" spans="1:45" x14ac:dyDescent="0.25">
      <c r="A53" s="6">
        <v>104</v>
      </c>
      <c r="B53" s="6" t="s">
        <v>96</v>
      </c>
      <c r="C53" s="7">
        <v>13</v>
      </c>
      <c r="D53" s="7"/>
      <c r="E53" s="7" t="s">
        <v>67</v>
      </c>
      <c r="F53" s="7">
        <v>2</v>
      </c>
      <c r="G53" s="7"/>
      <c r="H53" s="7"/>
      <c r="I53" s="7"/>
      <c r="J53" s="7"/>
      <c r="K53" s="7"/>
      <c r="L53" s="7"/>
      <c r="M53" s="7"/>
      <c r="N53" s="7">
        <v>5</v>
      </c>
      <c r="O53" s="7">
        <v>5</v>
      </c>
      <c r="P53" s="7"/>
      <c r="Q53" s="7"/>
      <c r="R53" s="7"/>
      <c r="S53" s="7">
        <v>1</v>
      </c>
      <c r="T53" s="7">
        <v>1</v>
      </c>
      <c r="U53" s="7"/>
      <c r="V53" s="7">
        <v>1</v>
      </c>
      <c r="W53" s="7"/>
      <c r="X53" s="7"/>
      <c r="Y53" s="7"/>
      <c r="Z53" s="7">
        <v>1</v>
      </c>
      <c r="AA53" s="7">
        <v>4</v>
      </c>
      <c r="AB53" s="7">
        <v>1</v>
      </c>
      <c r="AC53" s="7">
        <v>1</v>
      </c>
      <c r="AD53" s="7">
        <v>1</v>
      </c>
      <c r="AE53" s="7">
        <v>2</v>
      </c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x14ac:dyDescent="0.25">
      <c r="A54" s="6">
        <v>105</v>
      </c>
      <c r="B54" s="6" t="s">
        <v>97</v>
      </c>
      <c r="C54" s="7">
        <v>44</v>
      </c>
      <c r="D54" s="7"/>
      <c r="E54" s="7" t="s">
        <v>67</v>
      </c>
      <c r="F54" s="7">
        <v>2</v>
      </c>
      <c r="G54" s="7"/>
      <c r="H54" s="7"/>
      <c r="I54" s="7"/>
      <c r="J54" s="7"/>
      <c r="K54" s="7"/>
      <c r="L54" s="7"/>
      <c r="M54" s="7"/>
      <c r="N54" s="7">
        <v>5</v>
      </c>
      <c r="O54" s="7">
        <v>5</v>
      </c>
      <c r="P54" s="7"/>
      <c r="Q54" s="7"/>
      <c r="R54" s="7">
        <v>1</v>
      </c>
      <c r="S54" s="7"/>
      <c r="T54" s="7">
        <v>1</v>
      </c>
      <c r="U54" s="7"/>
      <c r="V54" s="7">
        <v>1</v>
      </c>
      <c r="W54" s="7"/>
      <c r="X54" s="7"/>
      <c r="Y54" s="7">
        <v>1</v>
      </c>
      <c r="Z54" s="7">
        <v>1</v>
      </c>
      <c r="AA54" s="7">
        <v>9</v>
      </c>
      <c r="AB54" s="7">
        <v>1</v>
      </c>
      <c r="AC54" s="7">
        <v>1</v>
      </c>
      <c r="AD54" s="7"/>
      <c r="AE54" s="7">
        <v>6</v>
      </c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x14ac:dyDescent="0.25">
      <c r="A55" s="6">
        <v>106</v>
      </c>
      <c r="B55" s="6" t="s">
        <v>79</v>
      </c>
      <c r="C55" s="7">
        <v>13</v>
      </c>
      <c r="D55" s="7"/>
      <c r="E55" s="7" t="s">
        <v>67</v>
      </c>
      <c r="F55" s="7">
        <v>3</v>
      </c>
      <c r="G55" s="7"/>
      <c r="H55" s="7"/>
      <c r="I55" s="7"/>
      <c r="J55" s="7"/>
      <c r="K55" s="7"/>
      <c r="L55" s="7"/>
      <c r="M55" s="7"/>
      <c r="N55" s="7">
        <v>5</v>
      </c>
      <c r="O55" s="7">
        <v>5</v>
      </c>
      <c r="P55" s="7"/>
      <c r="Q55" s="7"/>
      <c r="R55" s="7"/>
      <c r="S55" s="7">
        <v>2</v>
      </c>
      <c r="T55" s="7">
        <v>1</v>
      </c>
      <c r="U55" s="7"/>
      <c r="V55" s="7">
        <v>2</v>
      </c>
      <c r="W55" s="7"/>
      <c r="X55" s="7"/>
      <c r="Y55" s="7">
        <v>1</v>
      </c>
      <c r="Z55" s="7">
        <v>2</v>
      </c>
      <c r="AA55" s="7">
        <v>1</v>
      </c>
      <c r="AB55" s="7">
        <v>1</v>
      </c>
      <c r="AC55" s="7">
        <v>2</v>
      </c>
      <c r="AD55" s="7"/>
      <c r="AE55" s="7">
        <v>3</v>
      </c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</row>
    <row r="56" spans="1:45" ht="14.25" customHeight="1" x14ac:dyDescent="0.25">
      <c r="A56" s="6">
        <v>107</v>
      </c>
      <c r="B56" s="6" t="s">
        <v>79</v>
      </c>
      <c r="C56" s="7">
        <v>29</v>
      </c>
      <c r="D56" s="7"/>
      <c r="E56" s="7" t="s">
        <v>67</v>
      </c>
      <c r="F56" s="7">
        <v>3</v>
      </c>
      <c r="G56" s="7"/>
      <c r="H56" s="7"/>
      <c r="I56" s="7"/>
      <c r="J56" s="7"/>
      <c r="K56" s="7"/>
      <c r="L56" s="7"/>
      <c r="M56" s="7"/>
      <c r="N56" s="7">
        <v>5</v>
      </c>
      <c r="O56" s="7">
        <v>5</v>
      </c>
      <c r="P56" s="7"/>
      <c r="Q56" s="7"/>
      <c r="R56" s="7">
        <v>2</v>
      </c>
      <c r="S56" s="7">
        <v>1</v>
      </c>
      <c r="T56" s="7">
        <v>1</v>
      </c>
      <c r="U56" s="7"/>
      <c r="V56" s="7">
        <v>3</v>
      </c>
      <c r="W56" s="7">
        <v>3</v>
      </c>
      <c r="X56" s="7">
        <v>6</v>
      </c>
      <c r="Y56" s="7"/>
      <c r="Z56" s="7"/>
      <c r="AA56" s="7">
        <v>2</v>
      </c>
      <c r="AB56" s="7">
        <v>2</v>
      </c>
      <c r="AC56" s="7">
        <v>3</v>
      </c>
      <c r="AD56" s="7">
        <v>1</v>
      </c>
      <c r="AE56" s="7">
        <v>4</v>
      </c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  <row r="57" spans="1:45" x14ac:dyDescent="0.25">
      <c r="A57" s="6">
        <v>108</v>
      </c>
      <c r="B57" s="6" t="s">
        <v>79</v>
      </c>
      <c r="C57" s="7">
        <v>21</v>
      </c>
      <c r="D57" s="7"/>
      <c r="E57" s="7" t="s">
        <v>67</v>
      </c>
      <c r="F57" s="7">
        <v>3</v>
      </c>
      <c r="G57" s="7"/>
      <c r="H57" s="7"/>
      <c r="I57" s="7"/>
      <c r="J57" s="7"/>
      <c r="K57" s="7"/>
      <c r="L57" s="7"/>
      <c r="M57" s="7"/>
      <c r="N57" s="7">
        <v>5</v>
      </c>
      <c r="O57" s="7">
        <v>5</v>
      </c>
      <c r="P57" s="7"/>
      <c r="Q57" s="7"/>
      <c r="R57" s="7"/>
      <c r="S57" s="7">
        <v>2</v>
      </c>
      <c r="T57" s="7">
        <v>1</v>
      </c>
      <c r="U57" s="7"/>
      <c r="V57" s="7">
        <v>2</v>
      </c>
      <c r="W57" s="7"/>
      <c r="X57" s="7"/>
      <c r="Y57" s="7">
        <v>1</v>
      </c>
      <c r="Z57" s="7">
        <v>2</v>
      </c>
      <c r="AA57" s="7">
        <v>2</v>
      </c>
      <c r="AB57" s="7">
        <v>1</v>
      </c>
      <c r="AC57" s="7">
        <v>2</v>
      </c>
      <c r="AD57" s="7">
        <v>1</v>
      </c>
      <c r="AE57" s="7">
        <v>3</v>
      </c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</row>
    <row r="58" spans="1:45" x14ac:dyDescent="0.25">
      <c r="A58" s="6">
        <v>109</v>
      </c>
      <c r="B58" s="6" t="s">
        <v>79</v>
      </c>
      <c r="C58" s="7">
        <v>21</v>
      </c>
      <c r="D58" s="7"/>
      <c r="E58" s="7" t="s">
        <v>67</v>
      </c>
      <c r="F58" s="7">
        <v>2</v>
      </c>
      <c r="G58" s="7"/>
      <c r="H58" s="7"/>
      <c r="I58" s="7"/>
      <c r="J58" s="7"/>
      <c r="K58" s="7"/>
      <c r="L58" s="7"/>
      <c r="M58" s="7"/>
      <c r="N58" s="7">
        <v>5</v>
      </c>
      <c r="O58" s="7">
        <v>5</v>
      </c>
      <c r="P58" s="7"/>
      <c r="Q58" s="7"/>
      <c r="R58" s="7"/>
      <c r="S58" s="7">
        <v>1</v>
      </c>
      <c r="T58" s="7">
        <v>1</v>
      </c>
      <c r="U58" s="7"/>
      <c r="V58" s="7">
        <v>1</v>
      </c>
      <c r="W58" s="7"/>
      <c r="X58" s="7"/>
      <c r="Y58" s="7"/>
      <c r="Z58" s="7">
        <v>2</v>
      </c>
      <c r="AA58" s="7">
        <v>5</v>
      </c>
      <c r="AB58" s="7">
        <v>1</v>
      </c>
      <c r="AC58" s="7">
        <v>1</v>
      </c>
      <c r="AD58" s="7">
        <v>1</v>
      </c>
      <c r="AE58" s="7">
        <v>3</v>
      </c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</row>
    <row r="59" spans="1:45" x14ac:dyDescent="0.25">
      <c r="A59" s="6">
        <v>110</v>
      </c>
      <c r="B59" s="6" t="s">
        <v>79</v>
      </c>
      <c r="C59" s="7">
        <v>37</v>
      </c>
      <c r="D59" s="7"/>
      <c r="E59" s="7" t="s">
        <v>67</v>
      </c>
      <c r="F59" s="7">
        <v>5</v>
      </c>
      <c r="G59" s="7"/>
      <c r="H59" s="7"/>
      <c r="I59" s="7"/>
      <c r="J59" s="7"/>
      <c r="K59" s="7"/>
      <c r="L59" s="7"/>
      <c r="M59" s="7"/>
      <c r="N59" s="7">
        <v>5</v>
      </c>
      <c r="O59" s="7">
        <v>5</v>
      </c>
      <c r="P59" s="7"/>
      <c r="Q59" s="7"/>
      <c r="R59" s="7"/>
      <c r="S59" s="7">
        <v>5</v>
      </c>
      <c r="T59" s="7"/>
      <c r="U59" s="7"/>
      <c r="V59" s="7">
        <v>5</v>
      </c>
      <c r="W59" s="7"/>
      <c r="X59" s="7"/>
      <c r="Y59" s="7"/>
      <c r="Z59" s="7">
        <v>4</v>
      </c>
      <c r="AA59" s="7">
        <v>1</v>
      </c>
      <c r="AB59" s="7">
        <v>1</v>
      </c>
      <c r="AC59" s="7">
        <v>5</v>
      </c>
      <c r="AD59" s="7">
        <v>1</v>
      </c>
      <c r="AE59" s="7">
        <v>6</v>
      </c>
      <c r="AF59" s="7"/>
      <c r="AG59" s="7"/>
      <c r="AH59" s="7">
        <v>1</v>
      </c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</row>
    <row r="60" spans="1:45" x14ac:dyDescent="0.25">
      <c r="A60" s="6">
        <v>111</v>
      </c>
      <c r="B60" s="6" t="s">
        <v>79</v>
      </c>
      <c r="C60" s="7">
        <v>21</v>
      </c>
      <c r="D60" s="7"/>
      <c r="E60" s="7" t="s">
        <v>67</v>
      </c>
      <c r="F60" s="7">
        <v>2</v>
      </c>
      <c r="G60" s="7"/>
      <c r="H60" s="7"/>
      <c r="I60" s="7"/>
      <c r="J60" s="7"/>
      <c r="K60" s="7"/>
      <c r="L60" s="7"/>
      <c r="M60" s="7"/>
      <c r="N60" s="7">
        <v>5</v>
      </c>
      <c r="O60" s="7">
        <v>5</v>
      </c>
      <c r="P60" s="7"/>
      <c r="Q60" s="7"/>
      <c r="R60" s="7"/>
      <c r="S60" s="7">
        <v>1</v>
      </c>
      <c r="T60" s="7">
        <v>1</v>
      </c>
      <c r="U60" s="7"/>
      <c r="V60" s="7">
        <v>1</v>
      </c>
      <c r="W60" s="7"/>
      <c r="X60" s="7"/>
      <c r="Y60" s="7"/>
      <c r="Z60" s="7">
        <v>2</v>
      </c>
      <c r="AA60" s="7">
        <v>4</v>
      </c>
      <c r="AB60" s="7">
        <v>1</v>
      </c>
      <c r="AC60" s="7">
        <v>1</v>
      </c>
      <c r="AD60" s="7">
        <v>1</v>
      </c>
      <c r="AE60" s="7">
        <v>3</v>
      </c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</row>
    <row r="61" spans="1:45" x14ac:dyDescent="0.25">
      <c r="A61" s="6">
        <v>112</v>
      </c>
      <c r="B61" s="6" t="s">
        <v>79</v>
      </c>
      <c r="C61" s="7">
        <v>22</v>
      </c>
      <c r="D61" s="7"/>
      <c r="E61" s="7" t="s">
        <v>67</v>
      </c>
      <c r="F61" s="7">
        <v>2</v>
      </c>
      <c r="G61" s="7"/>
      <c r="H61" s="7"/>
      <c r="I61" s="7"/>
      <c r="J61" s="7"/>
      <c r="K61" s="7"/>
      <c r="L61" s="7"/>
      <c r="M61" s="7"/>
      <c r="N61" s="7">
        <v>5</v>
      </c>
      <c r="O61" s="7">
        <v>5</v>
      </c>
      <c r="P61" s="7"/>
      <c r="Q61" s="7"/>
      <c r="R61" s="7"/>
      <c r="S61" s="7">
        <v>5</v>
      </c>
      <c r="T61" s="7">
        <v>1</v>
      </c>
      <c r="U61" s="7"/>
      <c r="V61" s="7">
        <v>5</v>
      </c>
      <c r="W61" s="7"/>
      <c r="X61" s="7">
        <v>1</v>
      </c>
      <c r="Y61" s="7"/>
      <c r="Z61" s="7">
        <v>5</v>
      </c>
      <c r="AA61" s="7">
        <v>4</v>
      </c>
      <c r="AB61" s="7">
        <v>3</v>
      </c>
      <c r="AC61" s="7">
        <v>5</v>
      </c>
      <c r="AD61" s="7">
        <v>2</v>
      </c>
      <c r="AE61" s="7">
        <v>10</v>
      </c>
      <c r="AF61" s="7"/>
      <c r="AG61" s="7"/>
      <c r="AH61" s="7">
        <v>1</v>
      </c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</row>
    <row r="62" spans="1:45" x14ac:dyDescent="0.25">
      <c r="A62" s="6">
        <v>113</v>
      </c>
      <c r="B62" s="6" t="s">
        <v>79</v>
      </c>
      <c r="C62" s="7">
        <v>28</v>
      </c>
      <c r="D62" s="7"/>
      <c r="E62" s="7" t="s">
        <v>67</v>
      </c>
      <c r="F62" s="7">
        <v>3</v>
      </c>
      <c r="G62" s="7"/>
      <c r="H62" s="7"/>
      <c r="I62" s="7"/>
      <c r="J62" s="7"/>
      <c r="K62" s="7"/>
      <c r="L62" s="7"/>
      <c r="M62" s="7"/>
      <c r="N62" s="7">
        <v>5</v>
      </c>
      <c r="O62" s="7">
        <v>5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</row>
    <row r="63" spans="1:45" x14ac:dyDescent="0.25">
      <c r="A63" s="6">
        <v>114</v>
      </c>
      <c r="B63" s="6" t="s">
        <v>79</v>
      </c>
      <c r="C63" s="7">
        <v>28</v>
      </c>
      <c r="D63" s="7"/>
      <c r="E63" s="7" t="s">
        <v>67</v>
      </c>
      <c r="F63" s="7">
        <v>3</v>
      </c>
      <c r="G63" s="7"/>
      <c r="H63" s="7"/>
      <c r="I63" s="7"/>
      <c r="J63" s="7"/>
      <c r="K63" s="7"/>
      <c r="L63" s="7"/>
      <c r="M63" s="7"/>
      <c r="N63" s="7">
        <v>5</v>
      </c>
      <c r="O63" s="7">
        <v>5</v>
      </c>
      <c r="P63" s="7"/>
      <c r="Q63" s="7"/>
      <c r="R63" s="7"/>
      <c r="S63" s="7">
        <v>2</v>
      </c>
      <c r="T63" s="7">
        <v>1</v>
      </c>
      <c r="U63" s="7"/>
      <c r="V63" s="7">
        <v>2</v>
      </c>
      <c r="W63" s="7"/>
      <c r="X63" s="7"/>
      <c r="Y63" s="7">
        <v>2</v>
      </c>
      <c r="Z63" s="7">
        <v>4</v>
      </c>
      <c r="AA63" s="7">
        <v>4</v>
      </c>
      <c r="AB63" s="7">
        <v>1</v>
      </c>
      <c r="AC63" s="7">
        <v>2</v>
      </c>
      <c r="AD63" s="7">
        <v>1</v>
      </c>
      <c r="AE63" s="7">
        <v>4</v>
      </c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</row>
    <row r="64" spans="1:45" x14ac:dyDescent="0.25">
      <c r="A64" s="6">
        <v>115</v>
      </c>
      <c r="B64" s="6" t="s">
        <v>79</v>
      </c>
      <c r="C64" s="7">
        <v>50</v>
      </c>
      <c r="D64" s="7"/>
      <c r="E64" s="7" t="s">
        <v>67</v>
      </c>
      <c r="F64" s="7">
        <v>5</v>
      </c>
      <c r="G64" s="7"/>
      <c r="H64" s="7"/>
      <c r="I64" s="7"/>
      <c r="J64" s="7"/>
      <c r="K64" s="7"/>
      <c r="L64" s="7"/>
      <c r="M64" s="7"/>
      <c r="N64" s="7">
        <v>5</v>
      </c>
      <c r="O64" s="7">
        <v>5</v>
      </c>
      <c r="P64" s="7"/>
      <c r="Q64" s="7"/>
      <c r="R64" s="7"/>
      <c r="S64" s="7">
        <v>4</v>
      </c>
      <c r="T64" s="7">
        <v>1</v>
      </c>
      <c r="U64" s="7"/>
      <c r="V64" s="7">
        <v>4</v>
      </c>
      <c r="W64" s="7"/>
      <c r="X64" s="7"/>
      <c r="Y64" s="7">
        <v>2</v>
      </c>
      <c r="Z64" s="7">
        <v>5</v>
      </c>
      <c r="AA64" s="7">
        <v>7</v>
      </c>
      <c r="AB64" s="7">
        <v>1</v>
      </c>
      <c r="AC64" s="7">
        <v>4</v>
      </c>
      <c r="AD64" s="7">
        <v>1</v>
      </c>
      <c r="AE64" s="7">
        <v>9</v>
      </c>
      <c r="AF64" s="7"/>
      <c r="AG64" s="7"/>
      <c r="AH64" s="7">
        <v>3</v>
      </c>
      <c r="AI64" s="7"/>
      <c r="AJ64" s="7"/>
      <c r="AK64" s="7"/>
      <c r="AL64" s="7"/>
      <c r="AM64" s="7">
        <v>1</v>
      </c>
      <c r="AN64" s="7"/>
      <c r="AO64" s="7"/>
      <c r="AP64" s="7"/>
      <c r="AQ64" s="7"/>
      <c r="AR64" s="7"/>
      <c r="AS64" s="7"/>
    </row>
    <row r="65" spans="1:45" x14ac:dyDescent="0.25">
      <c r="A65" s="6">
        <v>116</v>
      </c>
      <c r="B65" s="6" t="s">
        <v>82</v>
      </c>
      <c r="C65" s="7">
        <v>12</v>
      </c>
      <c r="D65" s="7"/>
      <c r="E65" s="7" t="s">
        <v>67</v>
      </c>
      <c r="F65" s="7">
        <v>1</v>
      </c>
      <c r="G65" s="7"/>
      <c r="H65" s="7"/>
      <c r="I65" s="7"/>
      <c r="J65" s="7"/>
      <c r="K65" s="7"/>
      <c r="L65" s="7"/>
      <c r="M65" s="7"/>
      <c r="N65" s="7">
        <v>5</v>
      </c>
      <c r="O65" s="7">
        <v>5</v>
      </c>
      <c r="P65" s="7"/>
      <c r="Q65" s="7"/>
      <c r="R65" s="7"/>
      <c r="S65" s="7">
        <v>1</v>
      </c>
      <c r="T65" s="7"/>
      <c r="U65" s="7"/>
      <c r="V65" s="7">
        <v>1</v>
      </c>
      <c r="W65" s="7"/>
      <c r="X65" s="7"/>
      <c r="Y65" s="7"/>
      <c r="Z65" s="7">
        <v>2</v>
      </c>
      <c r="AA65" s="7">
        <v>2</v>
      </c>
      <c r="AB65" s="7">
        <v>1</v>
      </c>
      <c r="AC65" s="7">
        <v>1</v>
      </c>
      <c r="AD65" s="7">
        <v>1</v>
      </c>
      <c r="AE65" s="7">
        <v>2</v>
      </c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</row>
    <row r="66" spans="1:45" x14ac:dyDescent="0.25">
      <c r="A66" s="6">
        <v>117</v>
      </c>
      <c r="B66" s="6" t="s">
        <v>82</v>
      </c>
      <c r="C66" s="7">
        <v>12</v>
      </c>
      <c r="D66" s="7"/>
      <c r="E66" s="7" t="s">
        <v>67</v>
      </c>
      <c r="F66" s="7">
        <v>1</v>
      </c>
      <c r="G66" s="7"/>
      <c r="H66" s="7"/>
      <c r="I66" s="7"/>
      <c r="J66" s="7"/>
      <c r="K66" s="7"/>
      <c r="L66" s="7"/>
      <c r="M66" s="7"/>
      <c r="N66" s="7">
        <v>5</v>
      </c>
      <c r="O66" s="7">
        <v>5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</row>
    <row r="67" spans="1:45" x14ac:dyDescent="0.25">
      <c r="A67" s="6">
        <v>118</v>
      </c>
      <c r="B67" s="6" t="s">
        <v>82</v>
      </c>
      <c r="C67" s="7">
        <v>12</v>
      </c>
      <c r="D67" s="7"/>
      <c r="E67" s="7" t="s">
        <v>67</v>
      </c>
      <c r="F67" s="7">
        <v>1</v>
      </c>
      <c r="G67" s="7"/>
      <c r="H67" s="7"/>
      <c r="I67" s="7"/>
      <c r="J67" s="7"/>
      <c r="K67" s="7"/>
      <c r="L67" s="7"/>
      <c r="M67" s="7"/>
      <c r="N67" s="7">
        <v>5</v>
      </c>
      <c r="O67" s="7">
        <v>5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x14ac:dyDescent="0.25">
      <c r="A68" s="6">
        <v>119</v>
      </c>
      <c r="B68" s="6" t="s">
        <v>79</v>
      </c>
      <c r="C68" s="7">
        <v>21</v>
      </c>
      <c r="D68" s="7"/>
      <c r="E68" s="7" t="s">
        <v>67</v>
      </c>
      <c r="F68" s="7">
        <v>2</v>
      </c>
      <c r="G68" s="7"/>
      <c r="H68" s="7"/>
      <c r="I68" s="7"/>
      <c r="J68" s="7"/>
      <c r="K68" s="7"/>
      <c r="L68" s="7"/>
      <c r="M68" s="7"/>
      <c r="N68" s="7">
        <v>5</v>
      </c>
      <c r="O68" s="7">
        <v>5</v>
      </c>
      <c r="P68" s="7"/>
      <c r="Q68" s="7"/>
      <c r="R68" s="7"/>
      <c r="S68" s="7">
        <v>1</v>
      </c>
      <c r="T68" s="7">
        <v>1</v>
      </c>
      <c r="U68" s="7"/>
      <c r="V68" s="7">
        <v>1</v>
      </c>
      <c r="W68" s="7"/>
      <c r="X68" s="7"/>
      <c r="Y68" s="7"/>
      <c r="Z68" s="7">
        <v>2</v>
      </c>
      <c r="AA68" s="7">
        <v>6</v>
      </c>
      <c r="AB68" s="7">
        <v>1</v>
      </c>
      <c r="AC68" s="7">
        <v>1</v>
      </c>
      <c r="AD68" s="7"/>
      <c r="AE68" s="7">
        <v>4</v>
      </c>
      <c r="AF68" s="7"/>
      <c r="AG68" s="7"/>
      <c r="AH68" s="7">
        <v>1</v>
      </c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x14ac:dyDescent="0.25">
      <c r="A69" s="6">
        <v>120</v>
      </c>
      <c r="B69" s="6" t="s">
        <v>79</v>
      </c>
      <c r="C69" s="7">
        <v>109</v>
      </c>
      <c r="D69" s="7"/>
      <c r="E69" s="7" t="s">
        <v>67</v>
      </c>
      <c r="F69" s="7">
        <v>8</v>
      </c>
      <c r="G69" s="7"/>
      <c r="H69" s="7"/>
      <c r="I69" s="7"/>
      <c r="J69" s="7"/>
      <c r="K69" s="7"/>
      <c r="L69" s="7"/>
      <c r="M69" s="7"/>
      <c r="N69" s="7">
        <v>5</v>
      </c>
      <c r="O69" s="7">
        <v>5</v>
      </c>
      <c r="P69" s="7"/>
      <c r="Q69" s="7"/>
      <c r="R69" s="7">
        <v>7</v>
      </c>
      <c r="S69" s="7"/>
      <c r="T69" s="7">
        <v>1</v>
      </c>
      <c r="U69" s="7"/>
      <c r="V69" s="7">
        <v>7</v>
      </c>
      <c r="W69" s="7">
        <v>7</v>
      </c>
      <c r="X69" s="7"/>
      <c r="Y69" s="7"/>
      <c r="Z69" s="7">
        <v>9</v>
      </c>
      <c r="AA69" s="7">
        <v>4</v>
      </c>
      <c r="AB69" s="7">
        <v>3</v>
      </c>
      <c r="AC69" s="7">
        <v>7</v>
      </c>
      <c r="AD69" s="7"/>
      <c r="AE69" s="7">
        <v>12</v>
      </c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</row>
    <row r="70" spans="1:45" x14ac:dyDescent="0.25">
      <c r="A70" s="6">
        <v>121</v>
      </c>
      <c r="B70" s="6" t="s">
        <v>100</v>
      </c>
      <c r="C70" s="7"/>
      <c r="D70" s="7" t="s">
        <v>51</v>
      </c>
      <c r="E70" s="7" t="s">
        <v>68</v>
      </c>
      <c r="F70" s="7">
        <v>1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</row>
    <row r="71" spans="1:45" x14ac:dyDescent="0.25">
      <c r="A71" s="6" t="s">
        <v>98</v>
      </c>
      <c r="B71" s="6" t="s">
        <v>100</v>
      </c>
      <c r="C71" s="7"/>
      <c r="D71" s="7" t="s">
        <v>51</v>
      </c>
      <c r="E71" s="7" t="s">
        <v>68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</row>
    <row r="72" spans="1:45" x14ac:dyDescent="0.25">
      <c r="A72" s="6" t="s">
        <v>99</v>
      </c>
      <c r="B72" s="6" t="s">
        <v>100</v>
      </c>
      <c r="C72" s="7"/>
      <c r="D72" s="7" t="s">
        <v>51</v>
      </c>
      <c r="E72" s="7" t="s">
        <v>68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1:45" x14ac:dyDescent="0.25">
      <c r="A73" s="6">
        <v>122</v>
      </c>
      <c r="B73" s="6" t="s">
        <v>79</v>
      </c>
      <c r="C73" s="7">
        <v>72</v>
      </c>
      <c r="D73" s="7"/>
      <c r="E73" s="7" t="s">
        <v>67</v>
      </c>
      <c r="F73" s="7">
        <v>9</v>
      </c>
      <c r="G73" s="7"/>
      <c r="H73" s="7"/>
      <c r="I73" s="7"/>
      <c r="J73" s="7"/>
      <c r="K73" s="7"/>
      <c r="L73" s="7"/>
      <c r="M73" s="7"/>
      <c r="N73" s="7">
        <v>5</v>
      </c>
      <c r="O73" s="7">
        <v>5</v>
      </c>
      <c r="P73" s="7"/>
      <c r="Q73" s="7"/>
      <c r="R73" s="7"/>
      <c r="S73" s="7">
        <v>7</v>
      </c>
      <c r="T73" s="7">
        <v>2</v>
      </c>
      <c r="U73" s="7"/>
      <c r="V73" s="7">
        <v>7</v>
      </c>
      <c r="W73" s="7">
        <v>2</v>
      </c>
      <c r="X73" s="7"/>
      <c r="Y73" s="7">
        <v>1</v>
      </c>
      <c r="Z73" s="7">
        <v>6</v>
      </c>
      <c r="AA73" s="7"/>
      <c r="AB73" s="7">
        <v>3</v>
      </c>
      <c r="AC73" s="7">
        <v>7</v>
      </c>
      <c r="AD73" s="7">
        <v>1</v>
      </c>
      <c r="AE73" s="7">
        <v>16</v>
      </c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1:45" x14ac:dyDescent="0.25">
      <c r="A74" s="8">
        <v>123</v>
      </c>
      <c r="B74" s="6" t="s">
        <v>79</v>
      </c>
      <c r="C74" s="9">
        <v>35</v>
      </c>
      <c r="D74" s="9"/>
      <c r="E74" s="7" t="s">
        <v>67</v>
      </c>
      <c r="F74" s="9">
        <v>5</v>
      </c>
      <c r="G74" s="9"/>
      <c r="H74" s="9"/>
      <c r="I74" s="9"/>
      <c r="J74" s="9"/>
      <c r="K74" s="9"/>
      <c r="L74" s="9"/>
      <c r="M74" s="9"/>
      <c r="N74" s="7">
        <v>5</v>
      </c>
      <c r="O74" s="7">
        <v>5</v>
      </c>
      <c r="P74" s="9"/>
      <c r="Q74" s="9"/>
      <c r="R74" s="9"/>
      <c r="S74" s="9">
        <v>4</v>
      </c>
      <c r="T74" s="9">
        <v>1</v>
      </c>
      <c r="U74" s="9"/>
      <c r="V74" s="9">
        <v>4</v>
      </c>
      <c r="W74" s="9"/>
      <c r="X74" s="9"/>
      <c r="Y74" s="9">
        <v>1</v>
      </c>
      <c r="Z74" s="9">
        <v>5</v>
      </c>
      <c r="AA74" s="9">
        <v>1</v>
      </c>
      <c r="AB74" s="9">
        <v>1</v>
      </c>
      <c r="AC74" s="9">
        <v>4</v>
      </c>
      <c r="AD74" s="9">
        <v>1</v>
      </c>
      <c r="AE74" s="9">
        <v>7</v>
      </c>
      <c r="AF74" s="9"/>
      <c r="AG74" s="9"/>
      <c r="AH74" s="9">
        <v>2</v>
      </c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s="7" customFormat="1" x14ac:dyDescent="0.25">
      <c r="A75" s="6">
        <v>124</v>
      </c>
      <c r="B75" s="6" t="s">
        <v>79</v>
      </c>
      <c r="C75" s="7">
        <v>56</v>
      </c>
      <c r="E75" s="7" t="s">
        <v>67</v>
      </c>
      <c r="F75" s="7">
        <v>4</v>
      </c>
      <c r="N75" s="7">
        <v>5</v>
      </c>
      <c r="O75" s="7">
        <v>5</v>
      </c>
      <c r="R75" s="7">
        <v>4</v>
      </c>
      <c r="T75" s="7">
        <v>1</v>
      </c>
      <c r="V75" s="7">
        <v>4</v>
      </c>
      <c r="W75" s="7">
        <v>4</v>
      </c>
      <c r="X75" s="7">
        <v>7</v>
      </c>
      <c r="AA75" s="7">
        <v>4</v>
      </c>
      <c r="AB75" s="7">
        <v>3</v>
      </c>
      <c r="AC75" s="7">
        <v>3</v>
      </c>
      <c r="AD75" s="7">
        <v>1</v>
      </c>
      <c r="AE75" s="7">
        <v>9</v>
      </c>
      <c r="AH75" s="7">
        <v>1</v>
      </c>
      <c r="AI75" s="7">
        <v>2</v>
      </c>
    </row>
    <row r="76" spans="1:45" s="7" customFormat="1" x14ac:dyDescent="0.25">
      <c r="A76" s="6">
        <v>125</v>
      </c>
      <c r="B76" s="6" t="s">
        <v>79</v>
      </c>
      <c r="C76" s="7">
        <v>26</v>
      </c>
      <c r="E76" s="7" t="s">
        <v>67</v>
      </c>
      <c r="F76" s="7">
        <v>3</v>
      </c>
      <c r="N76" s="7">
        <v>5</v>
      </c>
      <c r="O76" s="7">
        <v>5</v>
      </c>
      <c r="R76" s="7">
        <v>2</v>
      </c>
      <c r="T76" s="7">
        <v>1</v>
      </c>
      <c r="V76" s="7">
        <v>2</v>
      </c>
      <c r="W76" s="7">
        <v>2</v>
      </c>
      <c r="X76" s="7">
        <v>4</v>
      </c>
      <c r="Z76" s="7">
        <v>1</v>
      </c>
      <c r="AA76" s="7">
        <v>4</v>
      </c>
      <c r="AB76" s="7">
        <v>1</v>
      </c>
      <c r="AC76" s="7">
        <v>2</v>
      </c>
      <c r="AD76" s="7">
        <v>1</v>
      </c>
      <c r="AE76" s="7">
        <v>4</v>
      </c>
    </row>
    <row r="77" spans="1:45" s="7" customFormat="1" x14ac:dyDescent="0.25">
      <c r="A77" s="6">
        <v>126</v>
      </c>
      <c r="B77" s="6" t="s">
        <v>101</v>
      </c>
      <c r="E77" s="7" t="s">
        <v>67</v>
      </c>
    </row>
    <row r="78" spans="1:45" s="7" customFormat="1" x14ac:dyDescent="0.25">
      <c r="A78" s="6" t="s">
        <v>102</v>
      </c>
      <c r="B78" s="6" t="s">
        <v>101</v>
      </c>
      <c r="E78" s="7" t="s">
        <v>67</v>
      </c>
    </row>
    <row r="79" spans="1:45" s="7" customFormat="1" x14ac:dyDescent="0.25">
      <c r="A79" s="6" t="s">
        <v>103</v>
      </c>
      <c r="B79" s="6" t="s">
        <v>101</v>
      </c>
      <c r="E79" s="7" t="s">
        <v>67</v>
      </c>
    </row>
    <row r="80" spans="1:45" s="7" customFormat="1" x14ac:dyDescent="0.25">
      <c r="A80" s="6" t="s">
        <v>104</v>
      </c>
      <c r="B80" s="6" t="s">
        <v>101</v>
      </c>
      <c r="E80" s="7" t="s">
        <v>67</v>
      </c>
    </row>
    <row r="81" spans="1:5" s="7" customFormat="1" x14ac:dyDescent="0.25">
      <c r="A81" s="6" t="s">
        <v>105</v>
      </c>
      <c r="B81" s="6" t="s">
        <v>106</v>
      </c>
      <c r="E81" s="7" t="s">
        <v>68</v>
      </c>
    </row>
    <row r="82" spans="1:5" s="7" customFormat="1" x14ac:dyDescent="0.25">
      <c r="A82" s="6" t="s">
        <v>107</v>
      </c>
      <c r="B82" s="6" t="s">
        <v>110</v>
      </c>
      <c r="E82" s="7" t="s">
        <v>68</v>
      </c>
    </row>
    <row r="83" spans="1:5" s="7" customFormat="1" x14ac:dyDescent="0.25">
      <c r="A83" s="6" t="s">
        <v>108</v>
      </c>
      <c r="B83" s="6" t="s">
        <v>111</v>
      </c>
      <c r="E83" s="7" t="s">
        <v>68</v>
      </c>
    </row>
    <row r="84" spans="1:5" s="7" customFormat="1" x14ac:dyDescent="0.25">
      <c r="A84" s="6" t="s">
        <v>109</v>
      </c>
      <c r="B84" s="6" t="s">
        <v>112</v>
      </c>
      <c r="E84" s="7" t="s">
        <v>68</v>
      </c>
    </row>
    <row r="85" spans="1:5" s="7" customFormat="1" x14ac:dyDescent="0.25">
      <c r="A85" s="6" t="s">
        <v>113</v>
      </c>
      <c r="B85" s="6" t="s">
        <v>114</v>
      </c>
      <c r="D85" s="7" t="s">
        <v>51</v>
      </c>
      <c r="E85" s="7" t="s">
        <v>68</v>
      </c>
    </row>
    <row r="86" spans="1:5" s="7" customFormat="1" x14ac:dyDescent="0.25">
      <c r="A86" s="6" t="s">
        <v>115</v>
      </c>
      <c r="B86" s="6" t="s">
        <v>90</v>
      </c>
      <c r="D86" s="7" t="s">
        <v>51</v>
      </c>
      <c r="E86" s="7" t="s">
        <v>68</v>
      </c>
    </row>
    <row r="87" spans="1:5" s="7" customFormat="1" x14ac:dyDescent="0.25">
      <c r="A87" s="6">
        <v>200</v>
      </c>
      <c r="B87" s="6" t="s">
        <v>116</v>
      </c>
      <c r="E87" s="7" t="s">
        <v>67</v>
      </c>
    </row>
    <row r="88" spans="1:5" s="7" customFormat="1" x14ac:dyDescent="0.25">
      <c r="A88" s="6" t="s">
        <v>117</v>
      </c>
      <c r="B88" s="6" t="s">
        <v>101</v>
      </c>
      <c r="E88" s="7" t="s">
        <v>67</v>
      </c>
    </row>
    <row r="89" spans="1:5" s="7" customFormat="1" x14ac:dyDescent="0.25">
      <c r="A89" s="6" t="s">
        <v>118</v>
      </c>
      <c r="B89" s="6" t="s">
        <v>101</v>
      </c>
      <c r="E89" s="7" t="s">
        <v>67</v>
      </c>
    </row>
    <row r="90" spans="1:5" s="7" customFormat="1" x14ac:dyDescent="0.25">
      <c r="A90" s="6">
        <v>201</v>
      </c>
      <c r="B90" s="6" t="s">
        <v>119</v>
      </c>
      <c r="D90" s="7" t="s">
        <v>51</v>
      </c>
      <c r="E90" s="7" t="s">
        <v>68</v>
      </c>
    </row>
    <row r="91" spans="1:5" s="7" customFormat="1" x14ac:dyDescent="0.25">
      <c r="A91" s="6" t="s">
        <v>120</v>
      </c>
      <c r="B91" s="6" t="s">
        <v>119</v>
      </c>
      <c r="D91" s="7" t="s">
        <v>51</v>
      </c>
      <c r="E91" s="7" t="s">
        <v>68</v>
      </c>
    </row>
    <row r="92" spans="1:5" s="7" customFormat="1" x14ac:dyDescent="0.25">
      <c r="A92" s="6">
        <v>202</v>
      </c>
      <c r="B92" s="6" t="s">
        <v>121</v>
      </c>
      <c r="D92" s="7" t="s">
        <v>51</v>
      </c>
      <c r="E92" s="7" t="s">
        <v>68</v>
      </c>
    </row>
    <row r="93" spans="1:5" s="7" customFormat="1" x14ac:dyDescent="0.25">
      <c r="A93" s="6" t="s">
        <v>122</v>
      </c>
      <c r="B93" s="6" t="s">
        <v>123</v>
      </c>
      <c r="D93" s="7" t="s">
        <v>51</v>
      </c>
      <c r="E93" s="7" t="s">
        <v>68</v>
      </c>
    </row>
    <row r="94" spans="1:5" s="7" customFormat="1" x14ac:dyDescent="0.25">
      <c r="A94" s="6">
        <v>203</v>
      </c>
      <c r="B94" s="6" t="s">
        <v>124</v>
      </c>
      <c r="D94" s="7" t="s">
        <v>51</v>
      </c>
      <c r="E94" s="7" t="s">
        <v>67</v>
      </c>
    </row>
    <row r="95" spans="1:5" s="7" customFormat="1" x14ac:dyDescent="0.25">
      <c r="A95" s="6" t="s">
        <v>125</v>
      </c>
      <c r="B95" s="6" t="s">
        <v>124</v>
      </c>
      <c r="D95" s="7" t="s">
        <v>51</v>
      </c>
      <c r="E95" s="7" t="s">
        <v>68</v>
      </c>
    </row>
    <row r="96" spans="1:5" s="7" customFormat="1" x14ac:dyDescent="0.25">
      <c r="A96" s="6" t="s">
        <v>126</v>
      </c>
      <c r="B96" s="6" t="s">
        <v>127</v>
      </c>
      <c r="D96" s="7" t="s">
        <v>51</v>
      </c>
      <c r="E96" s="7" t="s">
        <v>68</v>
      </c>
    </row>
    <row r="97" spans="1:31" s="7" customFormat="1" x14ac:dyDescent="0.25">
      <c r="A97" s="6">
        <v>204</v>
      </c>
      <c r="B97" s="6" t="s">
        <v>90</v>
      </c>
      <c r="D97" s="7" t="s">
        <v>51</v>
      </c>
      <c r="E97" s="7" t="s">
        <v>67</v>
      </c>
    </row>
    <row r="98" spans="1:31" s="7" customFormat="1" x14ac:dyDescent="0.25">
      <c r="A98" s="6">
        <v>205</v>
      </c>
      <c r="B98" s="6" t="s">
        <v>128</v>
      </c>
      <c r="D98" s="7" t="s">
        <v>51</v>
      </c>
      <c r="E98" s="7" t="s">
        <v>68</v>
      </c>
    </row>
    <row r="99" spans="1:31" s="7" customFormat="1" x14ac:dyDescent="0.25">
      <c r="A99" s="6">
        <v>206</v>
      </c>
      <c r="B99" s="6" t="s">
        <v>129</v>
      </c>
      <c r="D99" s="7" t="s">
        <v>51</v>
      </c>
      <c r="E99" s="7" t="s">
        <v>68</v>
      </c>
    </row>
    <row r="100" spans="1:31" s="7" customFormat="1" x14ac:dyDescent="0.25">
      <c r="A100" s="6"/>
      <c r="B100" s="6"/>
    </row>
    <row r="101" spans="1:31" s="7" customFormat="1" x14ac:dyDescent="0.25">
      <c r="A101" s="6" t="s">
        <v>24</v>
      </c>
      <c r="B101" s="6"/>
      <c r="S101" s="7">
        <v>5</v>
      </c>
      <c r="T101" s="7">
        <v>2</v>
      </c>
      <c r="V101" s="7">
        <v>4</v>
      </c>
      <c r="W101" s="7">
        <v>1</v>
      </c>
      <c r="Z101" s="7">
        <v>7</v>
      </c>
      <c r="AB101" s="7">
        <v>2</v>
      </c>
      <c r="AC101" s="7">
        <v>3</v>
      </c>
      <c r="AD101" s="7">
        <v>2</v>
      </c>
      <c r="AE101" s="7">
        <v>10</v>
      </c>
    </row>
    <row r="102" spans="1:31" s="7" customFormat="1" x14ac:dyDescent="0.25">
      <c r="A102" s="6" t="s">
        <v>23</v>
      </c>
      <c r="B102" s="6"/>
      <c r="T102" s="7">
        <v>1</v>
      </c>
      <c r="V102" s="7">
        <v>1</v>
      </c>
      <c r="AA102" s="7">
        <v>4</v>
      </c>
      <c r="AC102" s="7">
        <v>1</v>
      </c>
      <c r="AD102" s="7">
        <v>1</v>
      </c>
      <c r="AE102" s="7">
        <v>4</v>
      </c>
    </row>
    <row r="103" spans="1:31" s="7" customFormat="1" x14ac:dyDescent="0.25">
      <c r="A103" s="6" t="s">
        <v>26</v>
      </c>
      <c r="B103" s="6"/>
      <c r="S103" s="7">
        <v>10</v>
      </c>
      <c r="AA103" s="7">
        <v>18</v>
      </c>
    </row>
    <row r="104" spans="1:31" s="7" customFormat="1" ht="14.25" customHeight="1" x14ac:dyDescent="0.25">
      <c r="A104" s="6" t="s">
        <v>27</v>
      </c>
      <c r="B104" s="6"/>
      <c r="S104" s="7">
        <v>3</v>
      </c>
      <c r="AA104" s="7">
        <v>12</v>
      </c>
    </row>
    <row r="105" spans="1:31" s="7" customFormat="1" x14ac:dyDescent="0.25">
      <c r="A105" s="6" t="s">
        <v>28</v>
      </c>
      <c r="B105" s="6"/>
      <c r="S105" s="7">
        <v>20</v>
      </c>
      <c r="AA105" s="7">
        <v>50</v>
      </c>
    </row>
    <row r="106" spans="1:31" s="7" customFormat="1" x14ac:dyDescent="0.25">
      <c r="A106" s="6"/>
      <c r="B106" s="6"/>
    </row>
    <row r="107" spans="1:31" s="7" customFormat="1" x14ac:dyDescent="0.25">
      <c r="A107" s="6"/>
      <c r="B107" s="6"/>
    </row>
  </sheetData>
  <sortState xmlns:xlrd2="http://schemas.microsoft.com/office/spreadsheetml/2017/richdata2" ref="A3:AN12">
    <sortCondition ref="A3:A12"/>
  </sortState>
  <pageMargins left="0.7" right="0.7" top="0.75" bottom="0.75" header="0.3" footer="0.3"/>
  <pageSetup paperSize="8" scale="8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Versie aanbesteding 2025</vt:lpstr>
      <vt:lpstr>Versie aanbesteding 2017</vt:lpstr>
      <vt:lpstr>Blad2</vt:lpstr>
      <vt:lpstr>Blad3</vt:lpstr>
      <vt:lpstr>'Versie aanbesteding 2025'!Afdrukbereik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2025-11-18T10:44:40Z</dcterms:modified>
</cp:coreProperties>
</file>