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emeenteoss-my.sharepoint.com/personal/f_van_der_donk_oss_nl/Documents/1) E+W aanbesteding werkmap/Nota van inlichtingen/"/>
    </mc:Choice>
  </mc:AlternateContent>
  <xr:revisionPtr revIDLastSave="0" documentId="8_{2DE96340-CBCF-4C17-955B-DD45BA1974B0}" xr6:coauthVersionLast="47" xr6:coauthVersionMax="47" xr10:uidLastSave="{00000000-0000-0000-0000-000000000000}"/>
  <bookViews>
    <workbookView xWindow="-120" yWindow="-120" windowWidth="51840" windowHeight="21240" activeTab="1" xr2:uid="{4818C273-EF44-48C6-BF77-C7C547F56BF9}"/>
  </bookViews>
  <sheets>
    <sheet name="Inschrijfbiljet " sheetId="10" r:id="rId1"/>
    <sheet name="Casus W-installatie" sheetId="5" r:id="rId2"/>
    <sheet name="Tarievenblad W-installatie" sheetId="11" r:id="rId3"/>
    <sheet name="Overzicht onderaannemers" sheetId="1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9" i="5" l="1"/>
  <c r="C7" i="12"/>
  <c r="C6" i="12"/>
  <c r="C5" i="12"/>
  <c r="C4" i="12"/>
  <c r="C3" i="12"/>
  <c r="K88" i="5"/>
  <c r="K87" i="5"/>
  <c r="K53" i="5"/>
  <c r="J91" i="5"/>
  <c r="I91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9" i="5"/>
  <c r="K76" i="5"/>
  <c r="K77" i="5"/>
  <c r="K78" i="5"/>
  <c r="K80" i="5"/>
  <c r="K81" i="5"/>
  <c r="K82" i="5"/>
  <c r="K83" i="5"/>
  <c r="K84" i="5"/>
  <c r="K85" i="5"/>
  <c r="K86" i="5"/>
  <c r="K90" i="5"/>
  <c r="K4" i="5"/>
  <c r="F10" i="11"/>
  <c r="F11" i="11"/>
  <c r="F12" i="11"/>
  <c r="F13" i="11"/>
  <c r="F14" i="11"/>
  <c r="F15" i="11"/>
  <c r="F16" i="11"/>
  <c r="F9" i="11"/>
  <c r="F17" i="11" l="1"/>
  <c r="C29" i="10" s="1"/>
  <c r="K91" i="5"/>
  <c r="C28" i="10" s="1"/>
  <c r="C30" i="10" l="1"/>
</calcChain>
</file>

<file path=xl/sharedStrings.xml><?xml version="1.0" encoding="utf-8"?>
<sst xmlns="http://schemas.openxmlformats.org/spreadsheetml/2006/main" count="622" uniqueCount="291">
  <si>
    <t>Subtotaal</t>
  </si>
  <si>
    <t>Casus W-installatie</t>
  </si>
  <si>
    <t>Totaal</t>
  </si>
  <si>
    <t xml:space="preserve">Uurtarieven </t>
  </si>
  <si>
    <t>Inzet in discipline</t>
  </si>
  <si>
    <t>Functieomschrijving</t>
  </si>
  <si>
    <t>Uurtarief</t>
  </si>
  <si>
    <t>Totaal fictieve uren</t>
  </si>
  <si>
    <t>n.v.t.</t>
  </si>
  <si>
    <t>Toeslagen</t>
  </si>
  <si>
    <t>Directieleveringen</t>
  </si>
  <si>
    <t>Rekenfactoren projecten</t>
  </si>
  <si>
    <t>Monteur Werktuigbouwkunde</t>
  </si>
  <si>
    <t>Cyclus (jaar)</t>
  </si>
  <si>
    <t>Prijs totaal excl. btw</t>
  </si>
  <si>
    <t>Hoeveelheid</t>
  </si>
  <si>
    <t>Boxventilator</t>
  </si>
  <si>
    <t>Driewegmengklep</t>
  </si>
  <si>
    <t>Frequentieregelaar</t>
  </si>
  <si>
    <t>Lucht/water warmtepomp 20 - 50 kW</t>
  </si>
  <si>
    <t>Multisplit-Systeem buitendeel (condensor) 5 - 7 kW</t>
  </si>
  <si>
    <t>Pijpdakventilator</t>
  </si>
  <si>
    <t>Water/water warmtepomp 9 - 20 kW</t>
  </si>
  <si>
    <t>Dakventilator(en)</t>
  </si>
  <si>
    <t>0-meting / inspectie luchtkanalen gebouw 2000 - 3000 m2 BVO</t>
  </si>
  <si>
    <t>0-meting / inspectie luchtkanalen gebouw 3000 - 4000 m2 BVO</t>
  </si>
  <si>
    <t>0-meting / inspectie luchtkanalen gebouw &gt; 5000 m2 BVO</t>
  </si>
  <si>
    <t>Balansventilatie met warmteterugwinning kleine systemen: &lt; 500 m³/h</t>
  </si>
  <si>
    <t>Balansventilatie met warmteterugwinning middelgrote systemen: 500 – 1750 m³/h</t>
  </si>
  <si>
    <t>Balansventilatie met warmteterugwinning grote systemen: &gt; 1750 m³/h</t>
  </si>
  <si>
    <t>Arbeid excl. btw</t>
  </si>
  <si>
    <t>Materiaal excl. btw</t>
  </si>
  <si>
    <t>Split systeem &lt; 3,5 kW (binnendeel)</t>
  </si>
  <si>
    <t>Split systeem &lt; 3,5 kW (buitendeel)</t>
  </si>
  <si>
    <t>Split systeem 3,5 – 5 kW (binnendeel)</t>
  </si>
  <si>
    <t>Split systeem 3,5 – 5 kW (buitendeel)</t>
  </si>
  <si>
    <t>Split systeem &gt; 5 kW (binnendeel)</t>
  </si>
  <si>
    <t>Split systeem &gt; 5 kW (buitendeel)</t>
  </si>
  <si>
    <t>Split-Systeem &gt; 5 kW (gecombineerd)</t>
  </si>
  <si>
    <t>Split-Systeem &lt; 3,5 kW (gecombineerd)</t>
  </si>
  <si>
    <t>Split-Systeem 3,5 – 5 kW (gecombineerd)</t>
  </si>
  <si>
    <t>Lucht/water warmtepomp &lt; 20 kW</t>
  </si>
  <si>
    <t>55.21.11</t>
  </si>
  <si>
    <t>55.21.12</t>
  </si>
  <si>
    <t>55.21.13</t>
  </si>
  <si>
    <t>55.21.14</t>
  </si>
  <si>
    <t>55.30.10</t>
  </si>
  <si>
    <t>Rooftop unit</t>
  </si>
  <si>
    <t>55.13.00</t>
  </si>
  <si>
    <t>53.21.20</t>
  </si>
  <si>
    <t xml:space="preserve">NL/SfB-classificatie </t>
  </si>
  <si>
    <t>Onderdeel</t>
  </si>
  <si>
    <t>53.21.10</t>
  </si>
  <si>
    <t>51.51.30</t>
  </si>
  <si>
    <t>51.11.10</t>
  </si>
  <si>
    <t>51.21.11</t>
  </si>
  <si>
    <t>51.21.22</t>
  </si>
  <si>
    <t>51.21.23</t>
  </si>
  <si>
    <t>51.21.35</t>
  </si>
  <si>
    <t>CV ketel atmosferisch &lt; 25 KW</t>
  </si>
  <si>
    <t>CV ketel atmosferisch 25 - 100 KW</t>
  </si>
  <si>
    <t>CV ketel atmosferisch 100 - 250 KW</t>
  </si>
  <si>
    <t>CV ketel atmosferisch &gt; 250 KW</t>
  </si>
  <si>
    <t>Luchtheater (indirect gestookt)</t>
  </si>
  <si>
    <t>NL/SfB-hoofdgroep</t>
  </si>
  <si>
    <t>56. Warmtedistributie</t>
  </si>
  <si>
    <t>55. Koude opwekking</t>
  </si>
  <si>
    <t>57. Luchtbehandeling</t>
  </si>
  <si>
    <t>57.31.20</t>
  </si>
  <si>
    <t>Lokale luchtbehandelingsinstallatie</t>
  </si>
  <si>
    <t>57.61.10</t>
  </si>
  <si>
    <t>57.61.20</t>
  </si>
  <si>
    <t>Luchtbehandelingskast inblaas &gt; 10000 m3/h</t>
  </si>
  <si>
    <t>NL/SfB-subgroep</t>
  </si>
  <si>
    <t>57.61.60</t>
  </si>
  <si>
    <t>Luchtbehandelingskast afzuig</t>
  </si>
  <si>
    <t>54. Gassen</t>
  </si>
  <si>
    <t>Aardgasvoorzieningen</t>
  </si>
  <si>
    <t>54.11.10</t>
  </si>
  <si>
    <t>54.11.11</t>
  </si>
  <si>
    <t>54.11.12</t>
  </si>
  <si>
    <t>54.11.13</t>
  </si>
  <si>
    <t>Centrale luchtbehandelinginstallatie</t>
  </si>
  <si>
    <t>57.71.10</t>
  </si>
  <si>
    <t>Luchtbehandelingskast inblaas 5000 - 10000 m3/h</t>
  </si>
  <si>
    <t>57.71.20</t>
  </si>
  <si>
    <t>57.71.30</t>
  </si>
  <si>
    <t>57.71.40</t>
  </si>
  <si>
    <t>Luchtbehandelingskast inblaas 10000 - 20000 m3/h</t>
  </si>
  <si>
    <t>Luchtbehandelingskast inblaas &gt; 20000 m3/h</t>
  </si>
  <si>
    <t>57.71.50</t>
  </si>
  <si>
    <t>57.71.60</t>
  </si>
  <si>
    <t>Luchtbehandelingskast afzuig 5000 - 10000 m3/h</t>
  </si>
  <si>
    <t>Luchtbehandelingskast inblaas 0 - 5000 m3/h</t>
  </si>
  <si>
    <t>Luchtbehandelingskast afzuig 0 - 5000 m3/h</t>
  </si>
  <si>
    <t>Luchtbehandelingskast afzuig 10000 - 20000 m3/h</t>
  </si>
  <si>
    <t>Luchtbehandelingskast afzuig &gt; 20000 m3/h</t>
  </si>
  <si>
    <t>57.71.70</t>
  </si>
  <si>
    <t>57.71.80</t>
  </si>
  <si>
    <t>58. Regeling klimaat</t>
  </si>
  <si>
    <t>Regeling klimaat</t>
  </si>
  <si>
    <t>Lokale split systemen</t>
  </si>
  <si>
    <t>Centrale distributie</t>
  </si>
  <si>
    <t>Circulatiepomp algemeen</t>
  </si>
  <si>
    <t>53. Waterinstallaties</t>
  </si>
  <si>
    <t>Legionella beheer uitvoeren bacteriologisch onderzoek</t>
  </si>
  <si>
    <t>Nood en oog douches</t>
  </si>
  <si>
    <t>Verwarmd tapwater</t>
  </si>
  <si>
    <t>51. Warmte opwekking</t>
  </si>
  <si>
    <t>Centrale opwekking gasgestookt</t>
  </si>
  <si>
    <t>Waterinstallaties</t>
  </si>
  <si>
    <t>Installaties voor klimaatbeheersing</t>
  </si>
  <si>
    <t>Elektrische warmtepomp boiler</t>
  </si>
  <si>
    <t>Warmtepompen voor tapwaterbereiding</t>
  </si>
  <si>
    <t>Indirect gestookte boilers</t>
  </si>
  <si>
    <t>Ventilatoren en luchtverplaatsing</t>
  </si>
  <si>
    <t>57.20</t>
  </si>
  <si>
    <t>Koude distributie</t>
  </si>
  <si>
    <t>55.32.90</t>
  </si>
  <si>
    <t>56.32.30</t>
  </si>
  <si>
    <t>57.21.10</t>
  </si>
  <si>
    <t>51.51.10.502</t>
  </si>
  <si>
    <t>51.51.10.504</t>
  </si>
  <si>
    <t>58.13.10</t>
  </si>
  <si>
    <t>56.10.60</t>
  </si>
  <si>
    <t>51.51.00.502</t>
  </si>
  <si>
    <t>Lokale opwekking gasgestookt</t>
  </si>
  <si>
    <t>99. Algemeen</t>
  </si>
  <si>
    <t>Algemeen</t>
  </si>
  <si>
    <t>55.00</t>
  </si>
  <si>
    <t>EPBD klasse 1 keuring (keuring door deskundige met diploma EPBD-A)</t>
  </si>
  <si>
    <t>EPBD klasse 2 keuring (keuring door deskundige met diploma EPBD-B)</t>
  </si>
  <si>
    <t>EPBD klasse 3 keuring (keuring door deskundige met diploma EPBD-B)</t>
  </si>
  <si>
    <t>51.52.20</t>
  </si>
  <si>
    <t>51.52.30</t>
  </si>
  <si>
    <t>Zonnecollector, frame-constructie plat dak &lt; 9 collectoren</t>
  </si>
  <si>
    <t>Zonnecollector, opbouw hellend dak &lt; 6 collectoren</t>
  </si>
  <si>
    <t>Luchtverwarming (direct gestookt) &lt; 100kW</t>
  </si>
  <si>
    <t>Luchtheater (direct gestookt)  &gt; 100kW</t>
  </si>
  <si>
    <t>51.11.20</t>
  </si>
  <si>
    <t>Centrale opwekking elektrisch</t>
  </si>
  <si>
    <t>51.51.20.503</t>
  </si>
  <si>
    <t>Lucht/water warmtepomp &gt; 50 kW</t>
  </si>
  <si>
    <t xml:space="preserve">Centrale opwekking </t>
  </si>
  <si>
    <t>53.</t>
  </si>
  <si>
    <t>53.10</t>
  </si>
  <si>
    <t>53.20</t>
  </si>
  <si>
    <t>53.22.00</t>
  </si>
  <si>
    <t>53. Warmte opwekking</t>
  </si>
  <si>
    <t>SCIOS scope 7a aardgasleiding 500 mbar (4jaar)</t>
  </si>
  <si>
    <t>SCIOS scope 7a aardgasleiding ≤ 500 mbar (jaarlijks)</t>
  </si>
  <si>
    <t>SCIOS scope 7b industriële gasleidingen &gt; 500 mbar (jaarlijks)</t>
  </si>
  <si>
    <t>SCIOS scope 7b industriële gasleidingen &gt; 500 mbar (5jaar)</t>
  </si>
  <si>
    <t>55.12.11.010</t>
  </si>
  <si>
    <t>55.12.11.020</t>
  </si>
  <si>
    <t>55.12.11.030</t>
  </si>
  <si>
    <t>55.12.11.040</t>
  </si>
  <si>
    <t>Luchtgordijn indirect verwarmd</t>
  </si>
  <si>
    <t>Algemene uitgangspunten:</t>
  </si>
  <si>
    <t xml:space="preserve">Ten behoeve van de prijsopgave wordt van de volgende randvoorwaarden uitgegaan:  </t>
  </si>
  <si>
    <t xml:space="preserve">   - Inschrijver dient een reëel marktconform tarief in;</t>
  </si>
  <si>
    <t xml:space="preserve">   - Alle tarieven zijn in euro en exclusief BTW;</t>
  </si>
  <si>
    <t xml:space="preserve">   - Uurtarieven zijn inclusief alle bijkomende bedrijfskosten, verzekeringen, reiskosten en kosten voor administratieve en ondersteunende werkzaamheden;</t>
  </si>
  <si>
    <t xml:space="preserve">   - Uurtarieven gelden voor reguliere werktijden (ma t/m vrij van 7.00 - 17.00 uur). </t>
  </si>
  <si>
    <t xml:space="preserve">   - Indien u een veld niet heeft ingevuld dan betekent dit automatisch dat hier € 0,00 staat;</t>
  </si>
  <si>
    <t xml:space="preserve">   - Het inschrijfbiljet rechtsgeldig ingevullen en ondertekenen;</t>
  </si>
  <si>
    <t xml:space="preserve">   - Overige tabbladen dienen gecontroleerd/geparafeerd te worden;</t>
  </si>
  <si>
    <t>Het inschrijfbiljet inclusief overige tabbladen dienen zowel in PDF als Excel-bestand aangeleverd te worden bij de in te dienen stukken.</t>
  </si>
  <si>
    <t>Inschrijfprijs exclusief BTW</t>
  </si>
  <si>
    <t>Naam inschrijver</t>
  </si>
  <si>
    <t xml:space="preserve">Plaats </t>
  </si>
  <si>
    <t xml:space="preserve">Datum </t>
  </si>
  <si>
    <t>Naam vertegenwoordiger</t>
  </si>
  <si>
    <t xml:space="preserve">Functie </t>
  </si>
  <si>
    <t>Handtekening</t>
  </si>
  <si>
    <t>57.52.10</t>
  </si>
  <si>
    <t>57.52.11</t>
  </si>
  <si>
    <t>57.52.12</t>
  </si>
  <si>
    <t>0-meting / inspectie luchtkanalen gebouw &lt; 2000 m2 BVO</t>
  </si>
  <si>
    <t>57.99.11</t>
  </si>
  <si>
    <t>57.99.12</t>
  </si>
  <si>
    <t>57.99.10</t>
  </si>
  <si>
    <t>57.99.13</t>
  </si>
  <si>
    <t>Stickerregistratie na onderhoudswerkzaamheden</t>
  </si>
  <si>
    <t>99.99.20</t>
  </si>
  <si>
    <t>Jaarlijks</t>
  </si>
  <si>
    <t>Tarievenblad W-installatie</t>
  </si>
  <si>
    <t>Contractmanager</t>
  </si>
  <si>
    <t>Installatie werktuigbouwkundige systemen</t>
  </si>
  <si>
    <t>Servicemonteur Werktuigbouw</t>
  </si>
  <si>
    <t>Onderhoud &amp; storingen werktuigbouwkundige installaties</t>
  </si>
  <si>
    <t>Onderhoudsmonteur Klimaattechniek</t>
  </si>
  <si>
    <t>Onderhoud verwarmings-, ventilatie- en koelinstallaties</t>
  </si>
  <si>
    <t>Werkvoorbereider / Calculator Werktuigbouw</t>
  </si>
  <si>
    <t>Voorbereiden, plannen &amp; kostencalculaties</t>
  </si>
  <si>
    <t>Projectleider / Projectcoördinator Werktuigbouw</t>
  </si>
  <si>
    <t>Leiding &amp; coördinatie projecten</t>
  </si>
  <si>
    <t>Engineer Werktuigbouw</t>
  </si>
  <si>
    <t>Ontwerp &amp; berekening installaties</t>
  </si>
  <si>
    <t>Tekenaar / BIM-modelleur Werktuigbouw</t>
  </si>
  <si>
    <t>Tekeningen, modellen &amp; BIM-beheer</t>
  </si>
  <si>
    <t>Beheer onderhoudscontracten</t>
  </si>
  <si>
    <t>De eenheidsprijzen worden automatisch opgeteld. De totalen worden verwerkt in dit tabblad.</t>
  </si>
  <si>
    <t xml:space="preserve">Techniek Nederland normen (voorheen UNETO-VNI) </t>
  </si>
  <si>
    <t>Inschrijfbiljet aanbesteding E + W installaties - perceel B - Werktuigbouwkundig (W)</t>
  </si>
  <si>
    <t>Eenheid</t>
  </si>
  <si>
    <t>Elektrische boiler &lt; 120 liter</t>
  </si>
  <si>
    <t>Boiler direct gestookt  &lt; 1000 liter</t>
  </si>
  <si>
    <t>Luchtbehandelingskast inblaas &lt; 10000 m3/h</t>
  </si>
  <si>
    <t>Gebouw Beheers Systeem (GBS)</t>
  </si>
  <si>
    <t>67.30.00</t>
  </si>
  <si>
    <t>Gebouw Beheers Systeem</t>
  </si>
  <si>
    <t>67. Gebouwbeheersvoorzieningen</t>
  </si>
  <si>
    <t>Brandbestrijding /Blusmiddelen/Brandslanghaspels</t>
  </si>
  <si>
    <t>65.13.91</t>
  </si>
  <si>
    <t>Beveiliging/Brand/Deurgrendelingen en -ontgrendelingen</t>
  </si>
  <si>
    <t>65. Beveiliging</t>
  </si>
  <si>
    <t>Stuks</t>
  </si>
  <si>
    <t>Koelmachine luchtgekoeld (lucht/water 1-3kW) Keuring door deskundige met diploma EPBD-A</t>
  </si>
  <si>
    <t>Koelmachine luchtgekoeld (lucht/water 5-20kW) Keuring door deskundige met diploma EPBD-B</t>
  </si>
  <si>
    <t>Koelmachine luchtgekoeld (lucht/water 20-200kW) Keuring door deskundige met diploma EPBD-B</t>
  </si>
  <si>
    <t>Koelmachine luchtgekoeld (lucht/water &gt; 200kW) Keuring door deskundige met diploma EPBD-B</t>
  </si>
  <si>
    <t>Eén post</t>
  </si>
  <si>
    <t>0-meting werktuigbouwkundige installaties &amp; opstellen assetlijst &lt; 250 m2 BVO</t>
  </si>
  <si>
    <t>0-meting werktuigbouwkundige installaties &amp; opstellen assetlijst 250 - 1000 m2 BVO</t>
  </si>
  <si>
    <t>0-meting werktuigbouwkundige installaties &amp; opstellen assetlijst 1000 - 5000 m2 BVO</t>
  </si>
  <si>
    <t>0-meting werktuigbouwkundige installaties &amp; opstellen assetlijst &gt; 5000 m2 BVO</t>
  </si>
  <si>
    <t>99.99.10</t>
  </si>
  <si>
    <t>Toeslagpercentages en omrekenfactoren (vastgesteld door Gemeente Oss)</t>
  </si>
  <si>
    <t>Boiler indirect gestookt &lt; 1000 liter</t>
  </si>
  <si>
    <t>5 jaarlijks</t>
  </si>
  <si>
    <t>56.32.10</t>
  </si>
  <si>
    <t>99.99.30</t>
  </si>
  <si>
    <t xml:space="preserve">TOTAAL exclusief btw =&gt; </t>
  </si>
  <si>
    <t xml:space="preserve">   - Negatieve bedragen zijn niet toegestaan;</t>
  </si>
  <si>
    <t xml:space="preserve">   - Fictieve uren op tarievenblad zijn bepaald door Gemeente Oss. Hier kunnen geen rechten aan worden ontleend;</t>
  </si>
  <si>
    <t xml:space="preserve">   - Aan de aantallen en onderdelen in tabblad casus W-installatie kunnen geen rechten aan worden ontleend;</t>
  </si>
  <si>
    <t xml:space="preserve">Inschrijfbedrag </t>
  </si>
  <si>
    <r>
      <t xml:space="preserve">Prijzen zijn in overeenstemming met de werkomschrijvingen zoals beschreven in </t>
    </r>
    <r>
      <rPr>
        <b/>
        <i/>
        <u/>
        <sz val="11"/>
        <rFont val="Calibri"/>
        <family val="2"/>
      </rPr>
      <t>bijlage 7 werkomschrijvingen E + W installaties</t>
    </r>
    <r>
      <rPr>
        <i/>
        <sz val="11"/>
        <rFont val="Calibri"/>
        <family val="2"/>
      </rPr>
      <t>;</t>
    </r>
  </si>
  <si>
    <r>
      <t xml:space="preserve">Invullen van eenheidsprijzen op tabblad </t>
    </r>
    <r>
      <rPr>
        <i/>
        <sz val="11"/>
        <color rgb="FF00B0F0"/>
        <rFont val="Calibri"/>
        <family val="2"/>
      </rPr>
      <t>Casus W-installatie</t>
    </r>
    <r>
      <rPr>
        <i/>
        <sz val="11"/>
        <color theme="6" tint="0.79998168889431442"/>
        <rFont val="Calibri"/>
        <family val="2"/>
      </rPr>
      <t xml:space="preserve"> </t>
    </r>
    <r>
      <rPr>
        <i/>
        <sz val="11"/>
        <rFont val="Calibri"/>
        <family val="2"/>
      </rPr>
      <t>-</t>
    </r>
    <r>
      <rPr>
        <i/>
        <sz val="11"/>
        <color theme="6" tint="0.79998168889431442"/>
        <rFont val="Calibri"/>
        <family val="2"/>
      </rPr>
      <t xml:space="preserve"> </t>
    </r>
    <r>
      <rPr>
        <i/>
        <sz val="11"/>
        <color rgb="FF0070C0"/>
        <rFont val="Calibri"/>
        <family val="2"/>
      </rPr>
      <t>Tarievenblad W-installatie</t>
    </r>
    <r>
      <rPr>
        <i/>
        <sz val="11"/>
        <rFont val="Calibri"/>
        <family val="2"/>
      </rPr>
      <t>:</t>
    </r>
  </si>
  <si>
    <r>
      <t xml:space="preserve">   - U dient alle </t>
    </r>
    <r>
      <rPr>
        <b/>
        <i/>
        <sz val="11"/>
        <rFont val="Calibri"/>
        <family val="2"/>
      </rPr>
      <t>blauw en roze</t>
    </r>
    <r>
      <rPr>
        <i/>
        <sz val="11"/>
        <rFont val="Calibri"/>
        <family val="2"/>
      </rPr>
      <t xml:space="preserve"> gekleurde velden in te vullen (arbeid en materiaal);</t>
    </r>
  </si>
  <si>
    <t>57.70.10</t>
  </si>
  <si>
    <t>Luchtfilter/zakken</t>
  </si>
  <si>
    <t>56.32.90</t>
  </si>
  <si>
    <t xml:space="preserve">Luchtafscheider </t>
  </si>
  <si>
    <t xml:space="preserve">24/7 Storingsmeldkamer en Storingsopvolging </t>
  </si>
  <si>
    <t>99.99.40</t>
  </si>
  <si>
    <t>Wettelijke verplichtingen, logboeken en keuringsrapporten</t>
  </si>
  <si>
    <t>99.99.31</t>
  </si>
  <si>
    <t>Werkdagen 's avonds en 's nachts van 18:00 - 07:00 uur</t>
  </si>
  <si>
    <t xml:space="preserve">Werkdagen van 07:00 - 18:00 uur </t>
  </si>
  <si>
    <t xml:space="preserve">Zaterdagen van 00:00 - 24:00 uur </t>
  </si>
  <si>
    <t>Zon- en feestdagen van 00:00 - 24:00 uur</t>
  </si>
  <si>
    <t>Storingsopvolging (per melding)</t>
  </si>
  <si>
    <t>* Tarieven, toeslagpercentages staan vast tot 1-1-2027. Bedragen zijn exclusief btw.</t>
  </si>
  <si>
    <t xml:space="preserve">Onderaanneming &lt; € 5.000,- </t>
  </si>
  <si>
    <t>Onderaanneming € 5.000 - € 10.000,-</t>
  </si>
  <si>
    <t xml:space="preserve">Onderaanneming &gt; € 10.000,- </t>
  </si>
  <si>
    <t xml:space="preserve">Materialen netto &lt; € 1.000,- </t>
  </si>
  <si>
    <t xml:space="preserve">Materialen netto &gt; € 1.000,- </t>
  </si>
  <si>
    <t xml:space="preserve">   - Materialen netto (netto materiaalprijs, exclusief btw en zonder opslag voor winst of algemene kosten);</t>
  </si>
  <si>
    <t xml:space="preserve">   - Directieleveringen betreffen materialen en/of apparatuur die door de opdrachtgever worden geleverd. De aannemer dient deze leveringen in het werk te verwerken </t>
  </si>
  <si>
    <t xml:space="preserve">     conform de voorschriften en draagt zorg voor correcte montage, bescherming en eventuele aanvullende voorzieningen.</t>
  </si>
  <si>
    <t>Toeslagen op uurtarieven</t>
  </si>
  <si>
    <t xml:space="preserve">Regelkast regelinstallatie klein 1 - 30 data-aansluitpunten </t>
  </si>
  <si>
    <t>Regelkast regelinstallatie middelgroot  30 – 100 data-aansluitpunten</t>
  </si>
  <si>
    <t xml:space="preserve">Regelkast regelinstallatie groot &gt; 100 aansluitpunten </t>
  </si>
  <si>
    <t>58.11.(10 + 20 + 30)</t>
  </si>
  <si>
    <t>Luchtafscheider</t>
  </si>
  <si>
    <t>6 jaarlijks</t>
  </si>
  <si>
    <t>4 jaarlijks</t>
  </si>
  <si>
    <t>Waterinstallaties - Pakket A</t>
  </si>
  <si>
    <t>Waterinstallaties - Pakket B</t>
  </si>
  <si>
    <t>Waterinstallaties - Pakket C</t>
  </si>
  <si>
    <t>Waterinstallaties - Pakket D</t>
  </si>
  <si>
    <t>Plaats</t>
  </si>
  <si>
    <t>Functie</t>
  </si>
  <si>
    <t>Naam onderaannemer</t>
  </si>
  <si>
    <t>KVK-nummer</t>
  </si>
  <si>
    <t>Contactpersoon</t>
  </si>
  <si>
    <t>E-mailadres</t>
  </si>
  <si>
    <t>Werkzaamheden</t>
  </si>
  <si>
    <t>Opmerkingen</t>
  </si>
  <si>
    <t xml:space="preserve">* Let op: Als u een beroep doet op onderaannemers, moet voor elke onderaannemer ook een UEA (Uniform Europees Aanbestedingsdocument) worden toegevoegd. </t>
  </si>
  <si>
    <t>Overzicht onderaannemers aanbesteding E + W installaties - perceel B - Werktuigbouwkundig (W)</t>
  </si>
  <si>
    <t>Datum</t>
  </si>
  <si>
    <t xml:space="preserve">   - Naam inschrijver, plaats, datum, naam vertegenwoordiger en functie wordt automatisch overgenomen vanuit dit tabblad.</t>
  </si>
  <si>
    <r>
      <t xml:space="preserve">Invullen van onderaannemers op tabblad </t>
    </r>
    <r>
      <rPr>
        <i/>
        <sz val="11"/>
        <color theme="5"/>
        <rFont val="Calibri"/>
        <family val="2"/>
      </rPr>
      <t>Overzicht onderaannemers</t>
    </r>
    <r>
      <rPr>
        <i/>
        <sz val="11"/>
        <rFont val="Calibri"/>
        <family val="2"/>
      </rPr>
      <t xml:space="preserve"> indien van toepassing. Bij geen gebruik van onderaannemers dit aangeven in opmerkingen veld:</t>
    </r>
  </si>
  <si>
    <r>
      <t>Na het invullen van de eenheidsprijzen hele werkmap afdrukken (5 pagina's) en opslaan als excel bestand. Bestandsnaam voorzien van "</t>
    </r>
    <r>
      <rPr>
        <b/>
        <i/>
        <sz val="11"/>
        <rFont val="Calibri"/>
        <family val="2"/>
      </rPr>
      <t>datum + inschrijfbiljet E en W aanbesteding + naam inschrijver</t>
    </r>
    <r>
      <rPr>
        <i/>
        <sz val="11"/>
        <rFont val="Calibri"/>
        <family val="2"/>
      </rPr>
      <t>"</t>
    </r>
  </si>
  <si>
    <t>99.99.50</t>
  </si>
  <si>
    <t>Magement en beheertaken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</si>
</sst>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_(&quot;€&quot;\ * #,##0.00_);_(&quot;€&quot;\ * \(#,##0.00\);_(&quot;€&quot;\ * &quot;-&quot;??_);_(@_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b/>
      <i/>
      <sz val="9"/>
      <color theme="1"/>
      <name val="Calibri"/>
      <family val="2"/>
    </font>
    <font>
      <i/>
      <sz val="11"/>
      <color theme="1"/>
      <name val="Calibri"/>
      <family val="2"/>
    </font>
    <font>
      <b/>
      <i/>
      <sz val="11"/>
      <name val="Calibri"/>
      <family val="2"/>
    </font>
    <font>
      <i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i/>
      <sz val="11"/>
      <name val="Calibri"/>
      <family val="2"/>
    </font>
    <font>
      <b/>
      <i/>
      <u/>
      <sz val="11"/>
      <name val="Calibri"/>
      <family val="2"/>
    </font>
    <font>
      <i/>
      <sz val="11"/>
      <color rgb="FF00B0F0"/>
      <name val="Calibri"/>
      <family val="2"/>
    </font>
    <font>
      <i/>
      <sz val="11"/>
      <color theme="6" tint="0.79998168889431442"/>
      <name val="Calibri"/>
      <family val="2"/>
    </font>
    <font>
      <i/>
      <sz val="11"/>
      <color rgb="FF0070C0"/>
      <name val="Calibri"/>
      <family val="2"/>
    </font>
    <font>
      <b/>
      <i/>
      <sz val="11"/>
      <color theme="1"/>
      <name val="Calibri"/>
      <family val="2"/>
    </font>
    <font>
      <b/>
      <i/>
      <sz val="14"/>
      <color theme="1"/>
      <name val="Calibri"/>
      <family val="2"/>
    </font>
    <font>
      <b/>
      <i/>
      <sz val="24"/>
      <color theme="0"/>
      <name val="Calibri"/>
      <family val="2"/>
    </font>
    <font>
      <i/>
      <sz val="11"/>
      <color theme="0"/>
      <name val="Calibri"/>
      <family val="2"/>
    </font>
    <font>
      <b/>
      <i/>
      <sz val="11"/>
      <color theme="0"/>
      <name val="Calibri"/>
      <family val="2"/>
    </font>
    <font>
      <i/>
      <sz val="11"/>
      <color theme="5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ADADAD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165" fontId="3" fillId="0" borderId="0" applyFont="0" applyFill="0" applyBorder="0" applyAlignment="0" applyProtection="0"/>
  </cellStyleXfs>
  <cellXfs count="164">
    <xf numFmtId="0" fontId="0" fillId="0" borderId="0" xfId="0"/>
    <xf numFmtId="164" fontId="5" fillId="0" borderId="13" xfId="1" applyFont="1" applyBorder="1" applyProtection="1"/>
    <xf numFmtId="164" fontId="5" fillId="0" borderId="26" xfId="1" applyFont="1" applyBorder="1" applyProtection="1"/>
    <xf numFmtId="164" fontId="5" fillId="8" borderId="14" xfId="1" applyFont="1" applyFill="1" applyBorder="1" applyProtection="1">
      <protection locked="0"/>
    </xf>
    <xf numFmtId="164" fontId="5" fillId="8" borderId="29" xfId="1" applyFont="1" applyFill="1" applyBorder="1" applyProtection="1">
      <protection locked="0"/>
    </xf>
    <xf numFmtId="0" fontId="5" fillId="0" borderId="0" xfId="0" applyFont="1" applyAlignment="1" applyProtection="1">
      <alignment vertical="top"/>
    </xf>
    <xf numFmtId="0" fontId="5" fillId="0" borderId="0" xfId="0" applyFont="1" applyProtection="1"/>
    <xf numFmtId="0" fontId="18" fillId="2" borderId="12" xfId="0" applyFont="1" applyFill="1" applyBorder="1" applyProtection="1"/>
    <xf numFmtId="0" fontId="18" fillId="2" borderId="14" xfId="0" applyFont="1" applyFill="1" applyBorder="1" applyProtection="1"/>
    <xf numFmtId="0" fontId="18" fillId="2" borderId="13" xfId="0" applyFont="1" applyFill="1" applyBorder="1" applyProtection="1"/>
    <xf numFmtId="0" fontId="5" fillId="0" borderId="12" xfId="0" applyNumberFormat="1" applyFont="1" applyBorder="1" applyProtection="1"/>
    <xf numFmtId="0" fontId="5" fillId="0" borderId="14" xfId="1" applyNumberFormat="1" applyFont="1" applyBorder="1" applyAlignment="1" applyProtection="1">
      <alignment horizontal="left"/>
    </xf>
    <xf numFmtId="0" fontId="5" fillId="0" borderId="14" xfId="0" applyFont="1" applyBorder="1" applyProtection="1"/>
    <xf numFmtId="0" fontId="5" fillId="0" borderId="30" xfId="0" applyNumberFormat="1" applyFont="1" applyBorder="1" applyProtection="1"/>
    <xf numFmtId="0" fontId="5" fillId="0" borderId="29" xfId="1" applyNumberFormat="1" applyFont="1" applyBorder="1" applyAlignment="1" applyProtection="1">
      <alignment horizontal="left"/>
    </xf>
    <xf numFmtId="0" fontId="5" fillId="0" borderId="29" xfId="0" applyFont="1" applyBorder="1" applyProtection="1"/>
    <xf numFmtId="164" fontId="5" fillId="0" borderId="21" xfId="1" applyFont="1" applyBorder="1" applyProtection="1"/>
    <xf numFmtId="0" fontId="14" fillId="3" borderId="17" xfId="0" applyFont="1" applyFill="1" applyBorder="1" applyAlignment="1" applyProtection="1"/>
    <xf numFmtId="0" fontId="14" fillId="3" borderId="18" xfId="0" applyFont="1" applyFill="1" applyBorder="1" applyAlignment="1" applyProtection="1"/>
    <xf numFmtId="0" fontId="5" fillId="3" borderId="18" xfId="0" applyFont="1" applyFill="1" applyBorder="1" applyAlignment="1" applyProtection="1"/>
    <xf numFmtId="0" fontId="5" fillId="3" borderId="19" xfId="0" applyFont="1" applyFill="1" applyBorder="1" applyAlignment="1" applyProtection="1"/>
    <xf numFmtId="9" fontId="5" fillId="0" borderId="13" xfId="0" applyNumberFormat="1" applyFont="1" applyBorder="1" applyProtection="1"/>
    <xf numFmtId="0" fontId="5" fillId="0" borderId="13" xfId="0" applyFont="1" applyBorder="1" applyProtection="1"/>
    <xf numFmtId="0" fontId="5" fillId="0" borderId="0" xfId="0" applyFont="1" applyProtection="1">
      <protection locked="0"/>
    </xf>
    <xf numFmtId="0" fontId="14" fillId="8" borderId="10" xfId="0" applyFont="1" applyFill="1" applyBorder="1" applyAlignment="1" applyProtection="1">
      <alignment vertical="center"/>
      <protection locked="0"/>
    </xf>
    <xf numFmtId="0" fontId="14" fillId="4" borderId="10" xfId="0" applyFont="1" applyFill="1" applyBorder="1" applyAlignment="1" applyProtection="1">
      <alignment vertical="center"/>
      <protection locked="0"/>
    </xf>
    <xf numFmtId="164" fontId="5" fillId="4" borderId="14" xfId="1" applyFont="1" applyFill="1" applyBorder="1" applyProtection="1">
      <protection locked="0"/>
    </xf>
    <xf numFmtId="164" fontId="5" fillId="8" borderId="14" xfId="1" applyFont="1" applyFill="1" applyBorder="1" applyAlignment="1" applyProtection="1">
      <alignment horizontal="left"/>
      <protection locked="0"/>
    </xf>
    <xf numFmtId="164" fontId="5" fillId="4" borderId="0" xfId="1" applyFont="1" applyFill="1" applyBorder="1" applyAlignment="1" applyProtection="1">
      <alignment horizontal="left"/>
      <protection locked="0"/>
    </xf>
    <xf numFmtId="164" fontId="5" fillId="4" borderId="14" xfId="1" applyFont="1" applyFill="1" applyBorder="1" applyAlignment="1" applyProtection="1">
      <alignment horizontal="left"/>
      <protection locked="0"/>
    </xf>
    <xf numFmtId="164" fontId="5" fillId="8" borderId="34" xfId="1" applyFont="1" applyFill="1" applyBorder="1" applyProtection="1">
      <protection locked="0"/>
    </xf>
    <xf numFmtId="164" fontId="5" fillId="4" borderId="34" xfId="1" applyFont="1" applyFill="1" applyBorder="1" applyProtection="1">
      <protection locked="0"/>
    </xf>
    <xf numFmtId="164" fontId="5" fillId="8" borderId="28" xfId="1" applyFont="1" applyFill="1" applyBorder="1" applyProtection="1">
      <protection locked="0"/>
    </xf>
    <xf numFmtId="164" fontId="5" fillId="4" borderId="28" xfId="1" applyFont="1" applyFill="1" applyBorder="1" applyProtection="1">
      <protection locked="0"/>
    </xf>
    <xf numFmtId="0" fontId="15" fillId="0" borderId="0" xfId="0" applyFont="1" applyProtection="1"/>
    <xf numFmtId="0" fontId="4" fillId="0" borderId="0" xfId="0" applyFont="1" applyFill="1" applyProtection="1"/>
    <xf numFmtId="0" fontId="5" fillId="0" borderId="0" xfId="0" applyFont="1" applyFill="1" applyProtection="1"/>
    <xf numFmtId="0" fontId="5" fillId="0" borderId="0" xfId="0" applyFont="1" applyFill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14" fillId="6" borderId="9" xfId="0" applyFont="1" applyFill="1" applyBorder="1" applyAlignment="1" applyProtection="1">
      <alignment vertical="center"/>
    </xf>
    <xf numFmtId="0" fontId="14" fillId="6" borderId="10" xfId="0" applyFont="1" applyFill="1" applyBorder="1" applyAlignment="1" applyProtection="1">
      <alignment vertical="center"/>
    </xf>
    <xf numFmtId="0" fontId="14" fillId="6" borderId="10" xfId="0" applyFont="1" applyFill="1" applyBorder="1" applyAlignment="1" applyProtection="1">
      <alignment horizontal="left" vertical="center"/>
    </xf>
    <xf numFmtId="0" fontId="14" fillId="6" borderId="11" xfId="0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12" xfId="0" applyFont="1" applyBorder="1" applyProtection="1"/>
    <xf numFmtId="0" fontId="9" fillId="0" borderId="14" xfId="0" applyFont="1" applyBorder="1" applyProtection="1"/>
    <xf numFmtId="0" fontId="5" fillId="0" borderId="14" xfId="0" applyFont="1" applyBorder="1" applyAlignment="1" applyProtection="1">
      <alignment horizontal="left"/>
    </xf>
    <xf numFmtId="0" fontId="9" fillId="0" borderId="14" xfId="0" applyFont="1" applyFill="1" applyBorder="1" applyProtection="1"/>
    <xf numFmtId="0" fontId="5" fillId="0" borderId="14" xfId="0" applyFont="1" applyFill="1" applyBorder="1" applyProtection="1"/>
    <xf numFmtId="0" fontId="5" fillId="0" borderId="14" xfId="0" applyFont="1" applyFill="1" applyBorder="1" applyAlignment="1" applyProtection="1">
      <alignment horizontal="left"/>
    </xf>
    <xf numFmtId="0" fontId="5" fillId="0" borderId="12" xfId="0" applyFont="1" applyFill="1" applyBorder="1" applyProtection="1"/>
    <xf numFmtId="0" fontId="9" fillId="0" borderId="14" xfId="0" applyFont="1" applyFill="1" applyBorder="1" applyAlignment="1" applyProtection="1">
      <alignment horizontal="left"/>
    </xf>
    <xf numFmtId="0" fontId="5" fillId="0" borderId="12" xfId="0" applyFont="1" applyFill="1" applyBorder="1" applyAlignment="1" applyProtection="1">
      <alignment horizontal="left"/>
    </xf>
    <xf numFmtId="0" fontId="5" fillId="0" borderId="12" xfId="0" applyFont="1" applyBorder="1" applyAlignment="1" applyProtection="1">
      <alignment horizontal="left"/>
    </xf>
    <xf numFmtId="0" fontId="5" fillId="0" borderId="33" xfId="0" applyFont="1" applyBorder="1" applyProtection="1"/>
    <xf numFmtId="0" fontId="5" fillId="0" borderId="34" xfId="0" applyFont="1" applyBorder="1" applyProtection="1"/>
    <xf numFmtId="0" fontId="5" fillId="0" borderId="34" xfId="0" applyFont="1" applyBorder="1" applyAlignment="1" applyProtection="1">
      <alignment horizontal="left"/>
    </xf>
    <xf numFmtId="164" fontId="5" fillId="6" borderId="21" xfId="1" applyFont="1" applyFill="1" applyBorder="1" applyProtection="1"/>
    <xf numFmtId="0" fontId="7" fillId="0" borderId="0" xfId="3" applyFont="1" applyAlignment="1" applyProtection="1">
      <alignment vertical="center"/>
    </xf>
    <xf numFmtId="0" fontId="5" fillId="0" borderId="0" xfId="3" applyFont="1" applyAlignment="1" applyProtection="1">
      <alignment vertical="center"/>
    </xf>
    <xf numFmtId="49" fontId="8" fillId="5" borderId="1" xfId="3" applyNumberFormat="1" applyFont="1" applyFill="1" applyBorder="1" applyAlignment="1" applyProtection="1">
      <alignment vertical="center"/>
    </xf>
    <xf numFmtId="0" fontId="7" fillId="5" borderId="3" xfId="3" applyFont="1" applyFill="1" applyBorder="1" applyAlignment="1" applyProtection="1">
      <alignment vertical="center"/>
    </xf>
    <xf numFmtId="49" fontId="9" fillId="5" borderId="4" xfId="3" applyNumberFormat="1" applyFont="1" applyFill="1" applyBorder="1" applyAlignment="1" applyProtection="1">
      <alignment vertical="center"/>
    </xf>
    <xf numFmtId="0" fontId="7" fillId="5" borderId="5" xfId="3" applyFont="1" applyFill="1" applyBorder="1" applyAlignment="1" applyProtection="1">
      <alignment vertical="center"/>
    </xf>
    <xf numFmtId="49" fontId="9" fillId="6" borderId="4" xfId="3" applyNumberFormat="1" applyFont="1" applyFill="1" applyBorder="1" applyAlignment="1" applyProtection="1">
      <alignment vertical="center"/>
    </xf>
    <xf numFmtId="0" fontId="9" fillId="6" borderId="5" xfId="3" applyFont="1" applyFill="1" applyBorder="1" applyAlignment="1" applyProtection="1">
      <alignment vertical="center"/>
    </xf>
    <xf numFmtId="49" fontId="9" fillId="5" borderId="6" xfId="3" applyNumberFormat="1" applyFont="1" applyFill="1" applyBorder="1" applyAlignment="1" applyProtection="1">
      <alignment vertical="center"/>
    </xf>
    <xf numFmtId="0" fontId="7" fillId="5" borderId="8" xfId="3" applyFont="1" applyFill="1" applyBorder="1" applyAlignment="1" applyProtection="1">
      <alignment vertical="center"/>
    </xf>
    <xf numFmtId="0" fontId="8" fillId="7" borderId="9" xfId="3" applyFont="1" applyFill="1" applyBorder="1" applyAlignment="1" applyProtection="1">
      <alignment vertical="center"/>
    </xf>
    <xf numFmtId="0" fontId="8" fillId="7" borderId="11" xfId="3" applyFont="1" applyFill="1" applyBorder="1" applyAlignment="1" applyProtection="1">
      <alignment vertical="center"/>
    </xf>
    <xf numFmtId="0" fontId="8" fillId="5" borderId="12" xfId="3" applyFont="1" applyFill="1" applyBorder="1" applyAlignment="1" applyProtection="1">
      <alignment vertical="center"/>
    </xf>
    <xf numFmtId="0" fontId="14" fillId="6" borderId="32" xfId="3" applyFont="1" applyFill="1" applyBorder="1" applyAlignment="1" applyProtection="1">
      <alignment vertical="center"/>
    </xf>
    <xf numFmtId="0" fontId="8" fillId="5" borderId="6" xfId="3" applyFont="1" applyFill="1" applyBorder="1" applyAlignment="1" applyProtection="1">
      <alignment horizontal="right" vertical="center"/>
    </xf>
    <xf numFmtId="0" fontId="7" fillId="0" borderId="0" xfId="3" applyFont="1" applyAlignment="1" applyProtection="1">
      <alignment horizontal="left" vertical="center"/>
    </xf>
    <xf numFmtId="0" fontId="8" fillId="5" borderId="9" xfId="3" applyFont="1" applyFill="1" applyBorder="1" applyAlignment="1" applyProtection="1">
      <alignment horizontal="left" vertical="center" wrapText="1"/>
    </xf>
    <xf numFmtId="0" fontId="8" fillId="5" borderId="12" xfId="3" applyFont="1" applyFill="1" applyBorder="1" applyAlignment="1" applyProtection="1">
      <alignment horizontal="left" vertical="center" wrapText="1"/>
    </xf>
    <xf numFmtId="0" fontId="8" fillId="5" borderId="15" xfId="3" applyFont="1" applyFill="1" applyBorder="1" applyAlignment="1" applyProtection="1">
      <alignment horizontal="left" vertical="center" wrapText="1"/>
    </xf>
    <xf numFmtId="0" fontId="7" fillId="0" borderId="0" xfId="3" applyFont="1" applyProtection="1"/>
    <xf numFmtId="0" fontId="5" fillId="0" borderId="0" xfId="3" applyFont="1" applyProtection="1"/>
    <xf numFmtId="0" fontId="7" fillId="0" borderId="0" xfId="3" applyFont="1" applyAlignment="1" applyProtection="1">
      <alignment vertical="top"/>
    </xf>
    <xf numFmtId="0" fontId="7" fillId="5" borderId="11" xfId="3" applyFont="1" applyFill="1" applyBorder="1" applyAlignment="1" applyProtection="1">
      <alignment horizontal="center" vertical="center"/>
      <protection locked="0"/>
    </xf>
    <xf numFmtId="0" fontId="7" fillId="5" borderId="13" xfId="3" applyFont="1" applyFill="1" applyBorder="1" applyAlignment="1" applyProtection="1">
      <alignment horizontal="center" vertical="center"/>
      <protection locked="0"/>
    </xf>
    <xf numFmtId="0" fontId="7" fillId="5" borderId="16" xfId="3" applyFont="1" applyFill="1" applyBorder="1" applyAlignment="1" applyProtection="1">
      <alignment horizontal="center"/>
      <protection locked="0"/>
    </xf>
    <xf numFmtId="0" fontId="14" fillId="0" borderId="0" xfId="0" applyFont="1"/>
    <xf numFmtId="0" fontId="5" fillId="0" borderId="0" xfId="0" applyFont="1"/>
    <xf numFmtId="0" fontId="14" fillId="10" borderId="9" xfId="0" applyFont="1" applyFill="1" applyBorder="1"/>
    <xf numFmtId="14" fontId="7" fillId="5" borderId="13" xfId="3" applyNumberFormat="1" applyFont="1" applyFill="1" applyBorder="1" applyAlignment="1" applyProtection="1">
      <alignment horizontal="center" vertical="center"/>
      <protection locked="0"/>
    </xf>
    <xf numFmtId="0" fontId="14" fillId="10" borderId="35" xfId="0" applyFont="1" applyFill="1" applyBorder="1"/>
    <xf numFmtId="0" fontId="14" fillId="10" borderId="12" xfId="0" applyFont="1" applyFill="1" applyBorder="1"/>
    <xf numFmtId="0" fontId="14" fillId="10" borderId="15" xfId="0" applyFont="1" applyFill="1" applyBorder="1"/>
    <xf numFmtId="164" fontId="8" fillId="5" borderId="22" xfId="1" applyNumberFormat="1" applyFont="1" applyFill="1" applyBorder="1" applyAlignment="1" applyProtection="1">
      <alignment vertical="center"/>
    </xf>
    <xf numFmtId="164" fontId="8" fillId="5" borderId="26" xfId="1" applyNumberFormat="1" applyFont="1" applyFill="1" applyBorder="1" applyAlignment="1" applyProtection="1">
      <alignment vertical="center"/>
    </xf>
    <xf numFmtId="164" fontId="8" fillId="5" borderId="21" xfId="1" applyNumberFormat="1" applyFont="1" applyFill="1" applyBorder="1" applyAlignment="1" applyProtection="1">
      <alignment horizontal="right" vertical="center"/>
    </xf>
    <xf numFmtId="0" fontId="14" fillId="10" borderId="9" xfId="0" applyFont="1" applyFill="1" applyBorder="1" applyProtection="1">
      <protection locked="0"/>
    </xf>
    <xf numFmtId="0" fontId="14" fillId="10" borderId="10" xfId="0" applyFont="1" applyFill="1" applyBorder="1" applyProtection="1">
      <protection locked="0"/>
    </xf>
    <xf numFmtId="0" fontId="14" fillId="10" borderId="11" xfId="0" applyFont="1" applyFill="1" applyBorder="1" applyProtection="1">
      <protection locked="0"/>
    </xf>
    <xf numFmtId="0" fontId="5" fillId="0" borderId="12" xfId="0" applyFont="1" applyBorder="1" applyProtection="1">
      <protection locked="0"/>
    </xf>
    <xf numFmtId="0" fontId="5" fillId="0" borderId="14" xfId="0" applyFont="1" applyBorder="1" applyProtection="1">
      <protection locked="0"/>
    </xf>
    <xf numFmtId="0" fontId="5" fillId="0" borderId="13" xfId="0" applyFont="1" applyBorder="1" applyProtection="1">
      <protection locked="0"/>
    </xf>
    <xf numFmtId="0" fontId="5" fillId="0" borderId="15" xfId="0" applyFont="1" applyBorder="1" applyProtection="1">
      <protection locked="0"/>
    </xf>
    <xf numFmtId="0" fontId="5" fillId="0" borderId="37" xfId="0" applyFont="1" applyBorder="1" applyProtection="1">
      <protection locked="0"/>
    </xf>
    <xf numFmtId="0" fontId="5" fillId="0" borderId="16" xfId="0" applyFont="1" applyBorder="1" applyProtection="1">
      <protection locked="0"/>
    </xf>
    <xf numFmtId="0" fontId="6" fillId="0" borderId="0" xfId="3" applyFont="1" applyAlignment="1" applyProtection="1">
      <alignment horizontal="left" vertical="center"/>
    </xf>
    <xf numFmtId="0" fontId="14" fillId="6" borderId="6" xfId="0" applyFont="1" applyFill="1" applyBorder="1" applyAlignment="1" applyProtection="1">
      <alignment horizontal="right"/>
    </xf>
    <xf numFmtId="0" fontId="14" fillId="6" borderId="7" xfId="0" applyFont="1" applyFill="1" applyBorder="1" applyAlignment="1" applyProtection="1">
      <alignment horizontal="right"/>
    </xf>
    <xf numFmtId="0" fontId="14" fillId="6" borderId="31" xfId="0" applyFont="1" applyFill="1" applyBorder="1" applyAlignment="1" applyProtection="1">
      <alignment horizontal="right"/>
    </xf>
    <xf numFmtId="0" fontId="14" fillId="3" borderId="17" xfId="0" applyFont="1" applyFill="1" applyBorder="1" applyProtection="1"/>
    <xf numFmtId="0" fontId="14" fillId="3" borderId="18" xfId="0" applyFont="1" applyFill="1" applyBorder="1" applyProtection="1"/>
    <xf numFmtId="0" fontId="5" fillId="3" borderId="18" xfId="0" applyFont="1" applyFill="1" applyBorder="1" applyProtection="1"/>
    <xf numFmtId="0" fontId="5" fillId="3" borderId="19" xfId="0" applyFont="1" applyFill="1" applyBorder="1" applyProtection="1"/>
    <xf numFmtId="0" fontId="5" fillId="0" borderId="27" xfId="0" applyFont="1" applyBorder="1" applyAlignment="1" applyProtection="1">
      <alignment horizontal="right"/>
    </xf>
    <xf numFmtId="0" fontId="5" fillId="0" borderId="28" xfId="0" applyFont="1" applyBorder="1" applyAlignment="1" applyProtection="1">
      <alignment horizontal="right"/>
    </xf>
    <xf numFmtId="0" fontId="5" fillId="0" borderId="0" xfId="0" applyFont="1" applyFill="1" applyBorder="1" applyProtection="1"/>
    <xf numFmtId="0" fontId="18" fillId="9" borderId="9" xfId="0" applyFont="1" applyFill="1" applyBorder="1" applyProtection="1"/>
    <xf numFmtId="0" fontId="18" fillId="9" borderId="10" xfId="0" applyFont="1" applyFill="1" applyBorder="1" applyProtection="1"/>
    <xf numFmtId="0" fontId="18" fillId="9" borderId="11" xfId="0" applyFont="1" applyFill="1" applyBorder="1" applyProtection="1"/>
    <xf numFmtId="0" fontId="16" fillId="9" borderId="1" xfId="0" applyFont="1" applyFill="1" applyBorder="1" applyAlignment="1" applyProtection="1">
      <alignment vertical="top"/>
    </xf>
    <xf numFmtId="0" fontId="17" fillId="9" borderId="2" xfId="0" applyFont="1" applyFill="1" applyBorder="1" applyAlignment="1" applyProtection="1">
      <alignment vertical="top"/>
    </xf>
    <xf numFmtId="0" fontId="17" fillId="9" borderId="3" xfId="0" applyFont="1" applyFill="1" applyBorder="1" applyAlignment="1" applyProtection="1">
      <alignment vertical="top"/>
    </xf>
    <xf numFmtId="0" fontId="17" fillId="9" borderId="4" xfId="0" applyFont="1" applyFill="1" applyBorder="1" applyAlignment="1" applyProtection="1">
      <alignment vertical="top"/>
    </xf>
    <xf numFmtId="0" fontId="17" fillId="9" borderId="0" xfId="0" applyFont="1" applyFill="1" applyBorder="1" applyAlignment="1" applyProtection="1">
      <alignment vertical="top"/>
    </xf>
    <xf numFmtId="0" fontId="17" fillId="9" borderId="5" xfId="0" applyFont="1" applyFill="1" applyBorder="1" applyAlignment="1" applyProtection="1">
      <alignment vertical="top"/>
    </xf>
    <xf numFmtId="0" fontId="17" fillId="9" borderId="6" xfId="0" applyFont="1" applyFill="1" applyBorder="1" applyAlignment="1" applyProtection="1">
      <alignment vertical="top"/>
    </xf>
    <xf numFmtId="0" fontId="17" fillId="9" borderId="7" xfId="0" applyFont="1" applyFill="1" applyBorder="1" applyAlignment="1" applyProtection="1">
      <alignment vertical="top"/>
    </xf>
    <xf numFmtId="0" fontId="17" fillId="9" borderId="8" xfId="0" applyFont="1" applyFill="1" applyBorder="1" applyAlignment="1" applyProtection="1">
      <alignment vertical="top"/>
    </xf>
    <xf numFmtId="0" fontId="14" fillId="6" borderId="1" xfId="0" applyFont="1" applyFill="1" applyBorder="1" applyProtection="1"/>
    <xf numFmtId="0" fontId="14" fillId="6" borderId="2" xfId="0" applyFont="1" applyFill="1" applyBorder="1" applyProtection="1"/>
    <xf numFmtId="0" fontId="14" fillId="6" borderId="3" xfId="0" applyFont="1" applyFill="1" applyBorder="1" applyProtection="1"/>
    <xf numFmtId="0" fontId="5" fillId="0" borderId="17" xfId="0" applyFont="1" applyBorder="1" applyProtection="1"/>
    <xf numFmtId="0" fontId="5" fillId="0" borderId="18" xfId="0" applyFont="1" applyBorder="1" applyProtection="1"/>
    <xf numFmtId="0" fontId="5" fillId="0" borderId="20" xfId="0" applyFont="1" applyBorder="1" applyProtection="1"/>
    <xf numFmtId="0" fontId="5" fillId="0" borderId="17" xfId="0" applyFont="1" applyBorder="1" applyAlignment="1" applyProtection="1">
      <alignment horizontal="left"/>
    </xf>
    <xf numFmtId="0" fontId="5" fillId="0" borderId="18" xfId="0" applyFont="1" applyBorder="1" applyAlignment="1" applyProtection="1">
      <alignment horizontal="left"/>
    </xf>
    <xf numFmtId="0" fontId="5" fillId="0" borderId="20" xfId="0" applyFont="1" applyBorder="1" applyAlignment="1" applyProtection="1">
      <alignment horizontal="left"/>
    </xf>
    <xf numFmtId="0" fontId="5" fillId="0" borderId="23" xfId="0" applyFont="1" applyBorder="1" applyProtection="1"/>
    <xf numFmtId="0" fontId="5" fillId="0" borderId="24" xfId="0" applyFont="1" applyBorder="1" applyProtection="1"/>
    <xf numFmtId="0" fontId="5" fillId="0" borderId="25" xfId="0" applyFont="1" applyBorder="1" applyProtection="1"/>
    <xf numFmtId="0" fontId="14" fillId="10" borderId="9" xfId="0" applyFont="1" applyFill="1" applyBorder="1" applyAlignment="1" applyProtection="1">
      <alignment horizontal="left"/>
      <protection locked="0"/>
    </xf>
    <xf numFmtId="0" fontId="14" fillId="10" borderId="10" xfId="0" applyFont="1" applyFill="1" applyBorder="1" applyAlignment="1" applyProtection="1">
      <alignment horizontal="left"/>
      <protection locked="0"/>
    </xf>
    <xf numFmtId="0" fontId="14" fillId="10" borderId="11" xfId="0" applyFont="1" applyFill="1" applyBorder="1" applyAlignment="1" applyProtection="1">
      <alignment horizontal="left"/>
      <protection locked="0"/>
    </xf>
    <xf numFmtId="0" fontId="5" fillId="10" borderId="10" xfId="0" applyNumberFormat="1" applyFont="1" applyFill="1" applyBorder="1" applyAlignment="1">
      <alignment horizontal="center"/>
    </xf>
    <xf numFmtId="0" fontId="5" fillId="10" borderId="11" xfId="0" applyNumberFormat="1" applyFont="1" applyFill="1" applyBorder="1" applyAlignment="1">
      <alignment horizontal="center"/>
    </xf>
    <xf numFmtId="0" fontId="5" fillId="10" borderId="36" xfId="0" applyNumberFormat="1" applyFont="1" applyFill="1" applyBorder="1" applyAlignment="1">
      <alignment horizontal="center"/>
    </xf>
    <xf numFmtId="0" fontId="5" fillId="10" borderId="19" xfId="0" applyNumberFormat="1" applyFont="1" applyFill="1" applyBorder="1" applyAlignment="1">
      <alignment horizontal="center"/>
    </xf>
    <xf numFmtId="14" fontId="5" fillId="10" borderId="36" xfId="0" applyNumberFormat="1" applyFont="1" applyFill="1" applyBorder="1" applyAlignment="1">
      <alignment horizontal="center"/>
    </xf>
    <xf numFmtId="14" fontId="5" fillId="10" borderId="19" xfId="0" applyNumberFormat="1" applyFont="1" applyFill="1" applyBorder="1" applyAlignment="1">
      <alignment horizontal="center"/>
    </xf>
    <xf numFmtId="0" fontId="5" fillId="10" borderId="14" xfId="0" applyNumberFormat="1" applyFont="1" applyFill="1" applyBorder="1" applyAlignment="1">
      <alignment horizontal="center"/>
    </xf>
    <xf numFmtId="0" fontId="5" fillId="10" borderId="13" xfId="0" applyNumberFormat="1" applyFont="1" applyFill="1" applyBorder="1" applyAlignment="1">
      <alignment horizontal="center"/>
    </xf>
    <xf numFmtId="0" fontId="5" fillId="10" borderId="37" xfId="0" applyNumberFormat="1" applyFont="1" applyFill="1" applyBorder="1" applyAlignment="1">
      <alignment horizontal="center"/>
    </xf>
    <xf numFmtId="0" fontId="5" fillId="10" borderId="16" xfId="0" applyNumberFormat="1" applyFont="1" applyFill="1" applyBorder="1" applyAlignment="1">
      <alignment horizontal="center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center"/>
      <protection locked="0"/>
    </xf>
    <xf numFmtId="0" fontId="5" fillId="0" borderId="24" xfId="0" applyFont="1" applyBorder="1" applyAlignment="1" applyProtection="1">
      <alignment horizontal="center"/>
      <protection locked="0"/>
    </xf>
    <xf numFmtId="0" fontId="5" fillId="0" borderId="25" xfId="0" applyFont="1" applyBorder="1" applyAlignment="1" applyProtection="1">
      <alignment horizontal="center"/>
      <protection locked="0"/>
    </xf>
    <xf numFmtId="0" fontId="5" fillId="0" borderId="38" xfId="0" applyFont="1" applyBorder="1" applyProtection="1"/>
    <xf numFmtId="0" fontId="5" fillId="0" borderId="39" xfId="0" applyFont="1" applyBorder="1" applyProtection="1"/>
    <xf numFmtId="49" fontId="5" fillId="0" borderId="39" xfId="0" applyNumberFormat="1" applyFont="1" applyBorder="1" applyProtection="1"/>
    <xf numFmtId="0" fontId="5" fillId="0" borderId="39" xfId="0" applyFont="1" applyBorder="1" applyAlignment="1" applyProtection="1">
      <alignment horizontal="left"/>
    </xf>
    <xf numFmtId="164" fontId="5" fillId="8" borderId="39" xfId="1" applyFont="1" applyFill="1" applyBorder="1" applyProtection="1">
      <protection locked="0"/>
    </xf>
    <xf numFmtId="164" fontId="5" fillId="4" borderId="39" xfId="1" applyFont="1" applyFill="1" applyBorder="1" applyProtection="1">
      <protection locked="0"/>
    </xf>
    <xf numFmtId="164" fontId="5" fillId="0" borderId="40" xfId="1" applyFont="1" applyBorder="1" applyProtection="1"/>
    <xf numFmtId="49" fontId="5" fillId="0" borderId="14" xfId="0" applyNumberFormat="1" applyFont="1" applyBorder="1" applyProtection="1"/>
  </cellXfs>
  <cellStyles count="5">
    <cellStyle name="Standaard" xfId="0" builtinId="0"/>
    <cellStyle name="Standaard 2" xfId="2" xr:uid="{D482AB4B-85C6-4905-A460-1BDF62B89958}"/>
    <cellStyle name="Standaard 3" xfId="3" xr:uid="{C36860EB-AC64-4320-B22A-25683B725327}"/>
    <cellStyle name="Valuta" xfId="1" builtinId="4"/>
    <cellStyle name="Valuta 2" xfId="4" xr:uid="{BD8B6AED-BCB1-4951-A66C-AF90573E9C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2091690</xdr:colOff>
      <xdr:row>2</xdr:row>
      <xdr:rowOff>66675</xdr:rowOff>
    </xdr:from>
    <xdr:to>
      <xdr:col>2</xdr:col>
      <xdr:colOff>3578861</xdr:colOff>
      <xdr:row>4</xdr:row>
      <xdr:rowOff>173397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D470F69-90B7-4286-B5E3-85107ED03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54540" y="628650"/>
          <a:ext cx="1487171" cy="4877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66676</xdr:rowOff>
    </xdr:from>
    <xdr:to>
      <xdr:col>5</xdr:col>
      <xdr:colOff>1446190</xdr:colOff>
      <xdr:row>3</xdr:row>
      <xdr:rowOff>38100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BAECB1B-EEE9-4F60-913E-A39B51BE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66676"/>
          <a:ext cx="1389040" cy="542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8B1A-91F8-437E-8DE3-DF16FB315E65}">
  <sheetPr>
    <tabColor theme="0" tint="-0.14999847407452621"/>
    <pageSetUpPr fitToPage="1"/>
  </sheetPr>
  <dimension ref="B1:D39"/>
  <sheetViews>
    <sheetView topLeftCell="A3" workbookViewId="0">
      <selection activeCell="B20" sqref="B20"/>
    </sheetView>
  </sheetViews>
  <sheetFormatPr defaultColWidth="10.28515625" defaultRowHeight="15" x14ac:dyDescent="0.25"/>
  <cols>
    <col min="1" max="1" width="2.7109375" style="78" customWidth="1"/>
    <col min="2" max="2" width="128.42578125" style="78" customWidth="1"/>
    <col min="3" max="3" width="54.85546875" style="78" customWidth="1"/>
    <col min="4" max="16384" width="10.28515625" style="78"/>
  </cols>
  <sheetData>
    <row r="1" spans="2:4" s="59" customFormat="1" ht="27" customHeight="1" x14ac:dyDescent="0.25">
      <c r="B1" s="102" t="s">
        <v>204</v>
      </c>
      <c r="C1" s="102"/>
      <c r="D1" s="58"/>
    </row>
    <row r="2" spans="2:4" s="59" customFormat="1" ht="17.45" customHeight="1" thickBot="1" x14ac:dyDescent="0.3">
      <c r="B2" s="58"/>
      <c r="C2" s="58"/>
      <c r="D2" s="58"/>
    </row>
    <row r="3" spans="2:4" s="59" customFormat="1" ht="15.6" customHeight="1" x14ac:dyDescent="0.25">
      <c r="B3" s="60" t="s">
        <v>158</v>
      </c>
      <c r="C3" s="61"/>
      <c r="D3" s="58"/>
    </row>
    <row r="4" spans="2:4" s="59" customFormat="1" ht="15.6" customHeight="1" x14ac:dyDescent="0.25">
      <c r="B4" s="62" t="s">
        <v>159</v>
      </c>
      <c r="C4" s="63"/>
      <c r="D4" s="58"/>
    </row>
    <row r="5" spans="2:4" s="59" customFormat="1" ht="15.6" customHeight="1" x14ac:dyDescent="0.25">
      <c r="B5" s="62" t="s">
        <v>160</v>
      </c>
      <c r="C5" s="63"/>
      <c r="D5" s="58"/>
    </row>
    <row r="6" spans="2:4" s="59" customFormat="1" ht="15.6" customHeight="1" x14ac:dyDescent="0.25">
      <c r="B6" s="62" t="s">
        <v>161</v>
      </c>
      <c r="C6" s="63"/>
      <c r="D6" s="58"/>
    </row>
    <row r="7" spans="2:4" s="59" customFormat="1" ht="15.6" customHeight="1" x14ac:dyDescent="0.25">
      <c r="B7" s="62" t="s">
        <v>162</v>
      </c>
      <c r="C7" s="63"/>
      <c r="D7" s="58"/>
    </row>
    <row r="8" spans="2:4" s="59" customFormat="1" ht="15.6" customHeight="1" x14ac:dyDescent="0.25">
      <c r="B8" s="62" t="s">
        <v>163</v>
      </c>
      <c r="C8" s="63"/>
      <c r="D8" s="58"/>
    </row>
    <row r="9" spans="2:4" s="59" customFormat="1" ht="15.6" customHeight="1" x14ac:dyDescent="0.25">
      <c r="B9" s="64" t="s">
        <v>238</v>
      </c>
      <c r="C9" s="65"/>
      <c r="D9" s="58"/>
    </row>
    <row r="10" spans="2:4" s="59" customFormat="1" ht="15.6" customHeight="1" x14ac:dyDescent="0.25">
      <c r="B10" s="62" t="s">
        <v>239</v>
      </c>
      <c r="C10" s="63"/>
      <c r="D10" s="58"/>
    </row>
    <row r="11" spans="2:4" s="59" customFormat="1" ht="15.6" customHeight="1" x14ac:dyDescent="0.25">
      <c r="B11" s="62" t="s">
        <v>240</v>
      </c>
      <c r="C11" s="63"/>
      <c r="D11" s="58"/>
    </row>
    <row r="12" spans="2:4" s="59" customFormat="1" ht="15.6" customHeight="1" x14ac:dyDescent="0.25">
      <c r="B12" s="62" t="s">
        <v>164</v>
      </c>
      <c r="C12" s="63"/>
      <c r="D12" s="58"/>
    </row>
    <row r="13" spans="2:4" s="59" customFormat="1" ht="15.6" customHeight="1" x14ac:dyDescent="0.25">
      <c r="B13" s="62" t="s">
        <v>234</v>
      </c>
      <c r="C13" s="63"/>
      <c r="D13" s="58"/>
    </row>
    <row r="14" spans="2:4" s="59" customFormat="1" ht="15.6" customHeight="1" x14ac:dyDescent="0.25">
      <c r="B14" s="62" t="s">
        <v>236</v>
      </c>
      <c r="C14" s="63"/>
      <c r="D14" s="58"/>
    </row>
    <row r="15" spans="2:4" s="59" customFormat="1" ht="15.6" customHeight="1" x14ac:dyDescent="0.25">
      <c r="B15" s="62" t="s">
        <v>235</v>
      </c>
      <c r="C15" s="63"/>
      <c r="D15" s="58"/>
    </row>
    <row r="16" spans="2:4" s="59" customFormat="1" ht="15.6" customHeight="1" x14ac:dyDescent="0.25">
      <c r="B16" s="62" t="s">
        <v>260</v>
      </c>
      <c r="C16" s="63"/>
      <c r="D16" s="58"/>
    </row>
    <row r="17" spans="2:4" s="59" customFormat="1" ht="15.6" customHeight="1" x14ac:dyDescent="0.25">
      <c r="B17" s="62" t="s">
        <v>261</v>
      </c>
      <c r="C17" s="63"/>
      <c r="D17" s="58"/>
    </row>
    <row r="18" spans="2:4" s="59" customFormat="1" ht="15.6" customHeight="1" x14ac:dyDescent="0.25">
      <c r="B18" s="62" t="s">
        <v>262</v>
      </c>
      <c r="C18" s="63"/>
      <c r="D18" s="58"/>
    </row>
    <row r="19" spans="2:4" s="59" customFormat="1" ht="15.6" customHeight="1" x14ac:dyDescent="0.25">
      <c r="B19" s="62" t="s">
        <v>287</v>
      </c>
      <c r="C19" s="63"/>
      <c r="D19" s="58"/>
    </row>
    <row r="20" spans="2:4" s="59" customFormat="1" ht="15.6" customHeight="1" x14ac:dyDescent="0.25">
      <c r="B20" s="62" t="s">
        <v>286</v>
      </c>
      <c r="C20" s="63"/>
      <c r="D20" s="58"/>
    </row>
    <row r="21" spans="2:4" s="59" customFormat="1" ht="15.6" customHeight="1" x14ac:dyDescent="0.25">
      <c r="B21" s="62" t="s">
        <v>202</v>
      </c>
      <c r="C21" s="63"/>
      <c r="D21" s="58"/>
    </row>
    <row r="22" spans="2:4" s="59" customFormat="1" ht="15.6" customHeight="1" x14ac:dyDescent="0.25">
      <c r="B22" s="62" t="s">
        <v>288</v>
      </c>
      <c r="C22" s="63"/>
      <c r="D22" s="58"/>
    </row>
    <row r="23" spans="2:4" s="59" customFormat="1" ht="15.6" customHeight="1" x14ac:dyDescent="0.25">
      <c r="B23" s="62" t="s">
        <v>165</v>
      </c>
      <c r="C23" s="63"/>
      <c r="D23" s="58"/>
    </row>
    <row r="24" spans="2:4" s="59" customFormat="1" ht="15.6" customHeight="1" x14ac:dyDescent="0.25">
      <c r="B24" s="62" t="s">
        <v>166</v>
      </c>
      <c r="C24" s="63"/>
      <c r="D24" s="58"/>
    </row>
    <row r="25" spans="2:4" s="59" customFormat="1" ht="15.6" customHeight="1" thickBot="1" x14ac:dyDescent="0.3">
      <c r="B25" s="66" t="s">
        <v>167</v>
      </c>
      <c r="C25" s="67"/>
      <c r="D25" s="58"/>
    </row>
    <row r="26" spans="2:4" s="59" customFormat="1" ht="15.6" customHeight="1" thickBot="1" x14ac:dyDescent="0.3">
      <c r="B26" s="58"/>
      <c r="C26" s="58"/>
      <c r="D26" s="58"/>
    </row>
    <row r="27" spans="2:4" s="59" customFormat="1" ht="15.6" customHeight="1" x14ac:dyDescent="0.25">
      <c r="B27" s="68" t="s">
        <v>51</v>
      </c>
      <c r="C27" s="69" t="s">
        <v>237</v>
      </c>
      <c r="D27" s="58"/>
    </row>
    <row r="28" spans="2:4" s="59" customFormat="1" ht="15.6" customHeight="1" x14ac:dyDescent="0.25">
      <c r="B28" s="70" t="s">
        <v>1</v>
      </c>
      <c r="C28" s="90">
        <f>'Casus W-installatie'!K91</f>
        <v>0</v>
      </c>
      <c r="D28" s="58"/>
    </row>
    <row r="29" spans="2:4" s="59" customFormat="1" ht="15.6" customHeight="1" thickBot="1" x14ac:dyDescent="0.3">
      <c r="B29" s="71" t="s">
        <v>186</v>
      </c>
      <c r="C29" s="91">
        <f>'Tarievenblad W-installatie'!F17</f>
        <v>0</v>
      </c>
      <c r="D29" s="58"/>
    </row>
    <row r="30" spans="2:4" s="59" customFormat="1" ht="15.6" customHeight="1" thickTop="1" thickBot="1" x14ac:dyDescent="0.3">
      <c r="B30" s="72" t="s">
        <v>168</v>
      </c>
      <c r="C30" s="92">
        <f>SUM(C28:C29)</f>
        <v>0</v>
      </c>
      <c r="D30" s="58"/>
    </row>
    <row r="31" spans="2:4" s="59" customFormat="1" ht="15.6" customHeight="1" thickBot="1" x14ac:dyDescent="0.3">
      <c r="B31" s="58"/>
      <c r="C31" s="73"/>
      <c r="D31" s="58"/>
    </row>
    <row r="32" spans="2:4" s="59" customFormat="1" ht="15.6" customHeight="1" x14ac:dyDescent="0.25">
      <c r="B32" s="74" t="s">
        <v>169</v>
      </c>
      <c r="C32" s="80"/>
      <c r="D32" s="58"/>
    </row>
    <row r="33" spans="2:4" s="59" customFormat="1" ht="15.6" customHeight="1" x14ac:dyDescent="0.25">
      <c r="B33" s="75" t="s">
        <v>170</v>
      </c>
      <c r="C33" s="81"/>
      <c r="D33" s="58"/>
    </row>
    <row r="34" spans="2:4" s="59" customFormat="1" ht="15.6" customHeight="1" x14ac:dyDescent="0.25">
      <c r="B34" s="75" t="s">
        <v>171</v>
      </c>
      <c r="C34" s="86"/>
      <c r="D34" s="58"/>
    </row>
    <row r="35" spans="2:4" s="59" customFormat="1" ht="15.6" customHeight="1" x14ac:dyDescent="0.25">
      <c r="B35" s="75" t="s">
        <v>172</v>
      </c>
      <c r="C35" s="81"/>
      <c r="D35" s="58"/>
    </row>
    <row r="36" spans="2:4" s="59" customFormat="1" ht="15.6" customHeight="1" x14ac:dyDescent="0.25">
      <c r="B36" s="75" t="s">
        <v>173</v>
      </c>
      <c r="C36" s="81"/>
      <c r="D36" s="58"/>
    </row>
    <row r="37" spans="2:4" ht="78.599999999999994" customHeight="1" thickBot="1" x14ac:dyDescent="0.3">
      <c r="B37" s="76" t="s">
        <v>174</v>
      </c>
      <c r="C37" s="82"/>
      <c r="D37" s="77"/>
    </row>
    <row r="39" spans="2:4" x14ac:dyDescent="0.25">
      <c r="B39" s="79"/>
      <c r="C39" s="79"/>
      <c r="D39" s="79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&amp;L&amp;P&amp;RParaaf inschrijver: __________________________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6E36B-DC06-4FDC-B71E-5CAC769A2BFB}">
  <sheetPr>
    <tabColor theme="4" tint="0.39997558519241921"/>
    <pageSetUpPr fitToPage="1"/>
  </sheetPr>
  <dimension ref="B1:K91"/>
  <sheetViews>
    <sheetView tabSelected="1" topLeftCell="A39" zoomScale="90" zoomScaleNormal="90" workbookViewId="0">
      <selection activeCell="R83" sqref="R83"/>
    </sheetView>
  </sheetViews>
  <sheetFormatPr defaultColWidth="9.140625" defaultRowHeight="15" x14ac:dyDescent="0.25"/>
  <cols>
    <col min="1" max="1" width="2.5703125" style="6" customWidth="1"/>
    <col min="2" max="2" width="30.7109375" style="6" customWidth="1"/>
    <col min="3" max="3" width="70.42578125" style="6" bestFit="1" customWidth="1"/>
    <col min="4" max="4" width="22.7109375" style="6" customWidth="1"/>
    <col min="5" max="5" width="90.7109375" style="6" bestFit="1" customWidth="1"/>
    <col min="6" max="8" width="22.7109375" style="38" customWidth="1"/>
    <col min="9" max="10" width="22.7109375" style="23" customWidth="1"/>
    <col min="11" max="11" width="22.7109375" style="6" customWidth="1"/>
    <col min="12" max="12" width="20.7109375" style="6" bestFit="1" customWidth="1"/>
    <col min="13" max="16384" width="9.140625" style="6"/>
  </cols>
  <sheetData>
    <row r="1" spans="2:11" ht="18.75" x14ac:dyDescent="0.3">
      <c r="B1" s="34" t="s">
        <v>1</v>
      </c>
      <c r="C1" s="35"/>
      <c r="D1" s="36"/>
      <c r="F1" s="37"/>
      <c r="G1" s="37"/>
    </row>
    <row r="2" spans="2:11" ht="15.75" thickBot="1" x14ac:dyDescent="0.3"/>
    <row r="3" spans="2:11" s="43" customFormat="1" x14ac:dyDescent="0.25">
      <c r="B3" s="39" t="s">
        <v>64</v>
      </c>
      <c r="C3" s="40" t="s">
        <v>73</v>
      </c>
      <c r="D3" s="40" t="s">
        <v>50</v>
      </c>
      <c r="E3" s="40" t="s">
        <v>51</v>
      </c>
      <c r="F3" s="41" t="s">
        <v>15</v>
      </c>
      <c r="G3" s="41" t="s">
        <v>205</v>
      </c>
      <c r="H3" s="41" t="s">
        <v>13</v>
      </c>
      <c r="I3" s="24" t="s">
        <v>30</v>
      </c>
      <c r="J3" s="25" t="s">
        <v>31</v>
      </c>
      <c r="K3" s="42" t="s">
        <v>14</v>
      </c>
    </row>
    <row r="4" spans="2:11" x14ac:dyDescent="0.25">
      <c r="B4" s="44" t="s">
        <v>108</v>
      </c>
      <c r="C4" s="12" t="s">
        <v>126</v>
      </c>
      <c r="D4" s="45" t="s">
        <v>54</v>
      </c>
      <c r="E4" s="12" t="s">
        <v>137</v>
      </c>
      <c r="F4" s="46">
        <v>3</v>
      </c>
      <c r="G4" s="46" t="s">
        <v>217</v>
      </c>
      <c r="H4" s="46" t="s">
        <v>185</v>
      </c>
      <c r="I4" s="3">
        <v>0</v>
      </c>
      <c r="J4" s="26">
        <v>0</v>
      </c>
      <c r="K4" s="1">
        <f>I4+J4</f>
        <v>0</v>
      </c>
    </row>
    <row r="5" spans="2:11" x14ac:dyDescent="0.25">
      <c r="B5" s="44" t="s">
        <v>108</v>
      </c>
      <c r="C5" s="12" t="s">
        <v>109</v>
      </c>
      <c r="D5" s="47" t="s">
        <v>139</v>
      </c>
      <c r="E5" s="48" t="s">
        <v>138</v>
      </c>
      <c r="F5" s="49">
        <v>14</v>
      </c>
      <c r="G5" s="49" t="s">
        <v>217</v>
      </c>
      <c r="H5" s="46" t="s">
        <v>185</v>
      </c>
      <c r="I5" s="3">
        <v>0</v>
      </c>
      <c r="J5" s="26">
        <v>0</v>
      </c>
      <c r="K5" s="1">
        <f t="shared" ref="K5:K69" si="0">I5+J5</f>
        <v>0</v>
      </c>
    </row>
    <row r="6" spans="2:11" x14ac:dyDescent="0.25">
      <c r="B6" s="44" t="s">
        <v>108</v>
      </c>
      <c r="C6" s="12" t="s">
        <v>109</v>
      </c>
      <c r="D6" s="12" t="s">
        <v>55</v>
      </c>
      <c r="E6" s="12" t="s">
        <v>59</v>
      </c>
      <c r="F6" s="46">
        <v>20</v>
      </c>
      <c r="G6" s="46" t="s">
        <v>217</v>
      </c>
      <c r="H6" s="46" t="s">
        <v>185</v>
      </c>
      <c r="I6" s="3">
        <v>0</v>
      </c>
      <c r="J6" s="26">
        <v>0</v>
      </c>
      <c r="K6" s="1">
        <f t="shared" si="0"/>
        <v>0</v>
      </c>
    </row>
    <row r="7" spans="2:11" x14ac:dyDescent="0.25">
      <c r="B7" s="44" t="s">
        <v>108</v>
      </c>
      <c r="C7" s="12" t="s">
        <v>109</v>
      </c>
      <c r="D7" s="12" t="s">
        <v>56</v>
      </c>
      <c r="E7" s="12" t="s">
        <v>60</v>
      </c>
      <c r="F7" s="46">
        <v>43</v>
      </c>
      <c r="G7" s="46" t="s">
        <v>217</v>
      </c>
      <c r="H7" s="46" t="s">
        <v>185</v>
      </c>
      <c r="I7" s="3">
        <v>0</v>
      </c>
      <c r="J7" s="26">
        <v>0</v>
      </c>
      <c r="K7" s="1">
        <f t="shared" si="0"/>
        <v>0</v>
      </c>
    </row>
    <row r="8" spans="2:11" x14ac:dyDescent="0.25">
      <c r="B8" s="44" t="s">
        <v>108</v>
      </c>
      <c r="C8" s="12" t="s">
        <v>109</v>
      </c>
      <c r="D8" s="12" t="s">
        <v>57</v>
      </c>
      <c r="E8" s="12" t="s">
        <v>61</v>
      </c>
      <c r="F8" s="46">
        <v>15</v>
      </c>
      <c r="G8" s="46" t="s">
        <v>217</v>
      </c>
      <c r="H8" s="46" t="s">
        <v>185</v>
      </c>
      <c r="I8" s="3">
        <v>0</v>
      </c>
      <c r="J8" s="26">
        <v>0</v>
      </c>
      <c r="K8" s="1">
        <f t="shared" si="0"/>
        <v>0</v>
      </c>
    </row>
    <row r="9" spans="2:11" x14ac:dyDescent="0.25">
      <c r="B9" s="44" t="s">
        <v>108</v>
      </c>
      <c r="C9" s="12" t="s">
        <v>109</v>
      </c>
      <c r="D9" s="12" t="s">
        <v>58</v>
      </c>
      <c r="E9" s="12" t="s">
        <v>62</v>
      </c>
      <c r="F9" s="46">
        <v>2</v>
      </c>
      <c r="G9" s="46" t="s">
        <v>217</v>
      </c>
      <c r="H9" s="46" t="s">
        <v>185</v>
      </c>
      <c r="I9" s="3">
        <v>0</v>
      </c>
      <c r="J9" s="26">
        <v>0</v>
      </c>
      <c r="K9" s="1">
        <f t="shared" si="0"/>
        <v>0</v>
      </c>
    </row>
    <row r="10" spans="2:11" x14ac:dyDescent="0.25">
      <c r="B10" s="44" t="s">
        <v>108</v>
      </c>
      <c r="C10" s="12" t="s">
        <v>140</v>
      </c>
      <c r="D10" s="48" t="s">
        <v>125</v>
      </c>
      <c r="E10" s="48" t="s">
        <v>22</v>
      </c>
      <c r="F10" s="49">
        <v>4</v>
      </c>
      <c r="G10" s="49" t="s">
        <v>217</v>
      </c>
      <c r="H10" s="46" t="s">
        <v>185</v>
      </c>
      <c r="I10" s="3">
        <v>0</v>
      </c>
      <c r="J10" s="26">
        <v>0</v>
      </c>
      <c r="K10" s="1">
        <f t="shared" si="0"/>
        <v>0</v>
      </c>
    </row>
    <row r="11" spans="2:11" x14ac:dyDescent="0.25">
      <c r="B11" s="44" t="s">
        <v>108</v>
      </c>
      <c r="C11" s="12" t="s">
        <v>140</v>
      </c>
      <c r="D11" s="48" t="s">
        <v>121</v>
      </c>
      <c r="E11" s="48" t="s">
        <v>41</v>
      </c>
      <c r="F11" s="49">
        <v>8</v>
      </c>
      <c r="G11" s="49" t="s">
        <v>217</v>
      </c>
      <c r="H11" s="46" t="s">
        <v>185</v>
      </c>
      <c r="I11" s="3">
        <v>0</v>
      </c>
      <c r="J11" s="26">
        <v>0</v>
      </c>
      <c r="K11" s="1">
        <f t="shared" si="0"/>
        <v>0</v>
      </c>
    </row>
    <row r="12" spans="2:11" x14ac:dyDescent="0.25">
      <c r="B12" s="44" t="s">
        <v>108</v>
      </c>
      <c r="C12" s="12" t="s">
        <v>140</v>
      </c>
      <c r="D12" s="48" t="s">
        <v>141</v>
      </c>
      <c r="E12" s="48" t="s">
        <v>19</v>
      </c>
      <c r="F12" s="49">
        <v>9</v>
      </c>
      <c r="G12" s="49" t="s">
        <v>217</v>
      </c>
      <c r="H12" s="46" t="s">
        <v>185</v>
      </c>
      <c r="I12" s="3">
        <v>0</v>
      </c>
      <c r="J12" s="26">
        <v>0</v>
      </c>
      <c r="K12" s="1">
        <f t="shared" si="0"/>
        <v>0</v>
      </c>
    </row>
    <row r="13" spans="2:11" x14ac:dyDescent="0.25">
      <c r="B13" s="44" t="s">
        <v>108</v>
      </c>
      <c r="C13" s="12" t="s">
        <v>140</v>
      </c>
      <c r="D13" s="48" t="s">
        <v>122</v>
      </c>
      <c r="E13" s="48" t="s">
        <v>142</v>
      </c>
      <c r="F13" s="49">
        <v>1</v>
      </c>
      <c r="G13" s="49" t="s">
        <v>217</v>
      </c>
      <c r="H13" s="46" t="s">
        <v>185</v>
      </c>
      <c r="I13" s="3">
        <v>0</v>
      </c>
      <c r="J13" s="26">
        <v>0</v>
      </c>
      <c r="K13" s="1">
        <f t="shared" si="0"/>
        <v>0</v>
      </c>
    </row>
    <row r="14" spans="2:11" x14ac:dyDescent="0.25">
      <c r="B14" s="50" t="s">
        <v>108</v>
      </c>
      <c r="C14" s="48" t="s">
        <v>113</v>
      </c>
      <c r="D14" s="48" t="s">
        <v>53</v>
      </c>
      <c r="E14" s="48" t="s">
        <v>112</v>
      </c>
      <c r="F14" s="49">
        <v>5</v>
      </c>
      <c r="G14" s="49" t="s">
        <v>217</v>
      </c>
      <c r="H14" s="49" t="s">
        <v>185</v>
      </c>
      <c r="I14" s="3">
        <v>0</v>
      </c>
      <c r="J14" s="26">
        <v>0</v>
      </c>
      <c r="K14" s="1">
        <f t="shared" si="0"/>
        <v>0</v>
      </c>
    </row>
    <row r="15" spans="2:11" x14ac:dyDescent="0.25">
      <c r="B15" s="44" t="s">
        <v>108</v>
      </c>
      <c r="C15" s="12" t="s">
        <v>143</v>
      </c>
      <c r="D15" s="48" t="s">
        <v>133</v>
      </c>
      <c r="E15" s="48" t="s">
        <v>136</v>
      </c>
      <c r="F15" s="51">
        <v>5</v>
      </c>
      <c r="G15" s="51" t="s">
        <v>217</v>
      </c>
      <c r="H15" s="51" t="s">
        <v>230</v>
      </c>
      <c r="I15" s="3">
        <v>0</v>
      </c>
      <c r="J15" s="26">
        <v>0</v>
      </c>
      <c r="K15" s="1">
        <f t="shared" si="0"/>
        <v>0</v>
      </c>
    </row>
    <row r="16" spans="2:11" x14ac:dyDescent="0.25">
      <c r="B16" s="44" t="s">
        <v>108</v>
      </c>
      <c r="C16" s="12" t="s">
        <v>143</v>
      </c>
      <c r="D16" s="48" t="s">
        <v>134</v>
      </c>
      <c r="E16" s="48" t="s">
        <v>135</v>
      </c>
      <c r="F16" s="51">
        <v>7</v>
      </c>
      <c r="G16" s="51" t="s">
        <v>217</v>
      </c>
      <c r="H16" s="51" t="s">
        <v>230</v>
      </c>
      <c r="I16" s="3">
        <v>0</v>
      </c>
      <c r="J16" s="26">
        <v>0</v>
      </c>
      <c r="K16" s="1">
        <f t="shared" si="0"/>
        <v>0</v>
      </c>
    </row>
    <row r="17" spans="2:11" x14ac:dyDescent="0.25">
      <c r="B17" s="52" t="s">
        <v>104</v>
      </c>
      <c r="C17" s="49" t="s">
        <v>110</v>
      </c>
      <c r="D17" s="49" t="s">
        <v>144</v>
      </c>
      <c r="E17" s="48" t="s">
        <v>271</v>
      </c>
      <c r="F17" s="46">
        <v>1</v>
      </c>
      <c r="G17" s="46" t="s">
        <v>222</v>
      </c>
      <c r="H17" s="46" t="s">
        <v>185</v>
      </c>
      <c r="I17" s="3">
        <v>0</v>
      </c>
      <c r="J17" s="26">
        <v>0</v>
      </c>
      <c r="K17" s="1">
        <f t="shared" si="0"/>
        <v>0</v>
      </c>
    </row>
    <row r="18" spans="2:11" x14ac:dyDescent="0.25">
      <c r="B18" s="52" t="s">
        <v>104</v>
      </c>
      <c r="C18" s="49" t="s">
        <v>110</v>
      </c>
      <c r="D18" s="49" t="s">
        <v>144</v>
      </c>
      <c r="E18" s="48" t="s">
        <v>272</v>
      </c>
      <c r="F18" s="46">
        <v>1</v>
      </c>
      <c r="G18" s="46" t="s">
        <v>222</v>
      </c>
      <c r="H18" s="46" t="s">
        <v>185</v>
      </c>
      <c r="I18" s="3">
        <v>0</v>
      </c>
      <c r="J18" s="26">
        <v>0</v>
      </c>
      <c r="K18" s="1">
        <f t="shared" si="0"/>
        <v>0</v>
      </c>
    </row>
    <row r="19" spans="2:11" x14ac:dyDescent="0.25">
      <c r="B19" s="52" t="s">
        <v>104</v>
      </c>
      <c r="C19" s="49" t="s">
        <v>110</v>
      </c>
      <c r="D19" s="49" t="s">
        <v>144</v>
      </c>
      <c r="E19" s="48" t="s">
        <v>273</v>
      </c>
      <c r="F19" s="46">
        <v>1</v>
      </c>
      <c r="G19" s="46" t="s">
        <v>222</v>
      </c>
      <c r="H19" s="46" t="s">
        <v>185</v>
      </c>
      <c r="I19" s="3">
        <v>0</v>
      </c>
      <c r="J19" s="26">
        <v>0</v>
      </c>
      <c r="K19" s="1">
        <f t="shared" si="0"/>
        <v>0</v>
      </c>
    </row>
    <row r="20" spans="2:11" x14ac:dyDescent="0.25">
      <c r="B20" s="52" t="s">
        <v>104</v>
      </c>
      <c r="C20" s="49" t="s">
        <v>110</v>
      </c>
      <c r="D20" s="49" t="s">
        <v>144</v>
      </c>
      <c r="E20" s="48" t="s">
        <v>274</v>
      </c>
      <c r="F20" s="46">
        <v>1</v>
      </c>
      <c r="G20" s="46" t="s">
        <v>222</v>
      </c>
      <c r="H20" s="46" t="s">
        <v>185</v>
      </c>
      <c r="I20" s="3">
        <v>0</v>
      </c>
      <c r="J20" s="26">
        <v>0</v>
      </c>
      <c r="K20" s="1">
        <f t="shared" si="0"/>
        <v>0</v>
      </c>
    </row>
    <row r="21" spans="2:11" x14ac:dyDescent="0.25">
      <c r="B21" s="52" t="s">
        <v>104</v>
      </c>
      <c r="C21" s="49" t="s">
        <v>110</v>
      </c>
      <c r="D21" s="49" t="s">
        <v>145</v>
      </c>
      <c r="E21" s="48" t="s">
        <v>105</v>
      </c>
      <c r="F21" s="46">
        <v>5</v>
      </c>
      <c r="G21" s="46" t="s">
        <v>217</v>
      </c>
      <c r="H21" s="46" t="s">
        <v>185</v>
      </c>
      <c r="I21" s="3">
        <v>0</v>
      </c>
      <c r="J21" s="26">
        <v>0</v>
      </c>
      <c r="K21" s="1">
        <f t="shared" si="0"/>
        <v>0</v>
      </c>
    </row>
    <row r="22" spans="2:11" x14ac:dyDescent="0.25">
      <c r="B22" s="53" t="s">
        <v>104</v>
      </c>
      <c r="C22" s="46" t="s">
        <v>106</v>
      </c>
      <c r="D22" s="49" t="s">
        <v>146</v>
      </c>
      <c r="E22" s="48" t="s">
        <v>106</v>
      </c>
      <c r="F22" s="49">
        <v>1</v>
      </c>
      <c r="G22" s="49" t="s">
        <v>217</v>
      </c>
      <c r="H22" s="49" t="s">
        <v>185</v>
      </c>
      <c r="I22" s="3">
        <v>0</v>
      </c>
      <c r="J22" s="26">
        <v>0</v>
      </c>
      <c r="K22" s="1">
        <f t="shared" si="0"/>
        <v>0</v>
      </c>
    </row>
    <row r="23" spans="2:11" x14ac:dyDescent="0.25">
      <c r="B23" s="44" t="s">
        <v>104</v>
      </c>
      <c r="C23" s="12" t="s">
        <v>107</v>
      </c>
      <c r="D23" s="12" t="s">
        <v>52</v>
      </c>
      <c r="E23" s="12" t="s">
        <v>206</v>
      </c>
      <c r="F23" s="46">
        <v>201</v>
      </c>
      <c r="G23" s="46" t="s">
        <v>217</v>
      </c>
      <c r="H23" s="46" t="s">
        <v>185</v>
      </c>
      <c r="I23" s="3">
        <v>0</v>
      </c>
      <c r="J23" s="26">
        <v>0</v>
      </c>
      <c r="K23" s="1">
        <f t="shared" si="0"/>
        <v>0</v>
      </c>
    </row>
    <row r="24" spans="2:11" x14ac:dyDescent="0.25">
      <c r="B24" s="44" t="s">
        <v>104</v>
      </c>
      <c r="C24" s="12" t="s">
        <v>107</v>
      </c>
      <c r="D24" s="12" t="s">
        <v>49</v>
      </c>
      <c r="E24" s="12" t="s">
        <v>207</v>
      </c>
      <c r="F24" s="46">
        <v>8</v>
      </c>
      <c r="G24" s="46" t="s">
        <v>217</v>
      </c>
      <c r="H24" s="46" t="s">
        <v>185</v>
      </c>
      <c r="I24" s="3">
        <v>0</v>
      </c>
      <c r="J24" s="26">
        <v>0</v>
      </c>
      <c r="K24" s="1">
        <f t="shared" si="0"/>
        <v>0</v>
      </c>
    </row>
    <row r="25" spans="2:11" x14ac:dyDescent="0.25">
      <c r="B25" s="50" t="s">
        <v>148</v>
      </c>
      <c r="C25" s="48" t="s">
        <v>114</v>
      </c>
      <c r="D25" s="48" t="s">
        <v>147</v>
      </c>
      <c r="E25" s="48" t="s">
        <v>229</v>
      </c>
      <c r="F25" s="49">
        <v>14</v>
      </c>
      <c r="G25" s="49" t="s">
        <v>217</v>
      </c>
      <c r="H25" s="49" t="s">
        <v>185</v>
      </c>
      <c r="I25" s="3">
        <v>0</v>
      </c>
      <c r="J25" s="26">
        <v>0</v>
      </c>
      <c r="K25" s="1">
        <f t="shared" si="0"/>
        <v>0</v>
      </c>
    </row>
    <row r="26" spans="2:11" x14ac:dyDescent="0.25">
      <c r="B26" s="44" t="s">
        <v>76</v>
      </c>
      <c r="C26" s="12" t="s">
        <v>77</v>
      </c>
      <c r="D26" s="12" t="s">
        <v>78</v>
      </c>
      <c r="E26" s="12" t="s">
        <v>150</v>
      </c>
      <c r="F26" s="46">
        <v>1</v>
      </c>
      <c r="G26" s="46" t="s">
        <v>222</v>
      </c>
      <c r="H26" s="46" t="s">
        <v>185</v>
      </c>
      <c r="I26" s="3">
        <v>0</v>
      </c>
      <c r="J26" s="26">
        <v>0</v>
      </c>
      <c r="K26" s="1">
        <f t="shared" si="0"/>
        <v>0</v>
      </c>
    </row>
    <row r="27" spans="2:11" x14ac:dyDescent="0.25">
      <c r="B27" s="44" t="s">
        <v>76</v>
      </c>
      <c r="C27" s="12" t="s">
        <v>77</v>
      </c>
      <c r="D27" s="12" t="s">
        <v>79</v>
      </c>
      <c r="E27" s="12" t="s">
        <v>149</v>
      </c>
      <c r="F27" s="46">
        <v>1</v>
      </c>
      <c r="G27" s="46" t="s">
        <v>222</v>
      </c>
      <c r="H27" s="46" t="s">
        <v>270</v>
      </c>
      <c r="I27" s="3">
        <v>0</v>
      </c>
      <c r="J27" s="26">
        <v>0</v>
      </c>
      <c r="K27" s="1">
        <f t="shared" si="0"/>
        <v>0</v>
      </c>
    </row>
    <row r="28" spans="2:11" x14ac:dyDescent="0.25">
      <c r="B28" s="44" t="s">
        <v>76</v>
      </c>
      <c r="C28" s="12" t="s">
        <v>77</v>
      </c>
      <c r="D28" s="12" t="s">
        <v>80</v>
      </c>
      <c r="E28" s="45" t="s">
        <v>151</v>
      </c>
      <c r="F28" s="46">
        <v>1</v>
      </c>
      <c r="G28" s="49" t="s">
        <v>222</v>
      </c>
      <c r="H28" s="49" t="s">
        <v>185</v>
      </c>
      <c r="I28" s="3">
        <v>0</v>
      </c>
      <c r="J28" s="26">
        <v>0</v>
      </c>
      <c r="K28" s="1">
        <f t="shared" si="0"/>
        <v>0</v>
      </c>
    </row>
    <row r="29" spans="2:11" x14ac:dyDescent="0.25">
      <c r="B29" s="50" t="s">
        <v>76</v>
      </c>
      <c r="C29" s="48" t="s">
        <v>77</v>
      </c>
      <c r="D29" s="48" t="s">
        <v>81</v>
      </c>
      <c r="E29" s="45" t="s">
        <v>152</v>
      </c>
      <c r="F29" s="46">
        <v>1</v>
      </c>
      <c r="G29" s="49" t="s">
        <v>222</v>
      </c>
      <c r="H29" s="49" t="s">
        <v>230</v>
      </c>
      <c r="I29" s="3">
        <v>0</v>
      </c>
      <c r="J29" s="26">
        <v>0</v>
      </c>
      <c r="K29" s="1">
        <f t="shared" si="0"/>
        <v>0</v>
      </c>
    </row>
    <row r="30" spans="2:11" x14ac:dyDescent="0.25">
      <c r="B30" s="50" t="s">
        <v>66</v>
      </c>
      <c r="C30" s="48" t="s">
        <v>101</v>
      </c>
      <c r="D30" s="48" t="s">
        <v>129</v>
      </c>
      <c r="E30" s="48" t="s">
        <v>130</v>
      </c>
      <c r="F30" s="49">
        <v>1</v>
      </c>
      <c r="G30" s="49" t="s">
        <v>222</v>
      </c>
      <c r="H30" s="49" t="s">
        <v>230</v>
      </c>
      <c r="I30" s="3">
        <v>0</v>
      </c>
      <c r="J30" s="26">
        <v>0</v>
      </c>
      <c r="K30" s="1">
        <f t="shared" si="0"/>
        <v>0</v>
      </c>
    </row>
    <row r="31" spans="2:11" x14ac:dyDescent="0.25">
      <c r="B31" s="50" t="s">
        <v>66</v>
      </c>
      <c r="C31" s="48" t="s">
        <v>101</v>
      </c>
      <c r="D31" s="48" t="s">
        <v>129</v>
      </c>
      <c r="E31" s="48" t="s">
        <v>131</v>
      </c>
      <c r="F31" s="49">
        <v>1</v>
      </c>
      <c r="G31" s="49" t="s">
        <v>222</v>
      </c>
      <c r="H31" s="49" t="s">
        <v>230</v>
      </c>
      <c r="I31" s="3">
        <v>0</v>
      </c>
      <c r="J31" s="26">
        <v>0</v>
      </c>
      <c r="K31" s="1">
        <f t="shared" si="0"/>
        <v>0</v>
      </c>
    </row>
    <row r="32" spans="2:11" x14ac:dyDescent="0.25">
      <c r="B32" s="50" t="s">
        <v>66</v>
      </c>
      <c r="C32" s="48" t="s">
        <v>101</v>
      </c>
      <c r="D32" s="48" t="s">
        <v>129</v>
      </c>
      <c r="E32" s="48" t="s">
        <v>132</v>
      </c>
      <c r="F32" s="49">
        <v>1</v>
      </c>
      <c r="G32" s="49" t="s">
        <v>222</v>
      </c>
      <c r="H32" s="49" t="s">
        <v>230</v>
      </c>
      <c r="I32" s="3">
        <v>0</v>
      </c>
      <c r="J32" s="26">
        <v>0</v>
      </c>
      <c r="K32" s="1">
        <f t="shared" si="0"/>
        <v>0</v>
      </c>
    </row>
    <row r="33" spans="2:11" x14ac:dyDescent="0.25">
      <c r="B33" s="50" t="s">
        <v>66</v>
      </c>
      <c r="C33" s="48" t="s">
        <v>117</v>
      </c>
      <c r="D33" s="48" t="s">
        <v>153</v>
      </c>
      <c r="E33" s="48" t="s">
        <v>32</v>
      </c>
      <c r="F33" s="49">
        <v>22</v>
      </c>
      <c r="G33" s="49" t="s">
        <v>217</v>
      </c>
      <c r="H33" s="49" t="s">
        <v>185</v>
      </c>
      <c r="I33" s="3">
        <v>0</v>
      </c>
      <c r="J33" s="26">
        <v>0</v>
      </c>
      <c r="K33" s="1">
        <f t="shared" si="0"/>
        <v>0</v>
      </c>
    </row>
    <row r="34" spans="2:11" x14ac:dyDescent="0.25">
      <c r="B34" s="50" t="s">
        <v>66</v>
      </c>
      <c r="C34" s="48" t="s">
        <v>117</v>
      </c>
      <c r="D34" s="48" t="s">
        <v>153</v>
      </c>
      <c r="E34" s="48" t="s">
        <v>33</v>
      </c>
      <c r="F34" s="49">
        <v>11</v>
      </c>
      <c r="G34" s="49" t="s">
        <v>217</v>
      </c>
      <c r="H34" s="49" t="s">
        <v>185</v>
      </c>
      <c r="I34" s="3">
        <v>0</v>
      </c>
      <c r="J34" s="26">
        <v>0</v>
      </c>
      <c r="K34" s="1">
        <f t="shared" si="0"/>
        <v>0</v>
      </c>
    </row>
    <row r="35" spans="2:11" x14ac:dyDescent="0.25">
      <c r="B35" s="50" t="s">
        <v>66</v>
      </c>
      <c r="C35" s="48" t="s">
        <v>117</v>
      </c>
      <c r="D35" s="48" t="s">
        <v>153</v>
      </c>
      <c r="E35" s="48" t="s">
        <v>39</v>
      </c>
      <c r="F35" s="49">
        <v>8</v>
      </c>
      <c r="G35" s="49" t="s">
        <v>217</v>
      </c>
      <c r="H35" s="49" t="s">
        <v>185</v>
      </c>
      <c r="I35" s="3">
        <v>0</v>
      </c>
      <c r="J35" s="26">
        <v>0</v>
      </c>
      <c r="K35" s="1">
        <f t="shared" si="0"/>
        <v>0</v>
      </c>
    </row>
    <row r="36" spans="2:11" x14ac:dyDescent="0.25">
      <c r="B36" s="50" t="s">
        <v>66</v>
      </c>
      <c r="C36" s="48" t="s">
        <v>117</v>
      </c>
      <c r="D36" s="48" t="s">
        <v>154</v>
      </c>
      <c r="E36" s="48" t="s">
        <v>34</v>
      </c>
      <c r="F36" s="49">
        <v>13</v>
      </c>
      <c r="G36" s="49" t="s">
        <v>217</v>
      </c>
      <c r="H36" s="49" t="s">
        <v>185</v>
      </c>
      <c r="I36" s="3">
        <v>0</v>
      </c>
      <c r="J36" s="26">
        <v>0</v>
      </c>
      <c r="K36" s="1">
        <f t="shared" si="0"/>
        <v>0</v>
      </c>
    </row>
    <row r="37" spans="2:11" x14ac:dyDescent="0.25">
      <c r="B37" s="50" t="s">
        <v>66</v>
      </c>
      <c r="C37" s="48" t="s">
        <v>117</v>
      </c>
      <c r="D37" s="48" t="s">
        <v>154</v>
      </c>
      <c r="E37" s="48" t="s">
        <v>35</v>
      </c>
      <c r="F37" s="49">
        <v>5</v>
      </c>
      <c r="G37" s="49" t="s">
        <v>217</v>
      </c>
      <c r="H37" s="49" t="s">
        <v>185</v>
      </c>
      <c r="I37" s="3">
        <v>0</v>
      </c>
      <c r="J37" s="26">
        <v>0</v>
      </c>
      <c r="K37" s="1">
        <f t="shared" si="0"/>
        <v>0</v>
      </c>
    </row>
    <row r="38" spans="2:11" x14ac:dyDescent="0.25">
      <c r="B38" s="50" t="s">
        <v>66</v>
      </c>
      <c r="C38" s="48" t="s">
        <v>117</v>
      </c>
      <c r="D38" s="48" t="s">
        <v>154</v>
      </c>
      <c r="E38" s="48" t="s">
        <v>40</v>
      </c>
      <c r="F38" s="49">
        <v>226</v>
      </c>
      <c r="G38" s="49" t="s">
        <v>217</v>
      </c>
      <c r="H38" s="49" t="s">
        <v>185</v>
      </c>
      <c r="I38" s="3">
        <v>0</v>
      </c>
      <c r="J38" s="26">
        <v>0</v>
      </c>
      <c r="K38" s="1">
        <f t="shared" si="0"/>
        <v>0</v>
      </c>
    </row>
    <row r="39" spans="2:11" x14ac:dyDescent="0.25">
      <c r="B39" s="50" t="s">
        <v>66</v>
      </c>
      <c r="C39" s="48" t="s">
        <v>117</v>
      </c>
      <c r="D39" s="48" t="s">
        <v>155</v>
      </c>
      <c r="E39" s="48" t="s">
        <v>36</v>
      </c>
      <c r="F39" s="49">
        <v>4</v>
      </c>
      <c r="G39" s="49" t="s">
        <v>217</v>
      </c>
      <c r="H39" s="49" t="s">
        <v>185</v>
      </c>
      <c r="I39" s="3">
        <v>0</v>
      </c>
      <c r="J39" s="26">
        <v>0</v>
      </c>
      <c r="K39" s="1">
        <f t="shared" si="0"/>
        <v>0</v>
      </c>
    </row>
    <row r="40" spans="2:11" x14ac:dyDescent="0.25">
      <c r="B40" s="50" t="s">
        <v>66</v>
      </c>
      <c r="C40" s="48" t="s">
        <v>117</v>
      </c>
      <c r="D40" s="48" t="s">
        <v>155</v>
      </c>
      <c r="E40" s="48" t="s">
        <v>37</v>
      </c>
      <c r="F40" s="49">
        <v>4</v>
      </c>
      <c r="G40" s="49" t="s">
        <v>217</v>
      </c>
      <c r="H40" s="49" t="s">
        <v>185</v>
      </c>
      <c r="I40" s="3">
        <v>0</v>
      </c>
      <c r="J40" s="26">
        <v>0</v>
      </c>
      <c r="K40" s="1">
        <f t="shared" si="0"/>
        <v>0</v>
      </c>
    </row>
    <row r="41" spans="2:11" x14ac:dyDescent="0.25">
      <c r="B41" s="50" t="s">
        <v>66</v>
      </c>
      <c r="C41" s="48" t="s">
        <v>117</v>
      </c>
      <c r="D41" s="48" t="s">
        <v>155</v>
      </c>
      <c r="E41" s="48" t="s">
        <v>38</v>
      </c>
      <c r="F41" s="49">
        <v>25</v>
      </c>
      <c r="G41" s="49" t="s">
        <v>217</v>
      </c>
      <c r="H41" s="49" t="s">
        <v>185</v>
      </c>
      <c r="I41" s="3">
        <v>0</v>
      </c>
      <c r="J41" s="26">
        <v>0</v>
      </c>
      <c r="K41" s="1">
        <f t="shared" si="0"/>
        <v>0</v>
      </c>
    </row>
    <row r="42" spans="2:11" x14ac:dyDescent="0.25">
      <c r="B42" s="50" t="s">
        <v>66</v>
      </c>
      <c r="C42" s="48" t="s">
        <v>117</v>
      </c>
      <c r="D42" s="48" t="s">
        <v>156</v>
      </c>
      <c r="E42" s="48" t="s">
        <v>20</v>
      </c>
      <c r="F42" s="49">
        <v>3</v>
      </c>
      <c r="G42" s="49" t="s">
        <v>217</v>
      </c>
      <c r="H42" s="49" t="s">
        <v>185</v>
      </c>
      <c r="I42" s="3">
        <v>0</v>
      </c>
      <c r="J42" s="26">
        <v>0</v>
      </c>
      <c r="K42" s="1">
        <f t="shared" si="0"/>
        <v>0</v>
      </c>
    </row>
    <row r="43" spans="2:11" x14ac:dyDescent="0.25">
      <c r="B43" s="50" t="s">
        <v>66</v>
      </c>
      <c r="C43" s="48" t="s">
        <v>101</v>
      </c>
      <c r="D43" s="48" t="s">
        <v>48</v>
      </c>
      <c r="E43" s="48" t="s">
        <v>47</v>
      </c>
      <c r="F43" s="49">
        <v>1</v>
      </c>
      <c r="G43" s="49" t="s">
        <v>217</v>
      </c>
      <c r="H43" s="49" t="s">
        <v>185</v>
      </c>
      <c r="I43" s="3">
        <v>0</v>
      </c>
      <c r="J43" s="26">
        <v>0</v>
      </c>
      <c r="K43" s="1">
        <f t="shared" si="0"/>
        <v>0</v>
      </c>
    </row>
    <row r="44" spans="2:11" x14ac:dyDescent="0.25">
      <c r="B44" s="50" t="s">
        <v>66</v>
      </c>
      <c r="C44" s="48" t="s">
        <v>101</v>
      </c>
      <c r="D44" s="48" t="s">
        <v>42</v>
      </c>
      <c r="E44" s="47" t="s">
        <v>218</v>
      </c>
      <c r="F44" s="49">
        <v>1</v>
      </c>
      <c r="G44" s="49" t="s">
        <v>217</v>
      </c>
      <c r="H44" s="49" t="s">
        <v>185</v>
      </c>
      <c r="I44" s="3">
        <v>0</v>
      </c>
      <c r="J44" s="26">
        <v>0</v>
      </c>
      <c r="K44" s="1">
        <f t="shared" si="0"/>
        <v>0</v>
      </c>
    </row>
    <row r="45" spans="2:11" x14ac:dyDescent="0.25">
      <c r="B45" s="50" t="s">
        <v>66</v>
      </c>
      <c r="C45" s="48" t="s">
        <v>101</v>
      </c>
      <c r="D45" s="48" t="s">
        <v>43</v>
      </c>
      <c r="E45" s="47" t="s">
        <v>219</v>
      </c>
      <c r="F45" s="49">
        <v>1</v>
      </c>
      <c r="G45" s="49" t="s">
        <v>217</v>
      </c>
      <c r="H45" s="49" t="s">
        <v>185</v>
      </c>
      <c r="I45" s="3">
        <v>0</v>
      </c>
      <c r="J45" s="26">
        <v>0</v>
      </c>
      <c r="K45" s="1">
        <f t="shared" si="0"/>
        <v>0</v>
      </c>
    </row>
    <row r="46" spans="2:11" x14ac:dyDescent="0.25">
      <c r="B46" s="50" t="s">
        <v>66</v>
      </c>
      <c r="C46" s="48" t="s">
        <v>101</v>
      </c>
      <c r="D46" s="48" t="s">
        <v>44</v>
      </c>
      <c r="E46" s="47" t="s">
        <v>220</v>
      </c>
      <c r="F46" s="49">
        <v>2</v>
      </c>
      <c r="G46" s="49" t="s">
        <v>217</v>
      </c>
      <c r="H46" s="49" t="s">
        <v>185</v>
      </c>
      <c r="I46" s="3">
        <v>0</v>
      </c>
      <c r="J46" s="26">
        <v>0</v>
      </c>
      <c r="K46" s="1">
        <f t="shared" si="0"/>
        <v>0</v>
      </c>
    </row>
    <row r="47" spans="2:11" x14ac:dyDescent="0.25">
      <c r="B47" s="50" t="s">
        <v>66</v>
      </c>
      <c r="C47" s="48" t="s">
        <v>101</v>
      </c>
      <c r="D47" s="48" t="s">
        <v>45</v>
      </c>
      <c r="E47" s="47" t="s">
        <v>221</v>
      </c>
      <c r="F47" s="49">
        <v>1</v>
      </c>
      <c r="G47" s="49" t="s">
        <v>217</v>
      </c>
      <c r="H47" s="49" t="s">
        <v>185</v>
      </c>
      <c r="I47" s="3">
        <v>0</v>
      </c>
      <c r="J47" s="26">
        <v>0</v>
      </c>
      <c r="K47" s="1">
        <f t="shared" si="0"/>
        <v>0</v>
      </c>
    </row>
    <row r="48" spans="2:11" x14ac:dyDescent="0.25">
      <c r="B48" s="50" t="s">
        <v>66</v>
      </c>
      <c r="C48" s="48" t="s">
        <v>102</v>
      </c>
      <c r="D48" s="48" t="s">
        <v>46</v>
      </c>
      <c r="E48" s="47" t="s">
        <v>103</v>
      </c>
      <c r="F48" s="51">
        <v>125</v>
      </c>
      <c r="G48" s="49" t="s">
        <v>217</v>
      </c>
      <c r="H48" s="49" t="s">
        <v>185</v>
      </c>
      <c r="I48" s="3">
        <v>0</v>
      </c>
      <c r="J48" s="26">
        <v>0</v>
      </c>
      <c r="K48" s="1">
        <f t="shared" si="0"/>
        <v>0</v>
      </c>
    </row>
    <row r="49" spans="2:11" x14ac:dyDescent="0.25">
      <c r="B49" s="50" t="s">
        <v>66</v>
      </c>
      <c r="C49" s="48" t="s">
        <v>102</v>
      </c>
      <c r="D49" s="47" t="s">
        <v>118</v>
      </c>
      <c r="E49" s="47" t="s">
        <v>244</v>
      </c>
      <c r="F49" s="51">
        <v>30</v>
      </c>
      <c r="G49" s="49" t="s">
        <v>217</v>
      </c>
      <c r="H49" s="49" t="s">
        <v>185</v>
      </c>
      <c r="I49" s="3">
        <v>0</v>
      </c>
      <c r="J49" s="26">
        <v>0</v>
      </c>
      <c r="K49" s="1">
        <f t="shared" si="0"/>
        <v>0</v>
      </c>
    </row>
    <row r="50" spans="2:11" x14ac:dyDescent="0.25">
      <c r="B50" s="50" t="s">
        <v>65</v>
      </c>
      <c r="C50" s="48" t="s">
        <v>102</v>
      </c>
      <c r="D50" s="48" t="s">
        <v>124</v>
      </c>
      <c r="E50" s="47" t="s">
        <v>17</v>
      </c>
      <c r="F50" s="51">
        <v>140</v>
      </c>
      <c r="G50" s="49" t="s">
        <v>217</v>
      </c>
      <c r="H50" s="49" t="s">
        <v>185</v>
      </c>
      <c r="I50" s="3">
        <v>0</v>
      </c>
      <c r="J50" s="26">
        <v>0</v>
      </c>
      <c r="K50" s="1">
        <f t="shared" si="0"/>
        <v>0</v>
      </c>
    </row>
    <row r="51" spans="2:11" x14ac:dyDescent="0.25">
      <c r="B51" s="50" t="s">
        <v>65</v>
      </c>
      <c r="C51" s="48" t="s">
        <v>102</v>
      </c>
      <c r="D51" s="48" t="s">
        <v>231</v>
      </c>
      <c r="E51" s="47" t="s">
        <v>63</v>
      </c>
      <c r="F51" s="51">
        <v>33</v>
      </c>
      <c r="G51" s="49" t="s">
        <v>217</v>
      </c>
      <c r="H51" s="49" t="s">
        <v>185</v>
      </c>
      <c r="I51" s="3">
        <v>0</v>
      </c>
      <c r="J51" s="26">
        <v>0</v>
      </c>
      <c r="K51" s="1">
        <f t="shared" si="0"/>
        <v>0</v>
      </c>
    </row>
    <row r="52" spans="2:11" x14ac:dyDescent="0.25">
      <c r="B52" s="50" t="s">
        <v>65</v>
      </c>
      <c r="C52" s="48" t="s">
        <v>102</v>
      </c>
      <c r="D52" s="48" t="s">
        <v>119</v>
      </c>
      <c r="E52" s="47" t="s">
        <v>157</v>
      </c>
      <c r="F52" s="49">
        <v>2</v>
      </c>
      <c r="G52" s="49" t="s">
        <v>217</v>
      </c>
      <c r="H52" s="49" t="s">
        <v>185</v>
      </c>
      <c r="I52" s="3">
        <v>0</v>
      </c>
      <c r="J52" s="26">
        <v>0</v>
      </c>
      <c r="K52" s="1">
        <f t="shared" si="0"/>
        <v>0</v>
      </c>
    </row>
    <row r="53" spans="2:11" x14ac:dyDescent="0.25">
      <c r="B53" s="50" t="s">
        <v>65</v>
      </c>
      <c r="C53" s="48" t="s">
        <v>102</v>
      </c>
      <c r="D53" s="47" t="s">
        <v>243</v>
      </c>
      <c r="E53" s="47" t="s">
        <v>268</v>
      </c>
      <c r="F53" s="51">
        <v>30</v>
      </c>
      <c r="G53" s="49" t="s">
        <v>217</v>
      </c>
      <c r="H53" s="49" t="s">
        <v>185</v>
      </c>
      <c r="I53" s="3">
        <v>0</v>
      </c>
      <c r="J53" s="26">
        <v>0</v>
      </c>
      <c r="K53" s="1">
        <f t="shared" ref="K53" si="1">I53+J53</f>
        <v>0</v>
      </c>
    </row>
    <row r="54" spans="2:11" x14ac:dyDescent="0.25">
      <c r="B54" s="50" t="s">
        <v>67</v>
      </c>
      <c r="C54" s="48" t="s">
        <v>115</v>
      </c>
      <c r="D54" s="48" t="s">
        <v>116</v>
      </c>
      <c r="E54" s="47" t="s">
        <v>16</v>
      </c>
      <c r="F54" s="49">
        <v>13</v>
      </c>
      <c r="G54" s="49" t="s">
        <v>217</v>
      </c>
      <c r="H54" s="49" t="s">
        <v>269</v>
      </c>
      <c r="I54" s="3">
        <v>0</v>
      </c>
      <c r="J54" s="26">
        <v>0</v>
      </c>
      <c r="K54" s="1">
        <f t="shared" si="0"/>
        <v>0</v>
      </c>
    </row>
    <row r="55" spans="2:11" x14ac:dyDescent="0.25">
      <c r="B55" s="50" t="s">
        <v>67</v>
      </c>
      <c r="C55" s="48" t="s">
        <v>21</v>
      </c>
      <c r="D55" s="48" t="s">
        <v>120</v>
      </c>
      <c r="E55" s="47" t="s">
        <v>21</v>
      </c>
      <c r="F55" s="49">
        <v>12</v>
      </c>
      <c r="G55" s="49" t="s">
        <v>217</v>
      </c>
      <c r="H55" s="49" t="s">
        <v>185</v>
      </c>
      <c r="I55" s="3">
        <v>0</v>
      </c>
      <c r="J55" s="26">
        <v>0</v>
      </c>
      <c r="K55" s="1">
        <f t="shared" si="0"/>
        <v>0</v>
      </c>
    </row>
    <row r="56" spans="2:11" x14ac:dyDescent="0.25">
      <c r="B56" s="50" t="s">
        <v>67</v>
      </c>
      <c r="C56" s="48" t="s">
        <v>23</v>
      </c>
      <c r="D56" s="48" t="s">
        <v>68</v>
      </c>
      <c r="E56" s="48" t="s">
        <v>23</v>
      </c>
      <c r="F56" s="49">
        <v>129</v>
      </c>
      <c r="G56" s="49" t="s">
        <v>217</v>
      </c>
      <c r="H56" s="49" t="s">
        <v>269</v>
      </c>
      <c r="I56" s="3">
        <v>0</v>
      </c>
      <c r="J56" s="26">
        <v>0</v>
      </c>
      <c r="K56" s="1">
        <f t="shared" si="0"/>
        <v>0</v>
      </c>
    </row>
    <row r="57" spans="2:11" x14ac:dyDescent="0.25">
      <c r="B57" s="50" t="s">
        <v>67</v>
      </c>
      <c r="C57" s="48" t="s">
        <v>111</v>
      </c>
      <c r="D57" s="48" t="s">
        <v>175</v>
      </c>
      <c r="E57" s="47" t="s">
        <v>27</v>
      </c>
      <c r="F57" s="49">
        <v>29</v>
      </c>
      <c r="G57" s="49" t="s">
        <v>217</v>
      </c>
      <c r="H57" s="49" t="s">
        <v>185</v>
      </c>
      <c r="I57" s="3">
        <v>0</v>
      </c>
      <c r="J57" s="26">
        <v>0</v>
      </c>
      <c r="K57" s="1">
        <f t="shared" si="0"/>
        <v>0</v>
      </c>
    </row>
    <row r="58" spans="2:11" x14ac:dyDescent="0.25">
      <c r="B58" s="50" t="s">
        <v>67</v>
      </c>
      <c r="C58" s="48" t="s">
        <v>111</v>
      </c>
      <c r="D58" s="48" t="s">
        <v>176</v>
      </c>
      <c r="E58" s="47" t="s">
        <v>28</v>
      </c>
      <c r="F58" s="49">
        <v>3</v>
      </c>
      <c r="G58" s="49" t="s">
        <v>217</v>
      </c>
      <c r="H58" s="49" t="s">
        <v>185</v>
      </c>
      <c r="I58" s="3">
        <v>0</v>
      </c>
      <c r="J58" s="26">
        <v>0</v>
      </c>
      <c r="K58" s="1">
        <f t="shared" si="0"/>
        <v>0</v>
      </c>
    </row>
    <row r="59" spans="2:11" x14ac:dyDescent="0.25">
      <c r="B59" s="50" t="s">
        <v>67</v>
      </c>
      <c r="C59" s="48" t="s">
        <v>111</v>
      </c>
      <c r="D59" s="48" t="s">
        <v>177</v>
      </c>
      <c r="E59" s="47" t="s">
        <v>29</v>
      </c>
      <c r="F59" s="49">
        <v>12</v>
      </c>
      <c r="G59" s="49" t="s">
        <v>217</v>
      </c>
      <c r="H59" s="49" t="s">
        <v>185</v>
      </c>
      <c r="I59" s="3">
        <v>0</v>
      </c>
      <c r="J59" s="26">
        <v>0</v>
      </c>
      <c r="K59" s="1">
        <f t="shared" si="0"/>
        <v>0</v>
      </c>
    </row>
    <row r="60" spans="2:11" x14ac:dyDescent="0.25">
      <c r="B60" s="44" t="s">
        <v>67</v>
      </c>
      <c r="C60" s="12" t="s">
        <v>69</v>
      </c>
      <c r="D60" s="12" t="s">
        <v>70</v>
      </c>
      <c r="E60" s="45" t="s">
        <v>208</v>
      </c>
      <c r="F60" s="46">
        <v>1</v>
      </c>
      <c r="G60" s="46" t="s">
        <v>217</v>
      </c>
      <c r="H60" s="46" t="s">
        <v>185</v>
      </c>
      <c r="I60" s="3">
        <v>0</v>
      </c>
      <c r="J60" s="26">
        <v>0</v>
      </c>
      <c r="K60" s="1">
        <f t="shared" si="0"/>
        <v>0</v>
      </c>
    </row>
    <row r="61" spans="2:11" x14ac:dyDescent="0.25">
      <c r="B61" s="44" t="s">
        <v>67</v>
      </c>
      <c r="C61" s="12" t="s">
        <v>69</v>
      </c>
      <c r="D61" s="12" t="s">
        <v>71</v>
      </c>
      <c r="E61" s="45" t="s">
        <v>72</v>
      </c>
      <c r="F61" s="46">
        <v>1</v>
      </c>
      <c r="G61" s="46" t="s">
        <v>217</v>
      </c>
      <c r="H61" s="46" t="s">
        <v>185</v>
      </c>
      <c r="I61" s="3">
        <v>0</v>
      </c>
      <c r="J61" s="26">
        <v>0</v>
      </c>
      <c r="K61" s="1">
        <f t="shared" si="0"/>
        <v>0</v>
      </c>
    </row>
    <row r="62" spans="2:11" x14ac:dyDescent="0.25">
      <c r="B62" s="44" t="s">
        <v>67</v>
      </c>
      <c r="C62" s="12" t="s">
        <v>69</v>
      </c>
      <c r="D62" s="12" t="s">
        <v>74</v>
      </c>
      <c r="E62" s="45" t="s">
        <v>75</v>
      </c>
      <c r="F62" s="46">
        <v>1</v>
      </c>
      <c r="G62" s="46" t="s">
        <v>217</v>
      </c>
      <c r="H62" s="46" t="s">
        <v>185</v>
      </c>
      <c r="I62" s="3">
        <v>0</v>
      </c>
      <c r="J62" s="26">
        <v>0</v>
      </c>
      <c r="K62" s="1">
        <f t="shared" si="0"/>
        <v>0</v>
      </c>
    </row>
    <row r="63" spans="2:11" x14ac:dyDescent="0.25">
      <c r="B63" s="44" t="s">
        <v>67</v>
      </c>
      <c r="C63" s="12" t="s">
        <v>82</v>
      </c>
      <c r="D63" s="48" t="s">
        <v>241</v>
      </c>
      <c r="E63" s="47" t="s">
        <v>242</v>
      </c>
      <c r="F63" s="46">
        <v>1</v>
      </c>
      <c r="G63" s="46" t="s">
        <v>222</v>
      </c>
      <c r="H63" s="46" t="s">
        <v>185</v>
      </c>
      <c r="I63" s="3">
        <v>0</v>
      </c>
      <c r="J63" s="26">
        <v>0</v>
      </c>
      <c r="K63" s="1">
        <f t="shared" si="0"/>
        <v>0</v>
      </c>
    </row>
    <row r="64" spans="2:11" x14ac:dyDescent="0.25">
      <c r="B64" s="44" t="s">
        <v>67</v>
      </c>
      <c r="C64" s="12" t="s">
        <v>82</v>
      </c>
      <c r="D64" s="12" t="s">
        <v>83</v>
      </c>
      <c r="E64" s="45" t="s">
        <v>93</v>
      </c>
      <c r="F64" s="46">
        <v>1</v>
      </c>
      <c r="G64" s="46" t="s">
        <v>222</v>
      </c>
      <c r="H64" s="46" t="s">
        <v>185</v>
      </c>
      <c r="I64" s="3">
        <v>0</v>
      </c>
      <c r="J64" s="26">
        <v>0</v>
      </c>
      <c r="K64" s="1">
        <f t="shared" si="0"/>
        <v>0</v>
      </c>
    </row>
    <row r="65" spans="2:11" x14ac:dyDescent="0.25">
      <c r="B65" s="44" t="s">
        <v>67</v>
      </c>
      <c r="C65" s="12" t="s">
        <v>82</v>
      </c>
      <c r="D65" s="12" t="s">
        <v>85</v>
      </c>
      <c r="E65" s="45" t="s">
        <v>84</v>
      </c>
      <c r="F65" s="46">
        <v>1</v>
      </c>
      <c r="G65" s="46" t="s">
        <v>222</v>
      </c>
      <c r="H65" s="46" t="s">
        <v>185</v>
      </c>
      <c r="I65" s="3">
        <v>0</v>
      </c>
      <c r="J65" s="26">
        <v>0</v>
      </c>
      <c r="K65" s="1">
        <f t="shared" si="0"/>
        <v>0</v>
      </c>
    </row>
    <row r="66" spans="2:11" x14ac:dyDescent="0.25">
      <c r="B66" s="44" t="s">
        <v>67</v>
      </c>
      <c r="C66" s="12" t="s">
        <v>82</v>
      </c>
      <c r="D66" s="12" t="s">
        <v>86</v>
      </c>
      <c r="E66" s="45" t="s">
        <v>88</v>
      </c>
      <c r="F66" s="46">
        <v>1</v>
      </c>
      <c r="G66" s="46" t="s">
        <v>222</v>
      </c>
      <c r="H66" s="46" t="s">
        <v>185</v>
      </c>
      <c r="I66" s="3">
        <v>0</v>
      </c>
      <c r="J66" s="26">
        <v>0</v>
      </c>
      <c r="K66" s="1">
        <f t="shared" si="0"/>
        <v>0</v>
      </c>
    </row>
    <row r="67" spans="2:11" x14ac:dyDescent="0.25">
      <c r="B67" s="44" t="s">
        <v>67</v>
      </c>
      <c r="C67" s="12" t="s">
        <v>82</v>
      </c>
      <c r="D67" s="12" t="s">
        <v>87</v>
      </c>
      <c r="E67" s="45" t="s">
        <v>89</v>
      </c>
      <c r="F67" s="46">
        <v>1</v>
      </c>
      <c r="G67" s="46" t="s">
        <v>222</v>
      </c>
      <c r="H67" s="46" t="s">
        <v>185</v>
      </c>
      <c r="I67" s="3">
        <v>0</v>
      </c>
      <c r="J67" s="26">
        <v>0</v>
      </c>
      <c r="K67" s="1">
        <f t="shared" si="0"/>
        <v>0</v>
      </c>
    </row>
    <row r="68" spans="2:11" x14ac:dyDescent="0.25">
      <c r="B68" s="44" t="s">
        <v>67</v>
      </c>
      <c r="C68" s="12" t="s">
        <v>82</v>
      </c>
      <c r="D68" s="12" t="s">
        <v>90</v>
      </c>
      <c r="E68" s="45" t="s">
        <v>94</v>
      </c>
      <c r="F68" s="46">
        <v>1</v>
      </c>
      <c r="G68" s="46" t="s">
        <v>222</v>
      </c>
      <c r="H68" s="46" t="s">
        <v>185</v>
      </c>
      <c r="I68" s="3">
        <v>0</v>
      </c>
      <c r="J68" s="26">
        <v>0</v>
      </c>
      <c r="K68" s="1">
        <f t="shared" si="0"/>
        <v>0</v>
      </c>
    </row>
    <row r="69" spans="2:11" x14ac:dyDescent="0.25">
      <c r="B69" s="44" t="s">
        <v>67</v>
      </c>
      <c r="C69" s="12" t="s">
        <v>82</v>
      </c>
      <c r="D69" s="12" t="s">
        <v>91</v>
      </c>
      <c r="E69" s="45" t="s">
        <v>92</v>
      </c>
      <c r="F69" s="46">
        <v>1</v>
      </c>
      <c r="G69" s="46" t="s">
        <v>222</v>
      </c>
      <c r="H69" s="46" t="s">
        <v>185</v>
      </c>
      <c r="I69" s="3">
        <v>0</v>
      </c>
      <c r="J69" s="26">
        <v>0</v>
      </c>
      <c r="K69" s="1">
        <f t="shared" si="0"/>
        <v>0</v>
      </c>
    </row>
    <row r="70" spans="2:11" x14ac:dyDescent="0.25">
      <c r="B70" s="44" t="s">
        <v>67</v>
      </c>
      <c r="C70" s="12" t="s">
        <v>82</v>
      </c>
      <c r="D70" s="12" t="s">
        <v>97</v>
      </c>
      <c r="E70" s="45" t="s">
        <v>95</v>
      </c>
      <c r="F70" s="46">
        <v>1</v>
      </c>
      <c r="G70" s="46" t="s">
        <v>222</v>
      </c>
      <c r="H70" s="46" t="s">
        <v>185</v>
      </c>
      <c r="I70" s="3">
        <v>0</v>
      </c>
      <c r="J70" s="26">
        <v>0</v>
      </c>
      <c r="K70" s="1">
        <f t="shared" ref="K70:K90" si="2">I70+J70</f>
        <v>0</v>
      </c>
    </row>
    <row r="71" spans="2:11" x14ac:dyDescent="0.25">
      <c r="B71" s="44" t="s">
        <v>67</v>
      </c>
      <c r="C71" s="12" t="s">
        <v>82</v>
      </c>
      <c r="D71" s="12" t="s">
        <v>98</v>
      </c>
      <c r="E71" s="45" t="s">
        <v>96</v>
      </c>
      <c r="F71" s="46">
        <v>1</v>
      </c>
      <c r="G71" s="46" t="s">
        <v>222</v>
      </c>
      <c r="H71" s="46" t="s">
        <v>185</v>
      </c>
      <c r="I71" s="3">
        <v>0</v>
      </c>
      <c r="J71" s="26">
        <v>0</v>
      </c>
      <c r="K71" s="1">
        <f t="shared" si="2"/>
        <v>0</v>
      </c>
    </row>
    <row r="72" spans="2:11" x14ac:dyDescent="0.25">
      <c r="B72" s="44" t="s">
        <v>67</v>
      </c>
      <c r="C72" s="12" t="s">
        <v>82</v>
      </c>
      <c r="D72" s="48" t="s">
        <v>181</v>
      </c>
      <c r="E72" s="47" t="s">
        <v>178</v>
      </c>
      <c r="F72" s="49">
        <v>1</v>
      </c>
      <c r="G72" s="49" t="s">
        <v>222</v>
      </c>
      <c r="H72" s="49" t="s">
        <v>230</v>
      </c>
      <c r="I72" s="3">
        <v>0</v>
      </c>
      <c r="J72" s="26">
        <v>0</v>
      </c>
      <c r="K72" s="1">
        <f t="shared" si="2"/>
        <v>0</v>
      </c>
    </row>
    <row r="73" spans="2:11" x14ac:dyDescent="0.25">
      <c r="B73" s="44" t="s">
        <v>67</v>
      </c>
      <c r="C73" s="12" t="s">
        <v>82</v>
      </c>
      <c r="D73" s="48" t="s">
        <v>179</v>
      </c>
      <c r="E73" s="47" t="s">
        <v>24</v>
      </c>
      <c r="F73" s="49">
        <v>1</v>
      </c>
      <c r="G73" s="49" t="s">
        <v>222</v>
      </c>
      <c r="H73" s="49" t="s">
        <v>230</v>
      </c>
      <c r="I73" s="3">
        <v>0</v>
      </c>
      <c r="J73" s="26">
        <v>0</v>
      </c>
      <c r="K73" s="1">
        <f t="shared" si="2"/>
        <v>0</v>
      </c>
    </row>
    <row r="74" spans="2:11" x14ac:dyDescent="0.25">
      <c r="B74" s="44" t="s">
        <v>67</v>
      </c>
      <c r="C74" s="12" t="s">
        <v>82</v>
      </c>
      <c r="D74" s="48" t="s">
        <v>180</v>
      </c>
      <c r="E74" s="47" t="s">
        <v>25</v>
      </c>
      <c r="F74" s="49">
        <v>1</v>
      </c>
      <c r="G74" s="49" t="s">
        <v>222</v>
      </c>
      <c r="H74" s="49" t="s">
        <v>230</v>
      </c>
      <c r="I74" s="3">
        <v>0</v>
      </c>
      <c r="J74" s="26">
        <v>0</v>
      </c>
      <c r="K74" s="1">
        <f t="shared" si="2"/>
        <v>0</v>
      </c>
    </row>
    <row r="75" spans="2:11" x14ac:dyDescent="0.25">
      <c r="B75" s="44" t="s">
        <v>67</v>
      </c>
      <c r="C75" s="12" t="s">
        <v>82</v>
      </c>
      <c r="D75" s="48" t="s">
        <v>182</v>
      </c>
      <c r="E75" s="47" t="s">
        <v>26</v>
      </c>
      <c r="F75" s="49">
        <v>1</v>
      </c>
      <c r="G75" s="49" t="s">
        <v>222</v>
      </c>
      <c r="H75" s="49" t="s">
        <v>230</v>
      </c>
      <c r="I75" s="3">
        <v>0</v>
      </c>
      <c r="J75" s="26">
        <v>0</v>
      </c>
      <c r="K75" s="1">
        <f t="shared" si="2"/>
        <v>0</v>
      </c>
    </row>
    <row r="76" spans="2:11" x14ac:dyDescent="0.25">
      <c r="B76" s="50" t="s">
        <v>99</v>
      </c>
      <c r="C76" s="48" t="s">
        <v>100</v>
      </c>
      <c r="D76" s="48" t="s">
        <v>267</v>
      </c>
      <c r="E76" s="47" t="s">
        <v>264</v>
      </c>
      <c r="F76" s="49">
        <v>17</v>
      </c>
      <c r="G76" s="49" t="s">
        <v>222</v>
      </c>
      <c r="H76" s="49" t="s">
        <v>185</v>
      </c>
      <c r="I76" s="3">
        <v>0</v>
      </c>
      <c r="J76" s="26">
        <v>0</v>
      </c>
      <c r="K76" s="1">
        <f>I76+J76</f>
        <v>0</v>
      </c>
    </row>
    <row r="77" spans="2:11" x14ac:dyDescent="0.25">
      <c r="B77" s="50" t="s">
        <v>99</v>
      </c>
      <c r="C77" s="48" t="s">
        <v>100</v>
      </c>
      <c r="D77" s="48" t="s">
        <v>267</v>
      </c>
      <c r="E77" s="47" t="s">
        <v>265</v>
      </c>
      <c r="F77" s="49">
        <v>19</v>
      </c>
      <c r="G77" s="49" t="s">
        <v>222</v>
      </c>
      <c r="H77" s="49" t="s">
        <v>185</v>
      </c>
      <c r="I77" s="3">
        <v>0</v>
      </c>
      <c r="J77" s="26">
        <v>0</v>
      </c>
      <c r="K77" s="1">
        <f>I77+J77</f>
        <v>0</v>
      </c>
    </row>
    <row r="78" spans="2:11" x14ac:dyDescent="0.25">
      <c r="B78" s="50" t="s">
        <v>99</v>
      </c>
      <c r="C78" s="48" t="s">
        <v>100</v>
      </c>
      <c r="D78" s="48" t="s">
        <v>267</v>
      </c>
      <c r="E78" s="48" t="s">
        <v>266</v>
      </c>
      <c r="F78" s="49">
        <v>1</v>
      </c>
      <c r="G78" s="49" t="s">
        <v>222</v>
      </c>
      <c r="H78" s="49" t="s">
        <v>185</v>
      </c>
      <c r="I78" s="3">
        <v>0</v>
      </c>
      <c r="J78" s="26">
        <v>0</v>
      </c>
      <c r="K78" s="1">
        <f>I78+J78</f>
        <v>0</v>
      </c>
    </row>
    <row r="79" spans="2:11" x14ac:dyDescent="0.25">
      <c r="B79" s="44" t="s">
        <v>99</v>
      </c>
      <c r="C79" s="12" t="s">
        <v>100</v>
      </c>
      <c r="D79" s="12" t="s">
        <v>123</v>
      </c>
      <c r="E79" s="47" t="s">
        <v>18</v>
      </c>
      <c r="F79" s="46">
        <v>21</v>
      </c>
      <c r="G79" s="46" t="s">
        <v>217</v>
      </c>
      <c r="H79" s="46" t="s">
        <v>185</v>
      </c>
      <c r="I79" s="3">
        <v>0</v>
      </c>
      <c r="J79" s="26">
        <v>0</v>
      </c>
      <c r="K79" s="1">
        <f t="shared" si="2"/>
        <v>0</v>
      </c>
    </row>
    <row r="80" spans="2:11" x14ac:dyDescent="0.25">
      <c r="B80" s="52" t="s">
        <v>216</v>
      </c>
      <c r="C80" s="49" t="s">
        <v>215</v>
      </c>
      <c r="D80" s="49" t="s">
        <v>214</v>
      </c>
      <c r="E80" s="49" t="s">
        <v>213</v>
      </c>
      <c r="F80" s="49">
        <v>190</v>
      </c>
      <c r="G80" s="49" t="s">
        <v>217</v>
      </c>
      <c r="H80" s="49" t="s">
        <v>185</v>
      </c>
      <c r="I80" s="27">
        <v>0</v>
      </c>
      <c r="J80" s="28">
        <v>0</v>
      </c>
      <c r="K80" s="1">
        <f t="shared" si="2"/>
        <v>0</v>
      </c>
    </row>
    <row r="81" spans="2:11" x14ac:dyDescent="0.25">
      <c r="B81" s="52" t="s">
        <v>212</v>
      </c>
      <c r="C81" s="49" t="s">
        <v>211</v>
      </c>
      <c r="D81" s="49" t="s">
        <v>210</v>
      </c>
      <c r="E81" s="49" t="s">
        <v>209</v>
      </c>
      <c r="F81" s="49">
        <v>1</v>
      </c>
      <c r="G81" s="49" t="s">
        <v>222</v>
      </c>
      <c r="H81" s="49" t="s">
        <v>185</v>
      </c>
      <c r="I81" s="27">
        <v>0</v>
      </c>
      <c r="J81" s="29">
        <v>0</v>
      </c>
      <c r="K81" s="1">
        <f t="shared" si="2"/>
        <v>0</v>
      </c>
    </row>
    <row r="82" spans="2:11" x14ac:dyDescent="0.25">
      <c r="B82" s="44" t="s">
        <v>127</v>
      </c>
      <c r="C82" s="12" t="s">
        <v>128</v>
      </c>
      <c r="D82" s="12" t="s">
        <v>227</v>
      </c>
      <c r="E82" s="12" t="s">
        <v>223</v>
      </c>
      <c r="F82" s="46">
        <v>30</v>
      </c>
      <c r="G82" s="46" t="s">
        <v>222</v>
      </c>
      <c r="H82" s="46" t="s">
        <v>8</v>
      </c>
      <c r="I82" s="3">
        <v>0</v>
      </c>
      <c r="J82" s="26">
        <v>0</v>
      </c>
      <c r="K82" s="1">
        <f t="shared" si="2"/>
        <v>0</v>
      </c>
    </row>
    <row r="83" spans="2:11" x14ac:dyDescent="0.25">
      <c r="B83" s="44" t="s">
        <v>127</v>
      </c>
      <c r="C83" s="12" t="s">
        <v>128</v>
      </c>
      <c r="D83" s="12" t="s">
        <v>227</v>
      </c>
      <c r="E83" s="12" t="s">
        <v>224</v>
      </c>
      <c r="F83" s="46">
        <v>28</v>
      </c>
      <c r="G83" s="46" t="s">
        <v>222</v>
      </c>
      <c r="H83" s="46" t="s">
        <v>8</v>
      </c>
      <c r="I83" s="3">
        <v>0</v>
      </c>
      <c r="J83" s="26">
        <v>0</v>
      </c>
      <c r="K83" s="1">
        <f t="shared" si="2"/>
        <v>0</v>
      </c>
    </row>
    <row r="84" spans="2:11" x14ac:dyDescent="0.25">
      <c r="B84" s="44" t="s">
        <v>127</v>
      </c>
      <c r="C84" s="12" t="s">
        <v>128</v>
      </c>
      <c r="D84" s="12" t="s">
        <v>227</v>
      </c>
      <c r="E84" s="12" t="s">
        <v>225</v>
      </c>
      <c r="F84" s="46">
        <v>24</v>
      </c>
      <c r="G84" s="46" t="s">
        <v>222</v>
      </c>
      <c r="H84" s="46" t="s">
        <v>8</v>
      </c>
      <c r="I84" s="3">
        <v>0</v>
      </c>
      <c r="J84" s="26">
        <v>0</v>
      </c>
      <c r="K84" s="1">
        <f t="shared" si="2"/>
        <v>0</v>
      </c>
    </row>
    <row r="85" spans="2:11" x14ac:dyDescent="0.25">
      <c r="B85" s="44" t="s">
        <v>127</v>
      </c>
      <c r="C85" s="12" t="s">
        <v>128</v>
      </c>
      <c r="D85" s="12" t="s">
        <v>227</v>
      </c>
      <c r="E85" s="12" t="s">
        <v>226</v>
      </c>
      <c r="F85" s="46">
        <v>2</v>
      </c>
      <c r="G85" s="46" t="s">
        <v>222</v>
      </c>
      <c r="H85" s="46" t="s">
        <v>8</v>
      </c>
      <c r="I85" s="3">
        <v>0</v>
      </c>
      <c r="J85" s="26">
        <v>0</v>
      </c>
      <c r="K85" s="1">
        <f t="shared" si="2"/>
        <v>0</v>
      </c>
    </row>
    <row r="86" spans="2:11" x14ac:dyDescent="0.25">
      <c r="B86" s="44" t="s">
        <v>127</v>
      </c>
      <c r="C86" s="12" t="s">
        <v>128</v>
      </c>
      <c r="D86" s="12" t="s">
        <v>184</v>
      </c>
      <c r="E86" s="12" t="s">
        <v>183</v>
      </c>
      <c r="F86" s="46">
        <v>1</v>
      </c>
      <c r="G86" s="46" t="s">
        <v>222</v>
      </c>
      <c r="H86" s="46" t="s">
        <v>185</v>
      </c>
      <c r="I86" s="3">
        <v>0</v>
      </c>
      <c r="J86" s="26">
        <v>0</v>
      </c>
      <c r="K86" s="1">
        <f t="shared" si="2"/>
        <v>0</v>
      </c>
    </row>
    <row r="87" spans="2:11" x14ac:dyDescent="0.25">
      <c r="B87" s="54" t="s">
        <v>127</v>
      </c>
      <c r="C87" s="55" t="s">
        <v>128</v>
      </c>
      <c r="D87" s="55" t="s">
        <v>232</v>
      </c>
      <c r="E87" s="55" t="s">
        <v>245</v>
      </c>
      <c r="F87" s="56">
        <v>1</v>
      </c>
      <c r="G87" s="56" t="s">
        <v>222</v>
      </c>
      <c r="H87" s="56" t="s">
        <v>185</v>
      </c>
      <c r="I87" s="3">
        <v>0</v>
      </c>
      <c r="J87" s="26">
        <v>0</v>
      </c>
      <c r="K87" s="1">
        <f t="shared" si="2"/>
        <v>0</v>
      </c>
    </row>
    <row r="88" spans="2:11" x14ac:dyDescent="0.25">
      <c r="B88" s="54" t="s">
        <v>127</v>
      </c>
      <c r="C88" s="55" t="s">
        <v>128</v>
      </c>
      <c r="D88" s="55" t="s">
        <v>248</v>
      </c>
      <c r="E88" s="55" t="s">
        <v>253</v>
      </c>
      <c r="F88" s="56">
        <v>1</v>
      </c>
      <c r="G88" s="56" t="s">
        <v>217</v>
      </c>
      <c r="H88" s="56" t="s">
        <v>8</v>
      </c>
      <c r="I88" s="30">
        <v>0</v>
      </c>
      <c r="J88" s="31">
        <v>0</v>
      </c>
      <c r="K88" s="1">
        <f t="shared" si="2"/>
        <v>0</v>
      </c>
    </row>
    <row r="89" spans="2:11" x14ac:dyDescent="0.25">
      <c r="B89" s="44" t="s">
        <v>127</v>
      </c>
      <c r="C89" s="12" t="s">
        <v>128</v>
      </c>
      <c r="D89" s="12" t="s">
        <v>246</v>
      </c>
      <c r="E89" s="163" t="s">
        <v>247</v>
      </c>
      <c r="F89" s="46">
        <v>1</v>
      </c>
      <c r="G89" s="46" t="s">
        <v>222</v>
      </c>
      <c r="H89" s="46" t="s">
        <v>185</v>
      </c>
      <c r="I89" s="3">
        <v>0</v>
      </c>
      <c r="J89" s="26">
        <v>0</v>
      </c>
      <c r="K89" s="1">
        <f t="shared" ref="K89" si="3">I89+J89</f>
        <v>0</v>
      </c>
    </row>
    <row r="90" spans="2:11" ht="15.75" thickBot="1" x14ac:dyDescent="0.3">
      <c r="B90" s="156" t="s">
        <v>127</v>
      </c>
      <c r="C90" s="157" t="s">
        <v>128</v>
      </c>
      <c r="D90" s="157" t="s">
        <v>289</v>
      </c>
      <c r="E90" s="158" t="s">
        <v>290</v>
      </c>
      <c r="F90" s="159">
        <v>1</v>
      </c>
      <c r="G90" s="159" t="s">
        <v>222</v>
      </c>
      <c r="H90" s="159" t="s">
        <v>185</v>
      </c>
      <c r="I90" s="160">
        <v>0</v>
      </c>
      <c r="J90" s="161">
        <v>0</v>
      </c>
      <c r="K90" s="162">
        <f t="shared" si="2"/>
        <v>0</v>
      </c>
    </row>
    <row r="91" spans="2:11" ht="16.5" thickTop="1" thickBot="1" x14ac:dyDescent="0.3">
      <c r="B91" s="103" t="s">
        <v>233</v>
      </c>
      <c r="C91" s="104"/>
      <c r="D91" s="104"/>
      <c r="E91" s="104"/>
      <c r="F91" s="104"/>
      <c r="G91" s="104"/>
      <c r="H91" s="105"/>
      <c r="I91" s="32">
        <f>SUM(I4:I90)</f>
        <v>0</v>
      </c>
      <c r="J91" s="33">
        <f>SUM(J4:J90)</f>
        <v>0</v>
      </c>
      <c r="K91" s="57">
        <f>SUM(K4:K90)</f>
        <v>0</v>
      </c>
    </row>
  </sheetData>
  <sheetProtection algorithmName="SHA-512" hashValue="aPChQQJvU1+V/XgQkmmktHidh/2flPmbYSZzMzzxicwW6rSo5z3YQps9/0VEwTkU8nzSQEALibTr73hUZ/p3zw==" saltValue="7nak1IGqLWJ7R/rGo/Vn5A==" spinCount="100000" sheet="1" objects="1" scenarios="1"/>
  <mergeCells count="1">
    <mergeCell ref="B91:H91"/>
  </mergeCells>
  <pageMargins left="0.23622047244094491" right="0.23622047244094491" top="0.74803149606299213" bottom="0.74803149606299213" header="0.31496062992125984" footer="0.31496062992125984"/>
  <pageSetup paperSize="8" scale="57" fitToHeight="0" orientation="landscape" r:id="rId1"/>
  <headerFooter>
    <oddFooter>&amp;L&amp;P&amp;RParaaf inschrijver: __________________________</oddFooter>
  </headerFooter>
  <ignoredErrors>
    <ignoredError sqref="I91:J9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85869-AEF9-4DB9-AC6A-CB15B9FE8901}">
  <sheetPr>
    <tabColor rgb="FF002060"/>
    <pageSetUpPr fitToPage="1"/>
  </sheetPr>
  <dimension ref="B1:P37"/>
  <sheetViews>
    <sheetView workbookViewId="0">
      <selection activeCell="D9" sqref="D9"/>
    </sheetView>
  </sheetViews>
  <sheetFormatPr defaultColWidth="9.140625" defaultRowHeight="15" x14ac:dyDescent="0.25"/>
  <cols>
    <col min="1" max="1" width="2.7109375" style="6" customWidth="1"/>
    <col min="2" max="2" width="50.7109375" style="6" customWidth="1"/>
    <col min="3" max="3" width="61.7109375" style="6" customWidth="1"/>
    <col min="4" max="6" width="22.7109375" style="6" customWidth="1"/>
    <col min="7" max="16384" width="9.140625" style="6"/>
  </cols>
  <sheetData>
    <row r="1" spans="2:16" x14ac:dyDescent="0.25">
      <c r="B1" s="116" t="s">
        <v>186</v>
      </c>
      <c r="C1" s="117"/>
      <c r="D1" s="117"/>
      <c r="E1" s="117"/>
      <c r="F1" s="118"/>
      <c r="G1" s="5"/>
      <c r="H1" s="5"/>
      <c r="I1" s="5"/>
      <c r="J1" s="5"/>
      <c r="K1" s="5"/>
      <c r="L1" s="5"/>
      <c r="M1" s="5"/>
      <c r="N1" s="5"/>
      <c r="O1" s="5"/>
      <c r="P1" s="5"/>
    </row>
    <row r="2" spans="2:16" x14ac:dyDescent="0.25">
      <c r="B2" s="119"/>
      <c r="C2" s="120"/>
      <c r="D2" s="120"/>
      <c r="E2" s="120"/>
      <c r="F2" s="121"/>
      <c r="G2" s="5"/>
      <c r="H2" s="5"/>
      <c r="I2" s="5"/>
      <c r="J2" s="5"/>
      <c r="K2" s="5"/>
      <c r="L2" s="5"/>
      <c r="M2" s="5"/>
      <c r="N2" s="5"/>
      <c r="O2" s="5"/>
      <c r="P2" s="5"/>
    </row>
    <row r="3" spans="2:16" x14ac:dyDescent="0.25">
      <c r="B3" s="119"/>
      <c r="C3" s="120"/>
      <c r="D3" s="120"/>
      <c r="E3" s="120"/>
      <c r="F3" s="121"/>
      <c r="G3" s="5"/>
      <c r="H3" s="5"/>
      <c r="I3" s="5"/>
      <c r="J3" s="5"/>
      <c r="K3" s="5"/>
      <c r="L3" s="5"/>
      <c r="M3" s="5"/>
      <c r="N3" s="5"/>
      <c r="O3" s="5"/>
      <c r="P3" s="5"/>
    </row>
    <row r="4" spans="2:16" x14ac:dyDescent="0.25">
      <c r="B4" s="119"/>
      <c r="C4" s="120"/>
      <c r="D4" s="120"/>
      <c r="E4" s="120"/>
      <c r="F4" s="121"/>
      <c r="G4" s="5"/>
      <c r="H4" s="5"/>
      <c r="I4" s="5"/>
      <c r="J4" s="5"/>
      <c r="K4" s="5"/>
      <c r="L4" s="5"/>
      <c r="M4" s="5"/>
      <c r="N4" s="5"/>
      <c r="O4" s="5"/>
      <c r="P4" s="5"/>
    </row>
    <row r="5" spans="2:16" x14ac:dyDescent="0.25">
      <c r="B5" s="119"/>
      <c r="C5" s="120"/>
      <c r="D5" s="120"/>
      <c r="E5" s="120"/>
      <c r="F5" s="121"/>
      <c r="G5" s="5"/>
      <c r="H5" s="5"/>
      <c r="I5" s="5"/>
      <c r="J5" s="5"/>
      <c r="K5" s="5"/>
      <c r="L5" s="5"/>
      <c r="M5" s="5"/>
      <c r="N5" s="5"/>
      <c r="O5" s="5"/>
      <c r="P5" s="5"/>
    </row>
    <row r="6" spans="2:16" ht="15.75" thickBot="1" x14ac:dyDescent="0.3">
      <c r="B6" s="122"/>
      <c r="C6" s="123"/>
      <c r="D6" s="123"/>
      <c r="E6" s="123"/>
      <c r="F6" s="124"/>
      <c r="G6" s="5"/>
      <c r="H6" s="5"/>
      <c r="I6" s="5"/>
      <c r="J6" s="5"/>
      <c r="K6" s="5"/>
      <c r="L6" s="5"/>
      <c r="M6" s="5"/>
      <c r="N6" s="5"/>
      <c r="O6" s="5"/>
      <c r="P6" s="5"/>
    </row>
    <row r="7" spans="2:16" x14ac:dyDescent="0.25">
      <c r="B7" s="125" t="s">
        <v>3</v>
      </c>
      <c r="C7" s="126"/>
      <c r="D7" s="126"/>
      <c r="E7" s="126"/>
      <c r="F7" s="127"/>
    </row>
    <row r="8" spans="2:16" x14ac:dyDescent="0.25">
      <c r="B8" s="7" t="s">
        <v>4</v>
      </c>
      <c r="C8" s="8" t="s">
        <v>5</v>
      </c>
      <c r="D8" s="8" t="s">
        <v>6</v>
      </c>
      <c r="E8" s="8" t="s">
        <v>7</v>
      </c>
      <c r="F8" s="9" t="s">
        <v>0</v>
      </c>
    </row>
    <row r="9" spans="2:16" x14ac:dyDescent="0.25">
      <c r="B9" s="10" t="s">
        <v>12</v>
      </c>
      <c r="C9" s="11" t="s">
        <v>188</v>
      </c>
      <c r="D9" s="3">
        <v>0</v>
      </c>
      <c r="E9" s="12">
        <v>160</v>
      </c>
      <c r="F9" s="1">
        <f>D9*E9</f>
        <v>0</v>
      </c>
    </row>
    <row r="10" spans="2:16" x14ac:dyDescent="0.25">
      <c r="B10" s="10" t="s">
        <v>189</v>
      </c>
      <c r="C10" s="11" t="s">
        <v>190</v>
      </c>
      <c r="D10" s="3">
        <v>0</v>
      </c>
      <c r="E10" s="12">
        <v>300</v>
      </c>
      <c r="F10" s="1">
        <f t="shared" ref="F10:F16" si="0">D10*E10</f>
        <v>0</v>
      </c>
    </row>
    <row r="11" spans="2:16" x14ac:dyDescent="0.25">
      <c r="B11" s="10" t="s">
        <v>191</v>
      </c>
      <c r="C11" s="11" t="s">
        <v>192</v>
      </c>
      <c r="D11" s="3">
        <v>0</v>
      </c>
      <c r="E11" s="12">
        <v>200</v>
      </c>
      <c r="F11" s="1">
        <f t="shared" si="0"/>
        <v>0</v>
      </c>
    </row>
    <row r="12" spans="2:16" x14ac:dyDescent="0.25">
      <c r="B12" s="10" t="s">
        <v>193</v>
      </c>
      <c r="C12" s="11" t="s">
        <v>194</v>
      </c>
      <c r="D12" s="3">
        <v>0</v>
      </c>
      <c r="E12" s="12">
        <v>240</v>
      </c>
      <c r="F12" s="1">
        <f t="shared" si="0"/>
        <v>0</v>
      </c>
    </row>
    <row r="13" spans="2:16" x14ac:dyDescent="0.25">
      <c r="B13" s="10" t="s">
        <v>195</v>
      </c>
      <c r="C13" s="11" t="s">
        <v>196</v>
      </c>
      <c r="D13" s="3">
        <v>0</v>
      </c>
      <c r="E13" s="12">
        <v>280</v>
      </c>
      <c r="F13" s="1">
        <f t="shared" si="0"/>
        <v>0</v>
      </c>
    </row>
    <row r="14" spans="2:16" x14ac:dyDescent="0.25">
      <c r="B14" s="10" t="s">
        <v>197</v>
      </c>
      <c r="C14" s="11" t="s">
        <v>198</v>
      </c>
      <c r="D14" s="3">
        <v>0</v>
      </c>
      <c r="E14" s="12">
        <v>80</v>
      </c>
      <c r="F14" s="1">
        <f t="shared" si="0"/>
        <v>0</v>
      </c>
    </row>
    <row r="15" spans="2:16" x14ac:dyDescent="0.25">
      <c r="B15" s="10" t="s">
        <v>199</v>
      </c>
      <c r="C15" s="11" t="s">
        <v>200</v>
      </c>
      <c r="D15" s="3">
        <v>0</v>
      </c>
      <c r="E15" s="12">
        <v>160</v>
      </c>
      <c r="F15" s="1">
        <f t="shared" si="0"/>
        <v>0</v>
      </c>
    </row>
    <row r="16" spans="2:16" ht="15.75" thickBot="1" x14ac:dyDescent="0.3">
      <c r="B16" s="13" t="s">
        <v>187</v>
      </c>
      <c r="C16" s="14" t="s">
        <v>201</v>
      </c>
      <c r="D16" s="4">
        <v>0</v>
      </c>
      <c r="E16" s="15">
        <v>160</v>
      </c>
      <c r="F16" s="2">
        <f t="shared" si="0"/>
        <v>0</v>
      </c>
    </row>
    <row r="17" spans="2:6" ht="16.5" thickTop="1" thickBot="1" x14ac:dyDescent="0.3">
      <c r="B17" s="110" t="s">
        <v>2</v>
      </c>
      <c r="C17" s="111"/>
      <c r="D17" s="111"/>
      <c r="E17" s="111"/>
      <c r="F17" s="16">
        <f>SUM(F9:F16)</f>
        <v>0</v>
      </c>
    </row>
    <row r="18" spans="2:6" ht="15.75" thickBot="1" x14ac:dyDescent="0.3">
      <c r="B18" s="112"/>
      <c r="C18" s="112"/>
      <c r="D18" s="112"/>
      <c r="E18" s="112"/>
      <c r="F18" s="112"/>
    </row>
    <row r="19" spans="2:6" x14ac:dyDescent="0.25">
      <c r="B19" s="113" t="s">
        <v>228</v>
      </c>
      <c r="C19" s="114"/>
      <c r="D19" s="114"/>
      <c r="E19" s="114"/>
      <c r="F19" s="115"/>
    </row>
    <row r="20" spans="2:6" x14ac:dyDescent="0.25">
      <c r="B20" s="17" t="s">
        <v>263</v>
      </c>
      <c r="C20" s="18"/>
      <c r="D20" s="18"/>
      <c r="E20" s="19"/>
      <c r="F20" s="20"/>
    </row>
    <row r="21" spans="2:6" x14ac:dyDescent="0.25">
      <c r="B21" s="128" t="s">
        <v>250</v>
      </c>
      <c r="C21" s="129"/>
      <c r="D21" s="129"/>
      <c r="E21" s="130"/>
      <c r="F21" s="21">
        <v>0</v>
      </c>
    </row>
    <row r="22" spans="2:6" x14ac:dyDescent="0.25">
      <c r="B22" s="131" t="s">
        <v>249</v>
      </c>
      <c r="C22" s="132"/>
      <c r="D22" s="132"/>
      <c r="E22" s="133"/>
      <c r="F22" s="21">
        <v>0.5</v>
      </c>
    </row>
    <row r="23" spans="2:6" x14ac:dyDescent="0.25">
      <c r="B23" s="131" t="s">
        <v>251</v>
      </c>
      <c r="C23" s="132"/>
      <c r="D23" s="132"/>
      <c r="E23" s="133"/>
      <c r="F23" s="21">
        <v>0.5</v>
      </c>
    </row>
    <row r="24" spans="2:6" x14ac:dyDescent="0.25">
      <c r="B24" s="128" t="s">
        <v>252</v>
      </c>
      <c r="C24" s="129"/>
      <c r="D24" s="129"/>
      <c r="E24" s="130"/>
      <c r="F24" s="21">
        <v>1</v>
      </c>
    </row>
    <row r="25" spans="2:6" x14ac:dyDescent="0.25">
      <c r="B25" s="128"/>
      <c r="C25" s="129"/>
      <c r="D25" s="129"/>
      <c r="E25" s="130"/>
      <c r="F25" s="22"/>
    </row>
    <row r="26" spans="2:6" x14ac:dyDescent="0.25">
      <c r="B26" s="106" t="s">
        <v>9</v>
      </c>
      <c r="C26" s="107"/>
      <c r="D26" s="107"/>
      <c r="E26" s="108"/>
      <c r="F26" s="109"/>
    </row>
    <row r="27" spans="2:6" x14ac:dyDescent="0.25">
      <c r="B27" s="128" t="s">
        <v>258</v>
      </c>
      <c r="C27" s="129"/>
      <c r="D27" s="129"/>
      <c r="E27" s="130"/>
      <c r="F27" s="21">
        <v>0.08</v>
      </c>
    </row>
    <row r="28" spans="2:6" x14ac:dyDescent="0.25">
      <c r="B28" s="128" t="s">
        <v>259</v>
      </c>
      <c r="C28" s="129"/>
      <c r="D28" s="129"/>
      <c r="E28" s="130"/>
      <c r="F28" s="21">
        <v>0.06</v>
      </c>
    </row>
    <row r="29" spans="2:6" x14ac:dyDescent="0.25">
      <c r="B29" s="128" t="s">
        <v>10</v>
      </c>
      <c r="C29" s="129"/>
      <c r="D29" s="129"/>
      <c r="E29" s="130"/>
      <c r="F29" s="21">
        <v>0.04</v>
      </c>
    </row>
    <row r="30" spans="2:6" x14ac:dyDescent="0.25">
      <c r="B30" s="131" t="s">
        <v>255</v>
      </c>
      <c r="C30" s="132"/>
      <c r="D30" s="132"/>
      <c r="E30" s="133"/>
      <c r="F30" s="21">
        <v>0.1</v>
      </c>
    </row>
    <row r="31" spans="2:6" x14ac:dyDescent="0.25">
      <c r="B31" s="128" t="s">
        <v>256</v>
      </c>
      <c r="C31" s="129"/>
      <c r="D31" s="129"/>
      <c r="E31" s="130"/>
      <c r="F31" s="21">
        <v>0.05</v>
      </c>
    </row>
    <row r="32" spans="2:6" x14ac:dyDescent="0.25">
      <c r="B32" s="128" t="s">
        <v>257</v>
      </c>
      <c r="C32" s="129"/>
      <c r="D32" s="129"/>
      <c r="E32" s="130"/>
      <c r="F32" s="21">
        <v>0.03</v>
      </c>
    </row>
    <row r="33" spans="2:6" x14ac:dyDescent="0.25">
      <c r="B33" s="128"/>
      <c r="C33" s="129"/>
      <c r="D33" s="129"/>
      <c r="E33" s="130"/>
      <c r="F33" s="22"/>
    </row>
    <row r="34" spans="2:6" x14ac:dyDescent="0.25">
      <c r="B34" s="106" t="s">
        <v>11</v>
      </c>
      <c r="C34" s="107"/>
      <c r="D34" s="107"/>
      <c r="E34" s="108"/>
      <c r="F34" s="109"/>
    </row>
    <row r="35" spans="2:6" x14ac:dyDescent="0.25">
      <c r="B35" s="128" t="s">
        <v>203</v>
      </c>
      <c r="C35" s="129"/>
      <c r="D35" s="129"/>
      <c r="E35" s="130"/>
      <c r="F35" s="22">
        <v>0.9</v>
      </c>
    </row>
    <row r="36" spans="2:6" x14ac:dyDescent="0.25">
      <c r="B36" s="128"/>
      <c r="C36" s="129"/>
      <c r="D36" s="129"/>
      <c r="E36" s="130"/>
      <c r="F36" s="22"/>
    </row>
    <row r="37" spans="2:6" ht="15.75" thickBot="1" x14ac:dyDescent="0.3">
      <c r="B37" s="134" t="s">
        <v>254</v>
      </c>
      <c r="C37" s="135"/>
      <c r="D37" s="135"/>
      <c r="E37" s="135"/>
      <c r="F37" s="136"/>
    </row>
  </sheetData>
  <sheetProtection algorithmName="SHA-512" hashValue="sshsLE+2dSbbvWQhPIvGQOyhwEm/ZxIxjSj0sZFPxnN+rvsuAd/+exV3HtOtF4q7f+oUDxXd0IIijE6R2wnptw==" saltValue="lRzW+TRRh/MbTeJhTTLvCA==" spinCount="100000" sheet="1" objects="1" scenarios="1"/>
  <mergeCells count="22">
    <mergeCell ref="B35:E35"/>
    <mergeCell ref="B36:E36"/>
    <mergeCell ref="B37:F37"/>
    <mergeCell ref="B27:E27"/>
    <mergeCell ref="B29:E29"/>
    <mergeCell ref="B31:E31"/>
    <mergeCell ref="B32:E32"/>
    <mergeCell ref="B28:E28"/>
    <mergeCell ref="B33:E33"/>
    <mergeCell ref="B34:F34"/>
    <mergeCell ref="B30:E30"/>
    <mergeCell ref="B26:F26"/>
    <mergeCell ref="B17:E17"/>
    <mergeCell ref="B18:F18"/>
    <mergeCell ref="B19:F19"/>
    <mergeCell ref="B1:F6"/>
    <mergeCell ref="B7:F7"/>
    <mergeCell ref="B21:E21"/>
    <mergeCell ref="B24:E24"/>
    <mergeCell ref="B25:E25"/>
    <mergeCell ref="B22:E22"/>
    <mergeCell ref="B23:E23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&amp;L&amp;P&amp;RParaaf inschrijver: __________________________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665B4-CC45-4038-A197-2D17A2169402}">
  <sheetPr>
    <tabColor theme="5"/>
    <pageSetUpPr fitToPage="1"/>
  </sheetPr>
  <dimension ref="B1:F31"/>
  <sheetViews>
    <sheetView workbookViewId="0">
      <selection activeCell="M18" sqref="M18"/>
    </sheetView>
  </sheetViews>
  <sheetFormatPr defaultRowHeight="15" x14ac:dyDescent="0.25"/>
  <cols>
    <col min="1" max="1" width="2.140625" style="84" customWidth="1"/>
    <col min="2" max="2" width="40.7109375" style="84" customWidth="1"/>
    <col min="3" max="5" width="23.7109375" style="84" customWidth="1"/>
    <col min="6" max="6" width="40.7109375" style="84" customWidth="1"/>
    <col min="7" max="16384" width="9.140625" style="84"/>
  </cols>
  <sheetData>
    <row r="1" spans="2:6" x14ac:dyDescent="0.25">
      <c r="B1" s="83" t="s">
        <v>284</v>
      </c>
    </row>
    <row r="2" spans="2:6" ht="15.75" thickBot="1" x14ac:dyDescent="0.3"/>
    <row r="3" spans="2:6" x14ac:dyDescent="0.25">
      <c r="B3" s="85" t="s">
        <v>169</v>
      </c>
      <c r="C3" s="140">
        <f>'Inschrijfbiljet '!C32</f>
        <v>0</v>
      </c>
      <c r="D3" s="141"/>
    </row>
    <row r="4" spans="2:6" x14ac:dyDescent="0.25">
      <c r="B4" s="87" t="s">
        <v>275</v>
      </c>
      <c r="C4" s="142">
        <f>'Inschrijfbiljet '!C33</f>
        <v>0</v>
      </c>
      <c r="D4" s="143"/>
    </row>
    <row r="5" spans="2:6" x14ac:dyDescent="0.25">
      <c r="B5" s="87" t="s">
        <v>285</v>
      </c>
      <c r="C5" s="144">
        <f>'Inschrijfbiljet '!C34</f>
        <v>0</v>
      </c>
      <c r="D5" s="145"/>
    </row>
    <row r="6" spans="2:6" x14ac:dyDescent="0.25">
      <c r="B6" s="88" t="s">
        <v>172</v>
      </c>
      <c r="C6" s="146">
        <f>'Inschrijfbiljet '!C35</f>
        <v>0</v>
      </c>
      <c r="D6" s="147"/>
    </row>
    <row r="7" spans="2:6" ht="15.75" thickBot="1" x14ac:dyDescent="0.3">
      <c r="B7" s="89" t="s">
        <v>276</v>
      </c>
      <c r="C7" s="148">
        <f>'Inschrijfbiljet '!C36</f>
        <v>0</v>
      </c>
      <c r="D7" s="149"/>
    </row>
    <row r="8" spans="2:6" ht="15.75" thickBot="1" x14ac:dyDescent="0.3"/>
    <row r="9" spans="2:6" x14ac:dyDescent="0.25">
      <c r="B9" s="93" t="s">
        <v>277</v>
      </c>
      <c r="C9" s="94" t="s">
        <v>278</v>
      </c>
      <c r="D9" s="94" t="s">
        <v>279</v>
      </c>
      <c r="E9" s="94" t="s">
        <v>280</v>
      </c>
      <c r="F9" s="95" t="s">
        <v>281</v>
      </c>
    </row>
    <row r="10" spans="2:6" x14ac:dyDescent="0.25">
      <c r="B10" s="96"/>
      <c r="C10" s="97"/>
      <c r="D10" s="97"/>
      <c r="E10" s="97"/>
      <c r="F10" s="98"/>
    </row>
    <row r="11" spans="2:6" x14ac:dyDescent="0.25">
      <c r="B11" s="96"/>
      <c r="C11" s="97"/>
      <c r="D11" s="97"/>
      <c r="E11" s="97"/>
      <c r="F11" s="98"/>
    </row>
    <row r="12" spans="2:6" x14ac:dyDescent="0.25">
      <c r="B12" s="96"/>
      <c r="C12" s="97"/>
      <c r="D12" s="97"/>
      <c r="E12" s="97"/>
      <c r="F12" s="98"/>
    </row>
    <row r="13" spans="2:6" x14ac:dyDescent="0.25">
      <c r="B13" s="96"/>
      <c r="C13" s="97"/>
      <c r="D13" s="97"/>
      <c r="E13" s="97"/>
      <c r="F13" s="98"/>
    </row>
    <row r="14" spans="2:6" x14ac:dyDescent="0.25">
      <c r="B14" s="96"/>
      <c r="C14" s="97"/>
      <c r="D14" s="97"/>
      <c r="E14" s="97"/>
      <c r="F14" s="98"/>
    </row>
    <row r="15" spans="2:6" x14ac:dyDescent="0.25">
      <c r="B15" s="96"/>
      <c r="C15" s="97"/>
      <c r="D15" s="97"/>
      <c r="E15" s="97"/>
      <c r="F15" s="98"/>
    </row>
    <row r="16" spans="2:6" x14ac:dyDescent="0.25">
      <c r="B16" s="96"/>
      <c r="C16" s="97"/>
      <c r="D16" s="97"/>
      <c r="E16" s="97"/>
      <c r="F16" s="98"/>
    </row>
    <row r="17" spans="2:6" x14ac:dyDescent="0.25">
      <c r="B17" s="96"/>
      <c r="C17" s="97"/>
      <c r="D17" s="97"/>
      <c r="E17" s="97"/>
      <c r="F17" s="98"/>
    </row>
    <row r="18" spans="2:6" x14ac:dyDescent="0.25">
      <c r="B18" s="96"/>
      <c r="C18" s="97"/>
      <c r="D18" s="97"/>
      <c r="E18" s="97"/>
      <c r="F18" s="98"/>
    </row>
    <row r="19" spans="2:6" ht="15.75" thickBot="1" x14ac:dyDescent="0.3">
      <c r="B19" s="99"/>
      <c r="C19" s="100"/>
      <c r="D19" s="100"/>
      <c r="E19" s="100"/>
      <c r="F19" s="101"/>
    </row>
    <row r="20" spans="2:6" ht="15.75" thickBot="1" x14ac:dyDescent="0.3">
      <c r="B20" s="23"/>
      <c r="C20" s="23"/>
      <c r="D20" s="23"/>
      <c r="E20" s="23"/>
      <c r="F20" s="23"/>
    </row>
    <row r="21" spans="2:6" x14ac:dyDescent="0.25">
      <c r="B21" s="137" t="s">
        <v>282</v>
      </c>
      <c r="C21" s="138"/>
      <c r="D21" s="138"/>
      <c r="E21" s="138"/>
      <c r="F21" s="139"/>
    </row>
    <row r="22" spans="2:6" x14ac:dyDescent="0.25">
      <c r="B22" s="150"/>
      <c r="C22" s="151"/>
      <c r="D22" s="151"/>
      <c r="E22" s="151"/>
      <c r="F22" s="152"/>
    </row>
    <row r="23" spans="2:6" x14ac:dyDescent="0.25">
      <c r="B23" s="150"/>
      <c r="C23" s="151"/>
      <c r="D23" s="151"/>
      <c r="E23" s="151"/>
      <c r="F23" s="152"/>
    </row>
    <row r="24" spans="2:6" x14ac:dyDescent="0.25">
      <c r="B24" s="150"/>
      <c r="C24" s="151"/>
      <c r="D24" s="151"/>
      <c r="E24" s="151"/>
      <c r="F24" s="152"/>
    </row>
    <row r="25" spans="2:6" x14ac:dyDescent="0.25">
      <c r="B25" s="150"/>
      <c r="C25" s="151"/>
      <c r="D25" s="151"/>
      <c r="E25" s="151"/>
      <c r="F25" s="152"/>
    </row>
    <row r="26" spans="2:6" x14ac:dyDescent="0.25">
      <c r="B26" s="150"/>
      <c r="C26" s="151"/>
      <c r="D26" s="151"/>
      <c r="E26" s="151"/>
      <c r="F26" s="152"/>
    </row>
    <row r="27" spans="2:6" x14ac:dyDescent="0.25">
      <c r="B27" s="150"/>
      <c r="C27" s="151"/>
      <c r="D27" s="151"/>
      <c r="E27" s="151"/>
      <c r="F27" s="152"/>
    </row>
    <row r="28" spans="2:6" x14ac:dyDescent="0.25">
      <c r="B28" s="150"/>
      <c r="C28" s="151"/>
      <c r="D28" s="151"/>
      <c r="E28" s="151"/>
      <c r="F28" s="152"/>
    </row>
    <row r="29" spans="2:6" ht="15.75" thickBot="1" x14ac:dyDescent="0.3">
      <c r="B29" s="153"/>
      <c r="C29" s="154"/>
      <c r="D29" s="154"/>
      <c r="E29" s="154"/>
      <c r="F29" s="155"/>
    </row>
    <row r="31" spans="2:6" x14ac:dyDescent="0.25">
      <c r="B31" s="84" t="s">
        <v>283</v>
      </c>
    </row>
  </sheetData>
  <sheetProtection algorithmName="SHA-512" hashValue="4WuC8M6UM6j/djoic5OSgzBC49nKtvbvlC/TZl7YcUzeRhwx0M5sMzYAWaTGAa1c9JxFoDwZSMWjsa8XC1niAg==" saltValue="wcjPHFuZ4l8nTalMErtWSQ==" spinCount="100000" sheet="1" objects="1" scenarios="1"/>
  <mergeCells count="14">
    <mergeCell ref="B28:F28"/>
    <mergeCell ref="B29:F29"/>
    <mergeCell ref="B22:F22"/>
    <mergeCell ref="B23:F23"/>
    <mergeCell ref="B24:F24"/>
    <mergeCell ref="B25:F25"/>
    <mergeCell ref="B26:F26"/>
    <mergeCell ref="B27:F27"/>
    <mergeCell ref="B21:F21"/>
    <mergeCell ref="C3:D3"/>
    <mergeCell ref="C4:D4"/>
    <mergeCell ref="C5:D5"/>
    <mergeCell ref="C6:D6"/>
    <mergeCell ref="C7:D7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&amp;L&amp;P&amp;RParaaf inschrijver: __________________________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Inschrijfbiljet </vt:lpstr>
      <vt:lpstr>Casus W-installatie</vt:lpstr>
      <vt:lpstr>Tarievenblad W-installatie</vt:lpstr>
      <vt:lpstr>Overzicht onderaannemers</vt:lpstr>
    </vt:vector>
  </TitlesOfParts>
  <Manager/>
  <Company>Gemeente Oss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Donk, Frank van der</dc:creator>
  <cp:keywords/>
  <dc:description/>
  <cp:lastModifiedBy>Donk, Frank van der</cp:lastModifiedBy>
  <cp:revision/>
  <cp:lastPrinted>2025-11-26T10:24:15Z</cp:lastPrinted>
  <dcterms:created xsi:type="dcterms:W3CDTF">2025-07-17T13:06:23Z</dcterms:created>
  <dcterms:modified xsi:type="dcterms:W3CDTF">2025-12-18T08:46:38Z</dcterms:modified>
  <cp:category/>
  <cp:contentStatus/>
</cp:coreProperties>
</file>