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EBESJO\Downloads\"/>
    </mc:Choice>
  </mc:AlternateContent>
  <xr:revisionPtr revIDLastSave="0" documentId="8_{D8AA6138-ED83-421F-88CB-B172D4EECB15}" xr6:coauthVersionLast="47" xr6:coauthVersionMax="47" xr10:uidLastSave="{00000000-0000-0000-0000-000000000000}"/>
  <bookViews>
    <workbookView xWindow="780" yWindow="780" windowWidth="21600" windowHeight="11235" xr2:uid="{00000000-000D-0000-FFFF-FFFF00000000}"/>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2" l="1"/>
  <c r="L11" i="2"/>
  <c r="H9" i="2"/>
  <c r="M11" i="2" l="1"/>
  <c r="N11" i="2" s="1"/>
  <c r="D13" i="2" l="1"/>
  <c r="H13" i="2" s="1"/>
  <c r="F13" i="2" l="1"/>
  <c r="J13" i="2" s="1"/>
  <c r="F9" i="2"/>
  <c r="F8" i="2"/>
  <c r="F15" i="2"/>
  <c r="J29" i="2"/>
  <c r="J9" i="2" l="1"/>
  <c r="H15" i="2"/>
  <c r="J15" i="2" s="1"/>
  <c r="H8" i="2"/>
  <c r="J8" i="2" s="1"/>
  <c r="J16" i="2" l="1"/>
  <c r="J26" i="2"/>
  <c r="J33" i="2" s="1"/>
  <c r="J36" i="2" s="1"/>
</calcChain>
</file>

<file path=xl/sharedStrings.xml><?xml version="1.0" encoding="utf-8"?>
<sst xmlns="http://schemas.openxmlformats.org/spreadsheetml/2006/main" count="92" uniqueCount="82">
  <si>
    <t>Invulformulier Prijzen en Gunningswensen Gemeente Tilburg (Bijlage 7)</t>
  </si>
  <si>
    <t>Vul de gekleurde vakken in, indien 2030 niet aangeboden wordt, deze cellen niet invullen, alleen bij aantal jaren: 2 invullen.</t>
  </si>
  <si>
    <t>Perceel 1: Levering elektriciteit aan Gemeente Tilburg en Deelnemers</t>
  </si>
  <si>
    <t xml:space="preserve">Prijsmethodiek </t>
  </si>
  <si>
    <t>Volume t.b.v. weging</t>
  </si>
  <si>
    <t>Fee 2028</t>
  </si>
  <si>
    <t>Fee 2029</t>
  </si>
  <si>
    <t>Fee 2030</t>
  </si>
  <si>
    <t>Totaal fee 2028 t/m 2030</t>
  </si>
  <si>
    <t>2028 [MWh]</t>
  </si>
  <si>
    <t>[€/MWh]</t>
  </si>
  <si>
    <t>2029 [MWh]</t>
  </si>
  <si>
    <t>2030 [MWh]</t>
  </si>
  <si>
    <t xml:space="preserve">Opslag Levering Hoogtarief </t>
  </si>
  <si>
    <t>Punten toekenning bij aanbieding 3+1 jaar tov 2+1+1 jaar</t>
  </si>
  <si>
    <t xml:space="preserve">Opslag Levering Laagtarief </t>
  </si>
  <si>
    <t>gemiddeld hoog /laag 2028/2029</t>
  </si>
  <si>
    <t>gemiddeld hoog/laag 2030</t>
  </si>
  <si>
    <t>verschil</t>
  </si>
  <si>
    <t>NB: in de "Opslag" zijn inbegrepen de kosten voor shaping, onbalans en handling</t>
  </si>
  <si>
    <t>Brongekoppeld(e) windpark(en) Nederlanse wind, benoem naam en locatie:</t>
  </si>
  <si>
    <t>Punten toekenning invullen bij 2b</t>
  </si>
  <si>
    <t xml:space="preserve">Bovenstaand % vergelijken met tabel links. Vul de punten in bij 2b </t>
  </si>
  <si>
    <t>Prijs GvO obv Nederlandse wind</t>
  </si>
  <si>
    <t>0% - 5%</t>
  </si>
  <si>
    <t>15 punten</t>
  </si>
  <si>
    <t>5,01% - 10%</t>
  </si>
  <si>
    <t>9 punten</t>
  </si>
  <si>
    <t>Marktafslag voor teruglevering</t>
  </si>
  <si>
    <t>10,01% - 20%</t>
  </si>
  <si>
    <t>3 punten</t>
  </si>
  <si>
    <t>Toeslag totaal:</t>
  </si>
  <si>
    <t xml:space="preserve"> </t>
  </si>
  <si>
    <t>&gt;20,01%</t>
  </si>
  <si>
    <t>0 punten</t>
  </si>
  <si>
    <t>Aantal jaren aangeboden (2 of 3 invullen):</t>
  </si>
  <si>
    <t>Aantal punten op basis van meest voordelige aanbieding (maximaal 60, toe te kennen door AD)**</t>
  </si>
  <si>
    <t>** Aanbieder met laagste prijs krijgt 60 punten, overige aanbieders: Laagste prijs / overige aangeboden prijs x 60 = X punten</t>
  </si>
  <si>
    <t xml:space="preserve">Max. aantal </t>
  </si>
  <si>
    <t xml:space="preserve">Akkoord </t>
  </si>
  <si>
    <t>Aantal punten</t>
  </si>
  <si>
    <t>Spreadkosten End of Day</t>
  </si>
  <si>
    <t>Peak (in euro's)</t>
  </si>
  <si>
    <t>Off-Peak (in euro's)</t>
  </si>
  <si>
    <t>punten</t>
  </si>
  <si>
    <t>Inschrijver J/N</t>
  </si>
  <si>
    <t>toegekend</t>
  </si>
  <si>
    <t>1)  Bereid om klikbeperking te laten vervallen</t>
  </si>
  <si>
    <t>Spread voor inkoop jaar T+1</t>
  </si>
  <si>
    <t xml:space="preserve">2a)  Bereid om looptijdcontract ipv 2+1+1 jaar, 3+1 jaar te bieden; JA: maximaal 15 punten, NEE: 0 punten. </t>
  </si>
  <si>
    <t>Zie tabel rechtsboven. Vergelijk het percentage in het groene vakje (verschil gemiddelde 2028 en 2029 met gemiddelde 2030) met de percentages bij punten toekenning in hetzelfde tabelletje. En vul de corresponderende aantal toe te kennen punten zelf in bij 2b.</t>
  </si>
  <si>
    <t>2a:</t>
  </si>
  <si>
    <t>2b:</t>
  </si>
  <si>
    <t>vul zelf punten in</t>
  </si>
  <si>
    <t>Spread voor inkoop jaar T+2</t>
  </si>
  <si>
    <t>2b) Indien 2a ja is: Waardering prijsverschil opslagen tov 1e 2 vereiste jaren: Zie tabel rechtsboven.</t>
  </si>
  <si>
    <t>Spread voor inkoop jaar T+3</t>
  </si>
  <si>
    <t xml:space="preserve">3a)  Antwoord op de vraag over toestaan “End of Day” clicks; JA  5 punten, NEE: 0 punten </t>
  </si>
  <si>
    <t xml:space="preserve">3b) Vul spreadtabel rechts in
</t>
  </si>
  <si>
    <t>Vul spreadtabel hiernaast in</t>
  </si>
  <si>
    <t xml:space="preserve">Bandbreedte % </t>
  </si>
  <si>
    <t>aantal punten</t>
  </si>
  <si>
    <t>Vul aangeboden bandbreedte in:</t>
  </si>
  <si>
    <t xml:space="preserve">4)  Verruiming bandbreedte. </t>
  </si>
  <si>
    <t xml:space="preserve">De indiener die de vereiste 90-110% bandbreedte biedt krijgt 0 punten, zie tabel bandbreedte rechts. Vul de punten in die bij uw bandbreedte van toepassing is. </t>
  </si>
  <si>
    <t>90-110%</t>
  </si>
  <si>
    <t>vul in</t>
  </si>
  <si>
    <t>85-115%</t>
  </si>
  <si>
    <t>Totaal punten Wensen (max. 40)</t>
  </si>
  <si>
    <t>80-120% of hoger</t>
  </si>
  <si>
    <t>Na voorlopige gunning kan er ter verificatie aanvullende toelichting worden gevraagd met betrekking tot uw antwoorden op deze vragen (wensen)</t>
  </si>
  <si>
    <t>Totaal aantal punten o.b.v. Toeslag totaal en Wensen</t>
  </si>
  <si>
    <t>Bij exact gelijke uitkomst beste prijs- / kwaliteitverhouding in cel nr J47, krijgt de aanbieder die 3+1 jaar aanbiedt gegunt. In alle overige gevallen wordt er geloot.</t>
  </si>
  <si>
    <t>Door Inschrijver in te vullen waarden</t>
  </si>
  <si>
    <t xml:space="preserve">Tenaamstelling Inschrijver: </t>
  </si>
  <si>
    <t>KvK nummer:</t>
  </si>
  <si>
    <t>Datum:</t>
  </si>
  <si>
    <t>Plaats:</t>
  </si>
  <si>
    <t>Naam tekenbevoegde:</t>
  </si>
  <si>
    <t>Functie:</t>
  </si>
  <si>
    <t>Handtekening</t>
  </si>
  <si>
    <t>Aanbesteding Elektriciteit (inkoop en levering) 2025/097/FAC/JB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</si>
</sst>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quot;€&quot;\ * #,##0_ ;_ &quot;€&quot;\ * \-#,##0_ ;_ &quot;€&quot;\ * &quot;-&quot;??_ ;_ @_ "/>
    <numFmt numFmtId="165" formatCode="_ * #,##0_ ;_ * \-#,##0_ ;_ * &quot;-&quot;??_ ;_ @_ "/>
    <numFmt numFmtId="166" formatCode="_ * #,##0.000_ ;_ * \-#,##0.000_ ;_ * &quot;-&quot;??_ ;_ @_ "/>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sz val="11"/>
      <name val="Arial"/>
      <family val="2"/>
    </font>
    <font>
      <sz val="12"/>
      <name val="Arial"/>
      <family val="2"/>
    </font>
    <font>
      <b/>
      <sz val="14"/>
      <color theme="1"/>
      <name val="Calibri"/>
      <family val="2"/>
      <scheme val="minor"/>
    </font>
    <font>
      <b/>
      <sz val="14"/>
      <color theme="1"/>
      <name val="Calibri"/>
      <family val="2"/>
    </font>
    <font>
      <sz val="8"/>
      <name val="Calibri"/>
      <family val="2"/>
      <scheme val="minor"/>
    </font>
    <font>
      <i/>
      <sz val="9"/>
      <color theme="1"/>
      <name val="Calibri"/>
      <family val="2"/>
      <scheme val="minor"/>
    </font>
    <font>
      <i/>
      <sz val="10"/>
      <color theme="1"/>
      <name val="Calibri"/>
      <family val="2"/>
      <scheme val="minor"/>
    </font>
    <font>
      <i/>
      <sz val="11"/>
      <color theme="1"/>
      <name val="Calibri"/>
      <family val="2"/>
      <scheme val="minor"/>
    </font>
    <font>
      <i/>
      <sz val="12"/>
      <color theme="1"/>
      <name val="Calibri"/>
      <family val="2"/>
      <scheme val="minor"/>
    </font>
    <font>
      <i/>
      <sz val="11"/>
      <color theme="1" tint="0.34998626667073579"/>
      <name val="Calibri"/>
      <family val="2"/>
      <scheme val="minor"/>
    </font>
    <font>
      <i/>
      <sz val="10"/>
      <color theme="1" tint="0.34998626667073579"/>
      <name val="Calibri"/>
      <family val="2"/>
      <scheme val="minor"/>
    </font>
    <font>
      <sz val="11"/>
      <name val="Calibri"/>
      <family val="2"/>
      <scheme val="minor"/>
    </font>
    <font>
      <i/>
      <sz val="10"/>
      <name val="Calibri"/>
      <family val="2"/>
      <scheme val="minor"/>
    </font>
    <font>
      <i/>
      <sz val="10"/>
      <name val="Arial"/>
      <family val="2"/>
    </font>
  </fonts>
  <fills count="6">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CD5B4"/>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60">
    <xf numFmtId="0" fontId="0" fillId="0" borderId="0" xfId="0"/>
    <xf numFmtId="0" fontId="2" fillId="0" borderId="0" xfId="0" applyFont="1"/>
    <xf numFmtId="0" fontId="0" fillId="0" borderId="5" xfId="0" applyBorder="1"/>
    <xf numFmtId="0" fontId="0" fillId="0" borderId="12" xfId="0" applyBorder="1"/>
    <xf numFmtId="165" fontId="0" fillId="0" borderId="0" xfId="2" applyNumberFormat="1" applyFont="1" applyFill="1" applyBorder="1"/>
    <xf numFmtId="0" fontId="0" fillId="0" borderId="18" xfId="0" applyBorder="1"/>
    <xf numFmtId="0" fontId="0" fillId="0" borderId="2" xfId="0" applyBorder="1"/>
    <xf numFmtId="0" fontId="4" fillId="2" borderId="0" xfId="0" applyFont="1" applyFill="1"/>
    <xf numFmtId="0" fontId="4" fillId="0" borderId="0" xfId="0" applyFont="1"/>
    <xf numFmtId="0" fontId="5" fillId="0" borderId="0" xfId="0" applyFont="1"/>
    <xf numFmtId="0" fontId="6" fillId="0" borderId="14" xfId="0" applyFont="1" applyBorder="1"/>
    <xf numFmtId="0" fontId="3" fillId="0" borderId="15" xfId="0" applyFont="1" applyBorder="1"/>
    <xf numFmtId="0" fontId="3" fillId="0" borderId="16" xfId="0" applyFont="1" applyBorder="1"/>
    <xf numFmtId="0" fontId="3" fillId="0" borderId="14" xfId="0" applyFont="1" applyBorder="1" applyAlignment="1">
      <alignment horizontal="center"/>
    </xf>
    <xf numFmtId="0" fontId="6" fillId="0" borderId="0" xfId="0" applyFont="1"/>
    <xf numFmtId="0" fontId="0" fillId="0" borderId="7" xfId="0" applyBorder="1" applyAlignment="1">
      <alignment horizontal="center"/>
    </xf>
    <xf numFmtId="165" fontId="0" fillId="0" borderId="19" xfId="2" applyNumberFormat="1" applyFont="1" applyFill="1" applyBorder="1"/>
    <xf numFmtId="164" fontId="0" fillId="0" borderId="19" xfId="1" applyNumberFormat="1" applyFont="1" applyBorder="1"/>
    <xf numFmtId="0" fontId="3" fillId="0" borderId="16" xfId="0" applyFont="1" applyBorder="1" applyAlignment="1">
      <alignment horizontal="center" vertical="top"/>
    </xf>
    <xf numFmtId="0" fontId="3" fillId="0" borderId="14" xfId="0" applyFont="1" applyBorder="1" applyAlignment="1">
      <alignment horizontal="center" vertical="top"/>
    </xf>
    <xf numFmtId="0" fontId="2" fillId="0" borderId="3" xfId="0" applyFont="1" applyBorder="1"/>
    <xf numFmtId="0" fontId="0" fillId="0" borderId="8" xfId="0" applyBorder="1" applyAlignment="1">
      <alignment horizontal="center"/>
    </xf>
    <xf numFmtId="166" fontId="0" fillId="0" borderId="13" xfId="2" applyNumberFormat="1" applyFont="1" applyFill="1" applyBorder="1"/>
    <xf numFmtId="165" fontId="0" fillId="0" borderId="7" xfId="2" applyNumberFormat="1" applyFont="1" applyFill="1" applyBorder="1"/>
    <xf numFmtId="165" fontId="0" fillId="0" borderId="19" xfId="0" applyNumberFormat="1" applyBorder="1"/>
    <xf numFmtId="165" fontId="9" fillId="0" borderId="19" xfId="2" applyNumberFormat="1" applyFont="1" applyFill="1" applyBorder="1"/>
    <xf numFmtId="0" fontId="10" fillId="0" borderId="12" xfId="0" applyFont="1" applyBorder="1"/>
    <xf numFmtId="166" fontId="0" fillId="3" borderId="13" xfId="2" applyNumberFormat="1" applyFont="1" applyFill="1" applyBorder="1" applyProtection="1">
      <protection locked="0"/>
    </xf>
    <xf numFmtId="0" fontId="0" fillId="0" borderId="0" xfId="0" applyProtection="1">
      <protection hidden="1"/>
    </xf>
    <xf numFmtId="165" fontId="0" fillId="0" borderId="0" xfId="2" applyNumberFormat="1" applyFont="1" applyFill="1" applyBorder="1" applyProtection="1">
      <protection hidden="1"/>
    </xf>
    <xf numFmtId="0" fontId="3" fillId="0" borderId="0" xfId="0" applyFont="1"/>
    <xf numFmtId="0" fontId="3" fillId="0" borderId="0" xfId="0" applyFont="1" applyAlignment="1">
      <alignment horizontal="center" vertical="top"/>
    </xf>
    <xf numFmtId="0" fontId="12" fillId="0" borderId="0" xfId="0" applyFont="1"/>
    <xf numFmtId="0" fontId="7" fillId="0" borderId="0" xfId="0" applyFont="1" applyAlignment="1">
      <alignment horizontal="left" vertical="top"/>
    </xf>
    <xf numFmtId="0" fontId="3" fillId="0" borderId="17" xfId="0" applyFont="1" applyBorder="1" applyAlignment="1">
      <alignment horizontal="center" vertical="top"/>
    </xf>
    <xf numFmtId="0" fontId="0" fillId="0" borderId="7" xfId="0" applyBorder="1" applyAlignment="1">
      <alignment horizontal="center" vertical="center" wrapText="1"/>
    </xf>
    <xf numFmtId="165" fontId="1" fillId="0" borderId="19" xfId="2" applyNumberFormat="1" applyFont="1" applyFill="1" applyBorder="1"/>
    <xf numFmtId="166" fontId="1" fillId="3" borderId="13" xfId="2" applyNumberFormat="1" applyFont="1" applyFill="1" applyBorder="1"/>
    <xf numFmtId="0" fontId="0" fillId="0" borderId="0" xfId="0" applyAlignment="1">
      <alignment horizontal="center"/>
    </xf>
    <xf numFmtId="0" fontId="0" fillId="0" borderId="19" xfId="0" applyBorder="1" applyAlignment="1">
      <alignment horizontal="center"/>
    </xf>
    <xf numFmtId="0" fontId="0" fillId="0" borderId="11" xfId="0" applyBorder="1" applyAlignment="1">
      <alignment vertical="top"/>
    </xf>
    <xf numFmtId="0" fontId="0" fillId="0" borderId="11" xfId="0" applyBorder="1" applyAlignment="1">
      <alignment horizontal="center" vertical="top" wrapText="1"/>
    </xf>
    <xf numFmtId="0" fontId="0" fillId="3" borderId="1" xfId="0" applyFill="1" applyBorder="1" applyAlignment="1" applyProtection="1">
      <alignment horizontal="center" vertical="top"/>
      <protection locked="0"/>
    </xf>
    <xf numFmtId="0" fontId="0" fillId="0" borderId="0" xfId="0" applyAlignment="1">
      <alignment vertical="top"/>
    </xf>
    <xf numFmtId="0" fontId="0" fillId="0" borderId="0" xfId="0" applyAlignment="1" applyProtection="1">
      <alignment vertical="top"/>
      <protection hidden="1"/>
    </xf>
    <xf numFmtId="0" fontId="0" fillId="3" borderId="19" xfId="0" applyFill="1" applyBorder="1" applyAlignment="1" applyProtection="1">
      <alignment horizontal="center" vertical="top"/>
      <protection locked="0"/>
    </xf>
    <xf numFmtId="0" fontId="0" fillId="0" borderId="8" xfId="0" applyBorder="1" applyAlignment="1">
      <alignment horizontal="center" vertical="top" wrapText="1"/>
    </xf>
    <xf numFmtId="0" fontId="0" fillId="0" borderId="7" xfId="0" applyBorder="1" applyAlignment="1">
      <alignment horizontal="center" wrapText="1"/>
    </xf>
    <xf numFmtId="0" fontId="0" fillId="3" borderId="1" xfId="0" applyFill="1" applyBorder="1" applyAlignment="1" applyProtection="1">
      <alignment horizontal="center" vertical="center"/>
      <protection hidden="1"/>
    </xf>
    <xf numFmtId="165" fontId="3" fillId="0" borderId="16" xfId="2" applyNumberFormat="1" applyFont="1" applyFill="1" applyBorder="1"/>
    <xf numFmtId="0" fontId="0" fillId="3" borderId="10" xfId="0" applyFill="1" applyBorder="1" applyAlignment="1" applyProtection="1">
      <alignment horizontal="left"/>
      <protection locked="0"/>
    </xf>
    <xf numFmtId="0" fontId="0" fillId="0" borderId="0" xfId="0" applyAlignment="1">
      <alignment horizontal="left" vertical="top"/>
    </xf>
    <xf numFmtId="0" fontId="0" fillId="0" borderId="0" xfId="0" applyAlignment="1">
      <alignment horizontal="left" vertical="top" wrapText="1"/>
    </xf>
    <xf numFmtId="0" fontId="0" fillId="0" borderId="1" xfId="0" applyBorder="1" applyProtection="1">
      <protection hidden="1"/>
    </xf>
    <xf numFmtId="0" fontId="0" fillId="0" borderId="3" xfId="0" applyBorder="1"/>
    <xf numFmtId="165" fontId="0" fillId="0" borderId="18" xfId="2" applyNumberFormat="1" applyFont="1" applyFill="1" applyBorder="1"/>
    <xf numFmtId="164" fontId="0" fillId="0" borderId="7" xfId="1" applyNumberFormat="1" applyFont="1" applyBorder="1"/>
    <xf numFmtId="0" fontId="3" fillId="3" borderId="16" xfId="0" applyFont="1" applyFill="1" applyBorder="1"/>
    <xf numFmtId="0" fontId="0" fillId="0" borderId="1" xfId="0" applyBorder="1" applyAlignment="1" applyProtection="1">
      <alignment horizontal="left"/>
      <protection hidden="1"/>
    </xf>
    <xf numFmtId="0" fontId="0" fillId="0" borderId="1" xfId="0" applyBorder="1" applyAlignment="1" applyProtection="1">
      <alignment horizontal="center" vertical="top"/>
      <protection hidden="1"/>
    </xf>
    <xf numFmtId="43" fontId="0" fillId="0" borderId="1" xfId="2" applyFont="1" applyFill="1" applyBorder="1" applyAlignment="1" applyProtection="1">
      <alignment horizontal="center" vertical="top"/>
      <protection hidden="1"/>
    </xf>
    <xf numFmtId="1" fontId="0" fillId="0" borderId="9" xfId="0" applyNumberFormat="1" applyBorder="1" applyAlignment="1" applyProtection="1">
      <alignment horizontal="center"/>
      <protection hidden="1"/>
    </xf>
    <xf numFmtId="2" fontId="0" fillId="0" borderId="7" xfId="0" applyNumberFormat="1" applyBorder="1" applyAlignment="1" applyProtection="1">
      <alignment horizontal="center" vertical="center"/>
      <protection hidden="1"/>
    </xf>
    <xf numFmtId="2" fontId="0" fillId="0" borderId="3" xfId="0" applyNumberFormat="1" applyBorder="1" applyAlignment="1" applyProtection="1">
      <alignment horizontal="center"/>
      <protection hidden="1"/>
    </xf>
    <xf numFmtId="0" fontId="0" fillId="0" borderId="8" xfId="0" applyBorder="1" applyAlignment="1" applyProtection="1">
      <alignment horizontal="center" vertical="top"/>
      <protection hidden="1"/>
    </xf>
    <xf numFmtId="1" fontId="0" fillId="0" borderId="5" xfId="0" applyNumberFormat="1" applyBorder="1" applyAlignment="1" applyProtection="1">
      <alignment horizontal="center"/>
      <protection hidden="1"/>
    </xf>
    <xf numFmtId="9" fontId="2" fillId="4" borderId="21" xfId="3" applyFont="1" applyFill="1" applyBorder="1" applyAlignment="1" applyProtection="1">
      <alignment horizontal="center"/>
      <protection hidden="1"/>
    </xf>
    <xf numFmtId="164" fontId="3" fillId="0" borderId="14" xfId="0" applyNumberFormat="1" applyFont="1" applyBorder="1"/>
    <xf numFmtId="0" fontId="0" fillId="0" borderId="1" xfId="0" applyBorder="1" applyAlignment="1" applyProtection="1">
      <alignment horizontal="left" vertical="center" wrapText="1"/>
      <protection hidden="1"/>
    </xf>
    <xf numFmtId="0" fontId="0" fillId="0" borderId="1" xfId="0" applyBorder="1" applyAlignment="1">
      <alignment horizontal="center" vertical="center"/>
    </xf>
    <xf numFmtId="9" fontId="0" fillId="0" borderId="0" xfId="0" applyNumberFormat="1" applyProtection="1">
      <protection hidden="1"/>
    </xf>
    <xf numFmtId="0" fontId="0" fillId="0" borderId="9" xfId="0" applyBorder="1" applyAlignment="1">
      <alignment vertical="center" wrapText="1"/>
    </xf>
    <xf numFmtId="0" fontId="0" fillId="0" borderId="12" xfId="0" applyBorder="1" applyAlignment="1">
      <alignment vertical="center" wrapText="1"/>
    </xf>
    <xf numFmtId="9" fontId="0" fillId="0" borderId="1" xfId="0" applyNumberFormat="1" applyBorder="1" applyProtection="1">
      <protection hidden="1"/>
    </xf>
    <xf numFmtId="0" fontId="0" fillId="0" borderId="1" xfId="0" applyBorder="1" applyAlignment="1">
      <alignment vertical="top"/>
    </xf>
    <xf numFmtId="0" fontId="0" fillId="0" borderId="1" xfId="0" applyBorder="1" applyAlignment="1" applyProtection="1">
      <alignment horizontal="center" vertical="center" wrapText="1"/>
      <protection locked="0"/>
    </xf>
    <xf numFmtId="0" fontId="15" fillId="0" borderId="1" xfId="0" applyFont="1" applyBorder="1" applyAlignment="1">
      <alignment horizontal="left" vertical="top" wrapText="1"/>
    </xf>
    <xf numFmtId="0" fontId="17" fillId="0" borderId="0" xfId="0" applyFont="1" applyAlignment="1">
      <alignment horizontal="left"/>
    </xf>
    <xf numFmtId="0" fontId="0" fillId="0" borderId="3" xfId="0" applyBorder="1" applyAlignment="1">
      <alignment horizontal="center"/>
    </xf>
    <xf numFmtId="0" fontId="0" fillId="0" borderId="5" xfId="0" applyBorder="1" applyAlignment="1">
      <alignment horizontal="center"/>
    </xf>
    <xf numFmtId="0" fontId="16" fillId="5" borderId="7" xfId="0" applyFont="1" applyFill="1" applyBorder="1" applyAlignment="1">
      <alignment horizontal="center" vertical="center"/>
    </xf>
    <xf numFmtId="0" fontId="16" fillId="5" borderId="19" xfId="0" applyFont="1" applyFill="1" applyBorder="1" applyAlignment="1">
      <alignment horizontal="center" vertical="center"/>
    </xf>
    <xf numFmtId="0" fontId="16" fillId="5" borderId="8" xfId="0" applyFont="1" applyFill="1" applyBorder="1" applyAlignment="1">
      <alignment horizontal="center" vertical="center"/>
    </xf>
    <xf numFmtId="0" fontId="17" fillId="0" borderId="20" xfId="0" applyFont="1" applyBorder="1" applyAlignment="1">
      <alignment horizontal="left"/>
    </xf>
    <xf numFmtId="0" fontId="0" fillId="0" borderId="7" xfId="0" applyBorder="1" applyAlignment="1">
      <alignment horizontal="left" vertical="center" wrapText="1"/>
    </xf>
    <xf numFmtId="0" fontId="0" fillId="0" borderId="19" xfId="0" applyBorder="1" applyAlignment="1">
      <alignment horizontal="left" vertical="center" wrapText="1"/>
    </xf>
    <xf numFmtId="0" fontId="13" fillId="0" borderId="3" xfId="0" applyFont="1" applyBorder="1" applyAlignment="1">
      <alignment horizontal="left" vertical="top" wrapText="1"/>
    </xf>
    <xf numFmtId="0" fontId="13" fillId="0" borderId="18" xfId="0" applyFont="1" applyBorder="1" applyAlignment="1">
      <alignment horizontal="left" vertical="top" wrapText="1"/>
    </xf>
    <xf numFmtId="0" fontId="13" fillId="0" borderId="4" xfId="0" applyFont="1" applyBorder="1" applyAlignment="1">
      <alignment horizontal="left" vertical="top" wrapText="1"/>
    </xf>
    <xf numFmtId="0" fontId="13" fillId="0" borderId="12" xfId="0" applyFont="1" applyBorder="1" applyAlignment="1">
      <alignment horizontal="left" vertical="top" wrapText="1"/>
    </xf>
    <xf numFmtId="0" fontId="13" fillId="0" borderId="0" xfId="0" applyFont="1" applyAlignment="1">
      <alignment horizontal="left" vertical="top" wrapText="1"/>
    </xf>
    <xf numFmtId="0" fontId="13" fillId="0" borderId="13" xfId="0" applyFont="1" applyBorder="1" applyAlignment="1">
      <alignment horizontal="left" vertical="top" wrapText="1"/>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0" fillId="0" borderId="7" xfId="0" applyBorder="1" applyAlignment="1">
      <alignment horizontal="center" vertical="top" wrapText="1"/>
    </xf>
    <xf numFmtId="0" fontId="0" fillId="0" borderId="19" xfId="0" applyBorder="1" applyAlignment="1">
      <alignment horizontal="center" vertical="top" wrapText="1"/>
    </xf>
    <xf numFmtId="0" fontId="0" fillId="3" borderId="7" xfId="0" applyFill="1" applyBorder="1" applyAlignment="1" applyProtection="1">
      <alignment horizontal="center" vertical="top"/>
      <protection locked="0"/>
    </xf>
    <xf numFmtId="0" fontId="0" fillId="3" borderId="19" xfId="0" applyFill="1" applyBorder="1" applyAlignment="1" applyProtection="1">
      <alignment horizontal="center" vertical="top"/>
      <protection locked="0"/>
    </xf>
    <xf numFmtId="0" fontId="0" fillId="0" borderId="7" xfId="0" applyBorder="1" applyAlignment="1">
      <alignment horizontal="center" vertical="top"/>
    </xf>
    <xf numFmtId="0" fontId="0" fillId="0" borderId="19" xfId="0" applyBorder="1" applyAlignment="1">
      <alignment horizontal="center" vertical="top"/>
    </xf>
    <xf numFmtId="0" fontId="11" fillId="3" borderId="7" xfId="0" applyFont="1" applyFill="1" applyBorder="1" applyAlignment="1">
      <alignment horizontal="center" vertical="center"/>
    </xf>
    <xf numFmtId="0" fontId="11" fillId="3" borderId="19" xfId="0" applyFont="1" applyFill="1" applyBorder="1" applyAlignment="1">
      <alignment horizontal="center" vertical="center"/>
    </xf>
    <xf numFmtId="0" fontId="10" fillId="0" borderId="4" xfId="0" applyFont="1" applyBorder="1" applyAlignment="1" applyProtection="1">
      <alignment horizontal="left" vertical="top" wrapText="1"/>
      <protection hidden="1"/>
    </xf>
    <xf numFmtId="0" fontId="10" fillId="0" borderId="19" xfId="0" applyFont="1" applyBorder="1" applyAlignment="1" applyProtection="1">
      <alignment horizontal="left" vertical="top" wrapText="1"/>
      <protection hidden="1"/>
    </xf>
    <xf numFmtId="0" fontId="10" fillId="0" borderId="8" xfId="0" applyFont="1" applyBorder="1" applyAlignment="1" applyProtection="1">
      <alignment horizontal="left" vertical="top" wrapText="1"/>
      <protection hidden="1"/>
    </xf>
    <xf numFmtId="0" fontId="0" fillId="0" borderId="7" xfId="0" applyBorder="1" applyAlignment="1">
      <alignment horizontal="right" vertical="center" wrapText="1"/>
    </xf>
    <xf numFmtId="0" fontId="0" fillId="0" borderId="8" xfId="0" applyBorder="1" applyAlignment="1">
      <alignment horizontal="right" vertical="center" wrapText="1"/>
    </xf>
    <xf numFmtId="0" fontId="0" fillId="3" borderId="8" xfId="0" applyFill="1" applyBorder="1" applyAlignment="1" applyProtection="1">
      <alignment horizontal="center" vertical="top"/>
      <protection locked="0"/>
    </xf>
    <xf numFmtId="0" fontId="0" fillId="0" borderId="7" xfId="0" applyBorder="1" applyAlignment="1">
      <alignment horizontal="right" vertical="center"/>
    </xf>
    <xf numFmtId="0" fontId="0" fillId="0" borderId="8" xfId="0" applyBorder="1" applyAlignment="1">
      <alignment horizontal="right" vertical="center"/>
    </xf>
    <xf numFmtId="0" fontId="11" fillId="3" borderId="8" xfId="0" applyFont="1" applyFill="1" applyBorder="1" applyAlignment="1">
      <alignment horizontal="center" vertical="center"/>
    </xf>
    <xf numFmtId="0" fontId="0" fillId="0" borderId="1" xfId="0" applyBorder="1" applyAlignment="1" applyProtection="1">
      <alignment horizontal="center" vertical="top" wrapText="1"/>
      <protection hidden="1"/>
    </xf>
    <xf numFmtId="0" fontId="16" fillId="0" borderId="20" xfId="0" applyFont="1" applyBorder="1" applyAlignment="1">
      <alignment horizontal="left"/>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0" fillId="0" borderId="7" xfId="0" applyBorder="1" applyAlignment="1" applyProtection="1">
      <alignment horizontal="left" vertical="top" wrapText="1"/>
      <protection hidden="1"/>
    </xf>
    <xf numFmtId="0" fontId="0" fillId="0" borderId="8" xfId="0" applyBorder="1" applyAlignment="1" applyProtection="1">
      <alignment horizontal="left" vertical="top" wrapText="1"/>
      <protection hidden="1"/>
    </xf>
    <xf numFmtId="165" fontId="0" fillId="0" borderId="7" xfId="2" applyNumberFormat="1" applyFont="1" applyFill="1" applyBorder="1" applyAlignment="1" applyProtection="1">
      <alignment horizontal="left" vertical="top"/>
      <protection hidden="1"/>
    </xf>
    <xf numFmtId="165" fontId="0" fillId="0" borderId="19" xfId="2" applyNumberFormat="1" applyFont="1" applyFill="1" applyBorder="1" applyAlignment="1" applyProtection="1">
      <alignment horizontal="left" vertical="top"/>
      <protection hidden="1"/>
    </xf>
    <xf numFmtId="0" fontId="0" fillId="0" borderId="0" xfId="0" applyAlignment="1">
      <alignment horizontal="left" vertical="top" wrapText="1"/>
    </xf>
    <xf numFmtId="0" fontId="0" fillId="0" borderId="0" xfId="0" applyAlignment="1">
      <alignment horizontal="left" vertical="top"/>
    </xf>
    <xf numFmtId="0" fontId="14" fillId="0" borderId="3" xfId="0" applyFont="1" applyBorder="1" applyAlignment="1">
      <alignment horizontal="left" vertical="top" wrapText="1"/>
    </xf>
    <xf numFmtId="0" fontId="14" fillId="0" borderId="18"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0" fillId="0" borderId="8" xfId="0" applyBorder="1" applyAlignment="1">
      <alignment horizontal="center" vertical="center" wrapText="1"/>
    </xf>
    <xf numFmtId="165" fontId="9" fillId="0" borderId="9" xfId="2" applyNumberFormat="1" applyFont="1" applyFill="1" applyBorder="1" applyAlignment="1">
      <alignment horizontal="center" wrapText="1"/>
    </xf>
    <xf numFmtId="165" fontId="9" fillId="0" borderId="11" xfId="2" applyNumberFormat="1" applyFont="1" applyFill="1" applyBorder="1" applyAlignment="1">
      <alignment horizontal="center" wrapText="1"/>
    </xf>
    <xf numFmtId="165" fontId="9" fillId="0" borderId="10" xfId="2" applyNumberFormat="1" applyFont="1" applyFill="1" applyBorder="1" applyAlignment="1">
      <alignment horizontal="center" wrapText="1"/>
    </xf>
    <xf numFmtId="0" fontId="13" fillId="0" borderId="5" xfId="0" applyFont="1" applyBorder="1" applyAlignment="1">
      <alignment horizontal="left" vertical="top" wrapText="1"/>
    </xf>
    <xf numFmtId="0" fontId="13" fillId="0" borderId="2" xfId="0" applyFont="1" applyBorder="1" applyAlignment="1">
      <alignment horizontal="left" vertical="top" wrapText="1"/>
    </xf>
    <xf numFmtId="0" fontId="13" fillId="0" borderId="6" xfId="0" applyFont="1" applyBorder="1" applyAlignment="1">
      <alignment horizontal="left"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0" fontId="0" fillId="0" borderId="10" xfId="0" applyBorder="1" applyAlignment="1">
      <alignment horizontal="center" vertical="top" wrapText="1"/>
    </xf>
    <xf numFmtId="0" fontId="0" fillId="3" borderId="0" xfId="0" applyFill="1" applyAlignment="1">
      <alignment horizontal="left" vertical="top" wrapText="1"/>
    </xf>
    <xf numFmtId="0" fontId="0" fillId="0" borderId="8" xfId="0" applyBorder="1" applyAlignment="1">
      <alignment horizontal="center" vertical="top" wrapText="1"/>
    </xf>
    <xf numFmtId="0" fontId="0" fillId="0" borderId="8" xfId="0" applyBorder="1" applyAlignment="1">
      <alignment horizontal="center" vertical="top"/>
    </xf>
    <xf numFmtId="0" fontId="0" fillId="0" borderId="7" xfId="0" applyBorder="1" applyAlignment="1">
      <alignment horizontal="center" vertical="center"/>
    </xf>
    <xf numFmtId="0" fontId="0" fillId="0" borderId="8" xfId="0" applyBorder="1" applyAlignment="1">
      <alignment horizontal="center" vertical="center"/>
    </xf>
    <xf numFmtId="165" fontId="2" fillId="4" borderId="9" xfId="2" applyNumberFormat="1" applyFont="1" applyFill="1" applyBorder="1" applyAlignment="1" applyProtection="1">
      <alignment horizontal="left" wrapText="1"/>
      <protection hidden="1"/>
    </xf>
    <xf numFmtId="165" fontId="2" fillId="4" borderId="11" xfId="2" applyNumberFormat="1" applyFont="1" applyFill="1" applyBorder="1" applyAlignment="1" applyProtection="1">
      <alignment horizontal="left" wrapText="1"/>
      <protection hidden="1"/>
    </xf>
    <xf numFmtId="165" fontId="2" fillId="4" borderId="10" xfId="2" applyNumberFormat="1" applyFont="1" applyFill="1" applyBorder="1" applyAlignment="1" applyProtection="1">
      <alignment horizontal="left" wrapText="1"/>
      <protection hidden="1"/>
    </xf>
    <xf numFmtId="0" fontId="0" fillId="0" borderId="22" xfId="0" applyBorder="1" applyAlignment="1" applyProtection="1">
      <alignment horizontal="center"/>
      <protection hidden="1"/>
    </xf>
    <xf numFmtId="0" fontId="0" fillId="0" borderId="23" xfId="0" applyBorder="1" applyAlignment="1" applyProtection="1">
      <alignment horizontal="center"/>
      <protection hidden="1"/>
    </xf>
    <xf numFmtId="0" fontId="0" fillId="3" borderId="3" xfId="0" applyFill="1" applyBorder="1" applyAlignment="1" applyProtection="1">
      <alignment horizontal="left"/>
      <protection locked="0"/>
    </xf>
    <xf numFmtId="0" fontId="0" fillId="3" borderId="18" xfId="0" applyFill="1" applyBorder="1" applyAlignment="1" applyProtection="1">
      <alignment horizontal="left"/>
      <protection locked="0"/>
    </xf>
    <xf numFmtId="0" fontId="0" fillId="3" borderId="4" xfId="0" applyFill="1" applyBorder="1" applyAlignment="1" applyProtection="1">
      <alignment horizontal="left"/>
      <protection locked="0"/>
    </xf>
    <xf numFmtId="0" fontId="0" fillId="3" borderId="12"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13" xfId="0" applyFill="1" applyBorder="1" applyAlignment="1" applyProtection="1">
      <alignment horizontal="left"/>
      <protection locked="0"/>
    </xf>
    <xf numFmtId="0" fontId="0" fillId="3" borderId="5" xfId="0"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3" borderId="6" xfId="0" applyFill="1" applyBorder="1" applyAlignment="1" applyProtection="1">
      <alignment horizontal="left"/>
      <protection locked="0"/>
    </xf>
    <xf numFmtId="0" fontId="0" fillId="3" borderId="9" xfId="0" applyFill="1" applyBorder="1" applyAlignment="1" applyProtection="1">
      <alignment horizontal="left"/>
      <protection locked="0"/>
    </xf>
    <xf numFmtId="0" fontId="0" fillId="3" borderId="11" xfId="0" applyFill="1" applyBorder="1" applyAlignment="1" applyProtection="1">
      <alignment horizontal="left"/>
      <protection locked="0"/>
    </xf>
    <xf numFmtId="0" fontId="0" fillId="3" borderId="10" xfId="0" applyFill="1" applyBorder="1" applyAlignment="1" applyProtection="1">
      <alignment horizontal="left"/>
      <protection locked="0"/>
    </xf>
  </cellXfs>
  <cellStyles count="4">
    <cellStyle name="Komma" xfId="2" builtinId="3"/>
    <cellStyle name="Procent" xfId="3"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1"/>
  <sheetViews>
    <sheetView showGridLines="0" tabSelected="1" zoomScale="70" zoomScaleNormal="70" workbookViewId="0">
      <selection activeCell="G11" sqref="G11"/>
    </sheetView>
  </sheetViews>
  <sheetFormatPr defaultRowHeight="15" x14ac:dyDescent="0.25"/>
  <cols>
    <col min="1" max="1" width="2.7109375" customWidth="1"/>
    <col min="2" max="2" width="57.5703125" customWidth="1"/>
    <col min="3" max="3" width="18.5703125" customWidth="1"/>
    <col min="4" max="4" width="20.140625" bestFit="1" customWidth="1"/>
    <col min="5" max="5" width="12.28515625" customWidth="1"/>
    <col min="6" max="6" width="20.140625" bestFit="1" customWidth="1"/>
    <col min="7" max="7" width="12.28515625" customWidth="1"/>
    <col min="8" max="8" width="20.140625" bestFit="1" customWidth="1"/>
    <col min="9" max="9" width="10.7109375" customWidth="1"/>
    <col min="10" max="10" width="24" customWidth="1"/>
    <col min="12" max="12" width="21.42578125" style="28" customWidth="1"/>
    <col min="13" max="13" width="20.7109375" style="28" customWidth="1"/>
    <col min="14" max="14" width="17.7109375" style="28" customWidth="1"/>
    <col min="15" max="18" width="8.85546875" style="28" customWidth="1"/>
  </cols>
  <sheetData>
    <row r="1" spans="2:19" ht="18.75" x14ac:dyDescent="0.3">
      <c r="B1" s="14" t="s">
        <v>0</v>
      </c>
      <c r="C1" s="1"/>
    </row>
    <row r="2" spans="2:19" ht="38.1" customHeight="1" x14ac:dyDescent="0.25">
      <c r="B2" s="120" t="s">
        <v>81</v>
      </c>
      <c r="C2" s="121"/>
      <c r="D2" s="121"/>
      <c r="E2" s="121"/>
      <c r="F2" s="121"/>
      <c r="G2" s="121"/>
      <c r="H2" s="121"/>
      <c r="I2" s="121"/>
      <c r="J2" s="121"/>
    </row>
    <row r="3" spans="2:19" ht="19.149999999999999" customHeight="1" x14ac:dyDescent="0.25">
      <c r="B3" s="138" t="s">
        <v>1</v>
      </c>
      <c r="C3" s="138"/>
      <c r="D3" s="138"/>
      <c r="E3" s="138"/>
      <c r="F3" s="138"/>
      <c r="G3" s="138"/>
      <c r="H3" s="138"/>
      <c r="I3" s="51"/>
      <c r="J3" s="51"/>
    </row>
    <row r="4" spans="2:19" ht="19.149999999999999" customHeight="1" x14ac:dyDescent="0.25">
      <c r="B4" s="52"/>
      <c r="C4" s="52"/>
      <c r="D4" s="52"/>
      <c r="E4" s="52"/>
      <c r="F4" s="52"/>
      <c r="G4" s="52"/>
      <c r="H4" s="52"/>
      <c r="I4" s="51"/>
      <c r="J4" s="51"/>
    </row>
    <row r="5" spans="2:19" ht="18.75" x14ac:dyDescent="0.25">
      <c r="B5" s="33" t="s">
        <v>2</v>
      </c>
      <c r="C5" s="1"/>
    </row>
    <row r="6" spans="2:19" ht="15" customHeight="1" x14ac:dyDescent="0.25">
      <c r="B6" s="20" t="s">
        <v>3</v>
      </c>
      <c r="C6" s="5"/>
      <c r="D6" s="15" t="s">
        <v>4</v>
      </c>
      <c r="E6" s="15" t="s">
        <v>5</v>
      </c>
      <c r="F6" s="15" t="s">
        <v>4</v>
      </c>
      <c r="G6" s="15" t="s">
        <v>6</v>
      </c>
      <c r="H6" s="15" t="s">
        <v>4</v>
      </c>
      <c r="I6" s="78" t="s">
        <v>7</v>
      </c>
      <c r="J6" s="92" t="s">
        <v>8</v>
      </c>
      <c r="M6" s="29"/>
      <c r="O6" s="29"/>
      <c r="P6" s="29"/>
      <c r="Q6" s="29"/>
      <c r="R6" s="29"/>
      <c r="S6" s="4"/>
    </row>
    <row r="7" spans="2:19" x14ac:dyDescent="0.25">
      <c r="B7" s="2"/>
      <c r="C7" s="6"/>
      <c r="D7" s="21" t="s">
        <v>9</v>
      </c>
      <c r="E7" s="21" t="s">
        <v>10</v>
      </c>
      <c r="F7" s="21" t="s">
        <v>11</v>
      </c>
      <c r="G7" s="21" t="s">
        <v>10</v>
      </c>
      <c r="H7" s="21" t="s">
        <v>12</v>
      </c>
      <c r="I7" s="79" t="s">
        <v>10</v>
      </c>
      <c r="J7" s="128"/>
      <c r="M7" s="29"/>
      <c r="O7" s="29"/>
      <c r="P7" s="29"/>
      <c r="Q7" s="29"/>
      <c r="R7" s="29"/>
      <c r="S7" s="4"/>
    </row>
    <row r="8" spans="2:19" x14ac:dyDescent="0.25">
      <c r="B8" s="3" t="s">
        <v>13</v>
      </c>
      <c r="D8" s="23">
        <v>25500</v>
      </c>
      <c r="E8" s="27"/>
      <c r="F8" s="23">
        <f>D8</f>
        <v>25500</v>
      </c>
      <c r="G8" s="27"/>
      <c r="H8" s="23">
        <f>F8</f>
        <v>25500</v>
      </c>
      <c r="I8" s="27"/>
      <c r="J8" s="17">
        <f>D8*E8+F8*G8+H8*I8</f>
        <v>0</v>
      </c>
      <c r="L8" s="143" t="s">
        <v>14</v>
      </c>
      <c r="M8" s="144"/>
      <c r="N8" s="145"/>
      <c r="O8" s="29"/>
      <c r="P8" s="29"/>
      <c r="Q8" s="29"/>
      <c r="R8" s="4"/>
    </row>
    <row r="9" spans="2:19" ht="14.45" customHeight="1" x14ac:dyDescent="0.25">
      <c r="B9" s="3" t="s">
        <v>15</v>
      </c>
      <c r="D9" s="24">
        <v>26500</v>
      </c>
      <c r="E9" s="27"/>
      <c r="F9" s="24">
        <f>D9</f>
        <v>26500</v>
      </c>
      <c r="G9" s="27"/>
      <c r="H9" s="24">
        <f>D9</f>
        <v>26500</v>
      </c>
      <c r="I9" s="27"/>
      <c r="J9" s="17">
        <f>D9*E9+F9*G9+H9*I9</f>
        <v>0</v>
      </c>
      <c r="L9" s="116" t="s">
        <v>16</v>
      </c>
      <c r="M9" s="116" t="s">
        <v>17</v>
      </c>
      <c r="N9" s="118" t="s">
        <v>18</v>
      </c>
      <c r="O9" s="29"/>
      <c r="P9" s="29"/>
      <c r="Q9" s="4"/>
      <c r="R9"/>
    </row>
    <row r="10" spans="2:19" ht="15.75" thickBot="1" x14ac:dyDescent="0.3">
      <c r="B10" s="26" t="s">
        <v>19</v>
      </c>
      <c r="D10" s="25"/>
      <c r="E10" s="22"/>
      <c r="F10" s="25"/>
      <c r="G10" s="22"/>
      <c r="H10" s="25"/>
      <c r="I10" s="22"/>
      <c r="J10" s="17"/>
      <c r="L10" s="117"/>
      <c r="M10" s="117"/>
      <c r="N10" s="119"/>
      <c r="Q10"/>
      <c r="R10"/>
    </row>
    <row r="11" spans="2:19" ht="13.15" customHeight="1" thickBot="1" x14ac:dyDescent="0.3">
      <c r="B11" s="26"/>
      <c r="D11" s="25"/>
      <c r="E11" s="22"/>
      <c r="F11" s="25"/>
      <c r="G11" s="22"/>
      <c r="H11" s="25"/>
      <c r="I11" s="22"/>
      <c r="J11" s="17"/>
      <c r="L11" s="62">
        <f>(E8+E9+G8+G9)/4</f>
        <v>0</v>
      </c>
      <c r="M11" s="63">
        <f>(I8+I9)/2</f>
        <v>0</v>
      </c>
      <c r="N11" s="66" t="str">
        <f>IFERROR(M11/L11-1,"")</f>
        <v/>
      </c>
      <c r="Q11"/>
      <c r="R11"/>
    </row>
    <row r="12" spans="2:19" ht="13.15" customHeight="1" thickBot="1" x14ac:dyDescent="0.3">
      <c r="B12" s="3" t="s">
        <v>20</v>
      </c>
      <c r="D12" s="129"/>
      <c r="E12" s="130"/>
      <c r="F12" s="130"/>
      <c r="G12" s="130"/>
      <c r="H12" s="130"/>
      <c r="I12" s="130"/>
      <c r="J12" s="131"/>
      <c r="L12" s="146" t="s">
        <v>21</v>
      </c>
      <c r="M12" s="147"/>
      <c r="N12" s="102" t="s">
        <v>22</v>
      </c>
      <c r="Q12"/>
      <c r="R12"/>
    </row>
    <row r="13" spans="2:19" ht="13.15" customHeight="1" x14ac:dyDescent="0.25">
      <c r="B13" s="3" t="s">
        <v>23</v>
      </c>
      <c r="D13" s="36">
        <f>D8+D9</f>
        <v>52000</v>
      </c>
      <c r="E13" s="37"/>
      <c r="F13" s="36">
        <f>D13</f>
        <v>52000</v>
      </c>
      <c r="G13" s="37"/>
      <c r="H13" s="36">
        <f>D13</f>
        <v>52000</v>
      </c>
      <c r="I13" s="37"/>
      <c r="J13" s="17">
        <f>D13*E13+F13*G13+H13*I13</f>
        <v>0</v>
      </c>
      <c r="L13" s="64" t="s">
        <v>24</v>
      </c>
      <c r="M13" s="65" t="s">
        <v>25</v>
      </c>
      <c r="N13" s="103"/>
      <c r="Q13"/>
      <c r="R13"/>
    </row>
    <row r="14" spans="2:19" ht="13.15" customHeight="1" x14ac:dyDescent="0.25">
      <c r="B14" s="26"/>
      <c r="D14" s="25"/>
      <c r="E14" s="22"/>
      <c r="F14" s="25"/>
      <c r="G14" s="22"/>
      <c r="H14" s="25"/>
      <c r="I14" s="22"/>
      <c r="J14" s="17"/>
      <c r="L14" s="60" t="s">
        <v>26</v>
      </c>
      <c r="M14" s="61" t="s">
        <v>27</v>
      </c>
      <c r="N14" s="103"/>
      <c r="Q14"/>
      <c r="R14"/>
    </row>
    <row r="15" spans="2:19" x14ac:dyDescent="0.25">
      <c r="B15" s="3" t="s">
        <v>28</v>
      </c>
      <c r="D15" s="16">
        <v>2400</v>
      </c>
      <c r="E15" s="27"/>
      <c r="F15" s="16">
        <f>D15</f>
        <v>2400</v>
      </c>
      <c r="G15" s="27"/>
      <c r="H15" s="16">
        <f>F15</f>
        <v>2400</v>
      </c>
      <c r="I15" s="27"/>
      <c r="J15" s="17">
        <f>D15*E15+F15*G15+H15*I15</f>
        <v>0</v>
      </c>
      <c r="L15" s="59" t="s">
        <v>29</v>
      </c>
      <c r="M15" s="61" t="s">
        <v>30</v>
      </c>
      <c r="N15" s="103"/>
      <c r="Q15"/>
      <c r="R15"/>
    </row>
    <row r="16" spans="2:19" ht="19.149999999999999" customHeight="1" thickBot="1" x14ac:dyDescent="0.3">
      <c r="B16" s="54" t="s">
        <v>31</v>
      </c>
      <c r="C16" s="5"/>
      <c r="D16" s="55" t="s">
        <v>32</v>
      </c>
      <c r="E16" s="5"/>
      <c r="F16" s="55" t="s">
        <v>32</v>
      </c>
      <c r="G16" s="5"/>
      <c r="H16" s="55" t="s">
        <v>32</v>
      </c>
      <c r="I16" s="5"/>
      <c r="J16" s="56">
        <f>SUM(J8:J15)</f>
        <v>0</v>
      </c>
      <c r="L16" s="59" t="s">
        <v>33</v>
      </c>
      <c r="M16" s="61" t="s">
        <v>34</v>
      </c>
      <c r="N16" s="104"/>
      <c r="Q16"/>
      <c r="R16"/>
    </row>
    <row r="17" spans="2:19" ht="19.5" thickBot="1" x14ac:dyDescent="0.35">
      <c r="B17" s="11" t="s">
        <v>35</v>
      </c>
      <c r="C17" s="12"/>
      <c r="D17" s="49"/>
      <c r="E17" s="12"/>
      <c r="F17" s="49"/>
      <c r="G17" s="12"/>
      <c r="H17" s="49"/>
      <c r="I17" s="57"/>
      <c r="J17" s="67" t="str">
        <f>IFERROR(J16/I17,"")</f>
        <v/>
      </c>
      <c r="R17"/>
    </row>
    <row r="18" spans="2:19" ht="15.75" thickBot="1" x14ac:dyDescent="0.3">
      <c r="R18"/>
    </row>
    <row r="19" spans="2:19" ht="24" customHeight="1" thickBot="1" x14ac:dyDescent="0.35">
      <c r="B19" s="113" t="s">
        <v>36</v>
      </c>
      <c r="C19" s="114"/>
      <c r="D19" s="114"/>
      <c r="E19" s="114"/>
      <c r="F19" s="114"/>
      <c r="G19" s="114"/>
      <c r="H19" s="114"/>
      <c r="I19" s="115"/>
      <c r="J19" s="10"/>
    </row>
    <row r="20" spans="2:19" x14ac:dyDescent="0.25">
      <c r="B20" s="112" t="s">
        <v>37</v>
      </c>
      <c r="C20" s="112"/>
      <c r="D20" s="112"/>
      <c r="E20" s="112"/>
      <c r="F20" s="112"/>
      <c r="G20" s="112"/>
      <c r="H20" s="112"/>
      <c r="I20" s="112"/>
      <c r="J20" s="112"/>
    </row>
    <row r="21" spans="2:19" x14ac:dyDescent="0.25">
      <c r="R21" s="44"/>
      <c r="S21" s="43"/>
    </row>
    <row r="22" spans="2:19" x14ac:dyDescent="0.25">
      <c r="R22" s="44"/>
      <c r="S22" s="43"/>
    </row>
    <row r="23" spans="2:19" x14ac:dyDescent="0.25">
      <c r="L23" s="44"/>
      <c r="M23" s="44"/>
      <c r="N23" s="44"/>
      <c r="O23" s="44"/>
      <c r="P23" s="44"/>
      <c r="Q23" s="44"/>
      <c r="R23" s="44"/>
      <c r="S23" s="43"/>
    </row>
    <row r="24" spans="2:19" x14ac:dyDescent="0.25">
      <c r="F24" s="15" t="s">
        <v>38</v>
      </c>
      <c r="G24" s="38"/>
      <c r="H24" s="15" t="s">
        <v>39</v>
      </c>
      <c r="J24" s="15" t="s">
        <v>40</v>
      </c>
      <c r="L24" s="111" t="s">
        <v>41</v>
      </c>
      <c r="M24" s="111" t="s">
        <v>42</v>
      </c>
      <c r="N24" s="111" t="s">
        <v>43</v>
      </c>
      <c r="O24" s="44"/>
      <c r="P24" s="43"/>
      <c r="Q24"/>
      <c r="R24"/>
    </row>
    <row r="25" spans="2:19" ht="21.95" customHeight="1" x14ac:dyDescent="0.25">
      <c r="F25" s="39" t="s">
        <v>44</v>
      </c>
      <c r="G25" s="38"/>
      <c r="H25" s="39" t="s">
        <v>45</v>
      </c>
      <c r="J25" s="39" t="s">
        <v>46</v>
      </c>
      <c r="L25" s="111"/>
      <c r="M25" s="111"/>
      <c r="N25" s="111"/>
      <c r="O25" s="44"/>
      <c r="P25" s="43"/>
      <c r="Q25"/>
      <c r="R25"/>
    </row>
    <row r="26" spans="2:19" s="43" customFormat="1" ht="45" customHeight="1" x14ac:dyDescent="0.25">
      <c r="B26" s="71" t="s">
        <v>47</v>
      </c>
      <c r="C26" s="135"/>
      <c r="D26" s="136"/>
      <c r="E26" s="137"/>
      <c r="F26" s="35">
        <v>10</v>
      </c>
      <c r="G26" s="41"/>
      <c r="H26" s="42"/>
      <c r="I26" s="40"/>
      <c r="J26" s="69">
        <f>IF(H26="j",F26,IF(H26="J",F26,0))</f>
        <v>0</v>
      </c>
      <c r="L26" s="68" t="s">
        <v>48</v>
      </c>
      <c r="M26" s="48"/>
      <c r="N26" s="48"/>
      <c r="O26" s="44"/>
    </row>
    <row r="27" spans="2:19" s="43" customFormat="1" ht="39" customHeight="1" x14ac:dyDescent="0.25">
      <c r="B27" s="72" t="s">
        <v>49</v>
      </c>
      <c r="C27" s="86" t="s">
        <v>50</v>
      </c>
      <c r="D27" s="87"/>
      <c r="E27" s="88"/>
      <c r="F27" s="92">
        <v>15</v>
      </c>
      <c r="G27" s="105" t="s">
        <v>51</v>
      </c>
      <c r="H27" s="96"/>
      <c r="I27" s="108" t="s">
        <v>52</v>
      </c>
      <c r="J27" s="100" t="s">
        <v>53</v>
      </c>
      <c r="L27" s="68" t="s">
        <v>54</v>
      </c>
      <c r="M27" s="48"/>
      <c r="N27" s="48"/>
      <c r="O27" s="28"/>
      <c r="P27"/>
    </row>
    <row r="28" spans="2:19" s="43" customFormat="1" ht="38.1" customHeight="1" x14ac:dyDescent="0.25">
      <c r="B28" s="71" t="s">
        <v>55</v>
      </c>
      <c r="C28" s="132"/>
      <c r="D28" s="133"/>
      <c r="E28" s="134"/>
      <c r="F28" s="128"/>
      <c r="G28" s="106"/>
      <c r="H28" s="107"/>
      <c r="I28" s="109"/>
      <c r="J28" s="110"/>
      <c r="L28" s="68" t="s">
        <v>56</v>
      </c>
      <c r="M28" s="48"/>
      <c r="N28" s="48"/>
      <c r="O28" s="28"/>
      <c r="P28"/>
    </row>
    <row r="29" spans="2:19" s="43" customFormat="1" ht="36" customHeight="1" x14ac:dyDescent="0.25">
      <c r="B29" s="71" t="s">
        <v>57</v>
      </c>
      <c r="C29" s="122"/>
      <c r="D29" s="123"/>
      <c r="E29" s="124"/>
      <c r="F29" s="47">
        <v>5</v>
      </c>
      <c r="G29" s="94"/>
      <c r="H29" s="45"/>
      <c r="I29" s="98"/>
      <c r="J29" s="141">
        <f>IF(H29="j",F29,IF(H29="J",F29,0))</f>
        <v>0</v>
      </c>
      <c r="L29" s="70"/>
      <c r="M29" s="28"/>
      <c r="N29" s="28"/>
      <c r="O29" s="28"/>
      <c r="P29"/>
      <c r="Q29"/>
      <c r="R29" s="28"/>
      <c r="S29"/>
    </row>
    <row r="30" spans="2:19" s="43" customFormat="1" ht="37.15" customHeight="1" x14ac:dyDescent="0.25">
      <c r="B30" s="71" t="s">
        <v>58</v>
      </c>
      <c r="C30" s="125"/>
      <c r="D30" s="126"/>
      <c r="E30" s="127"/>
      <c r="F30" s="46"/>
      <c r="G30" s="139"/>
      <c r="H30" s="75" t="s">
        <v>59</v>
      </c>
      <c r="I30" s="140"/>
      <c r="J30" s="142"/>
      <c r="L30" s="74" t="s">
        <v>60</v>
      </c>
      <c r="M30" s="74" t="s">
        <v>61</v>
      </c>
      <c r="N30" s="76" t="s">
        <v>62</v>
      </c>
      <c r="O30" s="28"/>
      <c r="P30" s="28"/>
      <c r="Q30" s="28"/>
      <c r="R30"/>
    </row>
    <row r="31" spans="2:19" s="43" customFormat="1" ht="27.4" customHeight="1" x14ac:dyDescent="0.25">
      <c r="B31" s="84" t="s">
        <v>63</v>
      </c>
      <c r="C31" s="86" t="s">
        <v>64</v>
      </c>
      <c r="D31" s="87"/>
      <c r="E31" s="88"/>
      <c r="F31" s="92">
        <v>10</v>
      </c>
      <c r="G31" s="94"/>
      <c r="H31" s="96"/>
      <c r="I31" s="98"/>
      <c r="J31" s="100" t="s">
        <v>53</v>
      </c>
      <c r="L31" s="73" t="s">
        <v>65</v>
      </c>
      <c r="M31" s="53">
        <v>0</v>
      </c>
      <c r="N31" s="80" t="s">
        <v>66</v>
      </c>
      <c r="O31" s="28"/>
      <c r="P31" s="28"/>
      <c r="Q31" s="28"/>
      <c r="R31"/>
    </row>
    <row r="32" spans="2:19" s="43" customFormat="1" ht="24.6" customHeight="1" thickBot="1" x14ac:dyDescent="0.3">
      <c r="B32" s="85"/>
      <c r="C32" s="89"/>
      <c r="D32" s="90"/>
      <c r="E32" s="91"/>
      <c r="F32" s="93"/>
      <c r="G32" s="95"/>
      <c r="H32" s="97"/>
      <c r="I32" s="99"/>
      <c r="J32" s="101"/>
      <c r="L32" s="73" t="s">
        <v>67</v>
      </c>
      <c r="M32" s="53">
        <v>5</v>
      </c>
      <c r="N32" s="81"/>
      <c r="O32" s="28"/>
      <c r="P32" s="28"/>
      <c r="Q32" s="28"/>
      <c r="R32"/>
    </row>
    <row r="33" spans="1:18" ht="26.45" customHeight="1" thickBot="1" x14ac:dyDescent="0.35">
      <c r="A33" s="43"/>
      <c r="B33" s="11" t="s">
        <v>68</v>
      </c>
      <c r="C33" s="12"/>
      <c r="D33" s="18" t="s">
        <v>32</v>
      </c>
      <c r="E33" s="18"/>
      <c r="F33" s="18" t="s">
        <v>32</v>
      </c>
      <c r="G33" s="18"/>
      <c r="H33" s="18" t="s">
        <v>32</v>
      </c>
      <c r="I33" s="34"/>
      <c r="J33" s="19">
        <f>SUM(J26:J32)</f>
        <v>0</v>
      </c>
      <c r="L33" s="58" t="s">
        <v>69</v>
      </c>
      <c r="M33" s="53">
        <v>10</v>
      </c>
      <c r="N33" s="82"/>
      <c r="R33"/>
    </row>
    <row r="34" spans="1:18" ht="22.5" customHeight="1" x14ac:dyDescent="0.3">
      <c r="B34" s="32" t="s">
        <v>70</v>
      </c>
      <c r="C34" s="30"/>
      <c r="D34" s="31"/>
      <c r="E34" s="31"/>
      <c r="F34" s="31"/>
      <c r="G34" s="31"/>
      <c r="H34" s="31"/>
      <c r="I34" s="31"/>
      <c r="J34" s="31"/>
    </row>
    <row r="35" spans="1:18" ht="27" customHeight="1" thickBot="1" x14ac:dyDescent="0.3"/>
    <row r="36" spans="1:18" ht="27" customHeight="1" thickBot="1" x14ac:dyDescent="0.35">
      <c r="B36" s="11" t="s">
        <v>71</v>
      </c>
      <c r="C36" s="12"/>
      <c r="D36" s="12"/>
      <c r="E36" s="12"/>
      <c r="F36" s="12"/>
      <c r="G36" s="12"/>
      <c r="H36" s="12"/>
      <c r="I36" s="12"/>
      <c r="J36" s="13">
        <f>J19+J33</f>
        <v>0</v>
      </c>
    </row>
    <row r="37" spans="1:18" ht="21.4" customHeight="1" x14ac:dyDescent="0.25">
      <c r="B37" s="83" t="s">
        <v>72</v>
      </c>
      <c r="C37" s="83"/>
      <c r="D37" s="83"/>
      <c r="E37" s="83"/>
      <c r="F37" s="83"/>
      <c r="G37" s="83"/>
      <c r="H37" s="83"/>
      <c r="I37" s="83"/>
      <c r="J37" s="83"/>
    </row>
    <row r="38" spans="1:18" ht="21.4" customHeight="1" x14ac:dyDescent="0.25">
      <c r="B38" s="77"/>
      <c r="C38" s="77"/>
      <c r="D38" s="77"/>
      <c r="E38" s="77"/>
      <c r="F38" s="77"/>
      <c r="G38" s="77"/>
      <c r="H38" s="77"/>
      <c r="I38" s="77"/>
      <c r="J38" s="77"/>
    </row>
    <row r="40" spans="1:18" ht="14.65" customHeight="1" x14ac:dyDescent="0.25">
      <c r="B40" s="7" t="s">
        <v>73</v>
      </c>
    </row>
    <row r="41" spans="1:18" x14ac:dyDescent="0.25">
      <c r="B41" s="8"/>
    </row>
    <row r="42" spans="1:18" ht="19.899999999999999" customHeight="1" x14ac:dyDescent="0.25">
      <c r="B42" s="8" t="s">
        <v>74</v>
      </c>
      <c r="C42" s="157"/>
      <c r="D42" s="158"/>
      <c r="E42" s="158"/>
      <c r="F42" s="158"/>
      <c r="G42" s="159"/>
    </row>
    <row r="43" spans="1:18" ht="19.899999999999999" customHeight="1" x14ac:dyDescent="0.25">
      <c r="B43" s="8" t="s">
        <v>75</v>
      </c>
      <c r="C43" s="157"/>
      <c r="D43" s="158"/>
      <c r="E43" s="158"/>
      <c r="F43" s="158"/>
      <c r="G43" s="159"/>
    </row>
    <row r="44" spans="1:18" ht="19.899999999999999" customHeight="1" x14ac:dyDescent="0.25">
      <c r="B44" s="9" t="s">
        <v>76</v>
      </c>
      <c r="C44" s="157"/>
      <c r="D44" s="158"/>
      <c r="E44" s="158"/>
      <c r="F44" s="158"/>
      <c r="G44" s="50"/>
    </row>
    <row r="45" spans="1:18" ht="19.899999999999999" customHeight="1" x14ac:dyDescent="0.25">
      <c r="B45" s="9" t="s">
        <v>77</v>
      </c>
      <c r="C45" s="157"/>
      <c r="D45" s="158"/>
      <c r="E45" s="158"/>
      <c r="F45" s="158"/>
      <c r="G45" s="159"/>
    </row>
    <row r="46" spans="1:18" ht="19.899999999999999" customHeight="1" x14ac:dyDescent="0.25">
      <c r="B46" s="9" t="s">
        <v>78</v>
      </c>
      <c r="C46" s="157"/>
      <c r="D46" s="158"/>
      <c r="E46" s="158"/>
      <c r="F46" s="158"/>
      <c r="G46" s="159"/>
    </row>
    <row r="47" spans="1:18" ht="19.899999999999999" customHeight="1" x14ac:dyDescent="0.25">
      <c r="B47" s="9" t="s">
        <v>79</v>
      </c>
      <c r="C47" s="148"/>
      <c r="D47" s="149"/>
      <c r="E47" s="149"/>
      <c r="F47" s="149"/>
      <c r="G47" s="150"/>
    </row>
    <row r="48" spans="1:18" ht="19.899999999999999" customHeight="1" x14ac:dyDescent="0.25">
      <c r="B48" s="9" t="s">
        <v>80</v>
      </c>
      <c r="C48" s="151"/>
      <c r="D48" s="152"/>
      <c r="E48" s="152"/>
      <c r="F48" s="152"/>
      <c r="G48" s="153"/>
    </row>
    <row r="49" spans="3:7" x14ac:dyDescent="0.25">
      <c r="C49" s="151"/>
      <c r="D49" s="152"/>
      <c r="E49" s="152"/>
      <c r="F49" s="152"/>
      <c r="G49" s="153"/>
    </row>
    <row r="50" spans="3:7" x14ac:dyDescent="0.25">
      <c r="C50" s="151"/>
      <c r="D50" s="152"/>
      <c r="E50" s="152"/>
      <c r="F50" s="152"/>
      <c r="G50" s="153"/>
    </row>
    <row r="51" spans="3:7" x14ac:dyDescent="0.25">
      <c r="C51" s="154"/>
      <c r="D51" s="155"/>
      <c r="E51" s="155"/>
      <c r="F51" s="155"/>
      <c r="G51" s="156"/>
    </row>
  </sheetData>
  <mergeCells count="41">
    <mergeCell ref="C47:G51"/>
    <mergeCell ref="C42:G42"/>
    <mergeCell ref="C43:G43"/>
    <mergeCell ref="C44:F44"/>
    <mergeCell ref="C45:G45"/>
    <mergeCell ref="C46:G46"/>
    <mergeCell ref="L9:L10"/>
    <mergeCell ref="N9:N10"/>
    <mergeCell ref="M9:M10"/>
    <mergeCell ref="B2:J2"/>
    <mergeCell ref="C29:E30"/>
    <mergeCell ref="J6:J7"/>
    <mergeCell ref="D12:J12"/>
    <mergeCell ref="C27:E28"/>
    <mergeCell ref="C26:E26"/>
    <mergeCell ref="B3:H3"/>
    <mergeCell ref="F27:F28"/>
    <mergeCell ref="G29:G30"/>
    <mergeCell ref="I29:I30"/>
    <mergeCell ref="J29:J30"/>
    <mergeCell ref="L8:N8"/>
    <mergeCell ref="L12:M12"/>
    <mergeCell ref="N12:N16"/>
    <mergeCell ref="G27:G28"/>
    <mergeCell ref="H27:H28"/>
    <mergeCell ref="I27:I28"/>
    <mergeCell ref="J27:J28"/>
    <mergeCell ref="L24:L25"/>
    <mergeCell ref="M24:M25"/>
    <mergeCell ref="N24:N25"/>
    <mergeCell ref="B20:J20"/>
    <mergeCell ref="B19:I19"/>
    <mergeCell ref="N31:N33"/>
    <mergeCell ref="B37:J37"/>
    <mergeCell ref="B31:B32"/>
    <mergeCell ref="C31:E32"/>
    <mergeCell ref="F31:F32"/>
    <mergeCell ref="G31:G32"/>
    <mergeCell ref="H31:H32"/>
    <mergeCell ref="I31:I32"/>
    <mergeCell ref="J31:J32"/>
  </mergeCells>
  <phoneticPr fontId="8" type="noConversion"/>
  <pageMargins left="0.25" right="0.25" top="0.75" bottom="0.75" header="0.3" footer="0.3"/>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2DDA2F27BADA4FA0D562381777D245" ma:contentTypeVersion="18" ma:contentTypeDescription="Een nieuw document maken." ma:contentTypeScope="" ma:versionID="d51bf3340948f7a2e3c5f0e1d620149c">
  <xsd:schema xmlns:xsd="http://www.w3.org/2001/XMLSchema" xmlns:xs="http://www.w3.org/2001/XMLSchema" xmlns:p="http://schemas.microsoft.com/office/2006/metadata/properties" xmlns:ns2="a0cf0202-a5c5-484a-8f56-a5c31f00845a" xmlns:ns4="420e448e-77db-4f6e-8c47-704a6cafc22f" xmlns:ns5="d8fbd44e-a4fe-41f8-ad6d-1eca962a1b2f" targetNamespace="http://schemas.microsoft.com/office/2006/metadata/properties" ma:root="true" ma:fieldsID="9299136b1229b7621abf4fdc26197d92" ns2:_="" ns4:_="" ns5:_="">
    <xsd:import namespace="a0cf0202-a5c5-484a-8f56-a5c31f00845a"/>
    <xsd:import namespace="420e448e-77db-4f6e-8c47-704a6cafc22f"/>
    <xsd:import namespace="d8fbd44e-a4fe-41f8-ad6d-1eca962a1b2f"/>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ObjectDetectorVersions" minOccurs="0"/>
                <xsd:element ref="ns5:MediaLengthInSecond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Location" minOccurs="0"/>
                <xsd:element ref="ns5:MediaServiceSearchProperties" minOccurs="0"/>
                <xsd:element ref="ns5: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3;#DIT|d14207bc-a8ea-442f-b42e-5f6285d118e9"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0e448e-77db-4f6e-8c47-704a6cafc22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f42584d-569b-484f-bab9-08213284d285}" ma:internalName="TaxCatchAll" ma:showField="CatchAllData" ma:web="420e448e-77db-4f6e-8c47-704a6cafc2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fbd44e-a4fe-41f8-ad6d-1eca962a1b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ink" ma:index="25"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fbd44e-a4fe-41f8-ad6d-1eca962a1b2f">
      <Terms xmlns="http://schemas.microsoft.com/office/infopath/2007/PartnerControls"/>
    </lcf76f155ced4ddcb4097134ff3c332f>
    <TaxCatchAll xmlns="420e448e-77db-4f6e-8c47-704a6cafc22f">
      <Value>3</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DIT</TermName>
          <TermId xmlns="http://schemas.microsoft.com/office/infopath/2007/PartnerControls">d14207bc-a8ea-442f-b42e-5f6285d118e9</TermId>
        </TermInfo>
      </Terms>
    </d6a0f0c0c0124d58878f9601e6ca6271>
    <Link xmlns="d8fbd44e-a4fe-41f8-ad6d-1eca962a1b2f">
      <Url xsi:nil="true"/>
      <Description xsi:nil="true"/>
    </Link>
  </documentManagement>
</p:properties>
</file>

<file path=customXml/itemProps1.xml><?xml version="1.0" encoding="utf-8"?>
<ds:datastoreItem xmlns:ds="http://schemas.openxmlformats.org/officeDocument/2006/customXml" ds:itemID="{EA0D893C-87B2-42CA-862B-2C814744D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0e448e-77db-4f6e-8c47-704a6cafc22f"/>
    <ds:schemaRef ds:uri="d8fbd44e-a4fe-41f8-ad6d-1eca962a1b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174489-8AD4-485F-9E59-93C8139A96FA}">
  <ds:schemaRefs>
    <ds:schemaRef ds:uri="http://schemas.microsoft.com/sharepoint/v3/contenttype/forms"/>
  </ds:schemaRefs>
</ds:datastoreItem>
</file>

<file path=customXml/itemProps3.xml><?xml version="1.0" encoding="utf-8"?>
<ds:datastoreItem xmlns:ds="http://schemas.openxmlformats.org/officeDocument/2006/customXml" ds:itemID="{165A0427-1EC4-4345-910F-77ED16D03F51}">
  <ds:schemaRef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schemas.microsoft.com/office/2006/documentManagement/types"/>
    <ds:schemaRef ds:uri="420e448e-77db-4f6e-8c47-704a6cafc22f"/>
    <ds:schemaRef ds:uri="http://purl.org/dc/elements/1.1/"/>
    <ds:schemaRef ds:uri="http://purl.org/dc/dcmitype/"/>
    <ds:schemaRef ds:uri="http://www.w3.org/XML/1998/namespace"/>
    <ds:schemaRef ds:uri="d8fbd44e-a4fe-41f8-ad6d-1eca962a1b2f"/>
    <ds:schemaRef ds:uri="a0cf0202-a5c5-484a-8f56-a5c31f00845a"/>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Energie Makelaar</dc:creator>
  <cp:keywords/>
  <dc:description/>
  <cp:lastModifiedBy>Besselink, Jos</cp:lastModifiedBy>
  <cp:revision/>
  <dcterms:created xsi:type="dcterms:W3CDTF">2010-03-10T19:48:02Z</dcterms:created>
  <dcterms:modified xsi:type="dcterms:W3CDTF">2025-09-11T11:56:57Z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0x010100CA2DDA2F27BADA4FA0D562381777D245</vt:lpwstr>
  </property>
  <property fmtid="{D5CDD505-2E9C-101B-9397-08002B2CF9AE}" pid="3" name="MediaServiceImageTags">
    <vt:lpwstr/>
  </property>
  <property fmtid="{D5CDD505-2E9C-101B-9397-08002B2CF9AE}" pid="4" name="Afdelingnaam">
    <vt:lpwstr>3;#DIT|d14207bc-a8ea-442f-b42e-5f6285d118e9</vt:lpwstr>
  </property>
</Properties>
</file>