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https://protenderbv-my.sharepoint.com/personal/peter_stroo_protender_nl/Documents/.B.  Projecten/505 GSKA Reiniging en Inspectie Riolering 2026+/08. AL en inkoop traject/"/>
    </mc:Choice>
  </mc:AlternateContent>
  <xr:revisionPtr revIDLastSave="149" documentId="8_{47D3BABB-746C-4BAA-A8AB-EF985FD5D543}" xr6:coauthVersionLast="47" xr6:coauthVersionMax="47" xr10:uidLastSave="{A340A564-7D63-411F-9EF9-33E9FD5AE368}"/>
  <bookViews>
    <workbookView xWindow="-108" yWindow="-108" windowWidth="23256" windowHeight="12456" xr2:uid="{C13F3425-D0C9-46C4-A626-AB77E4CAE4A9}"/>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2" i="1" l="1"/>
  <c r="I41" i="1"/>
  <c r="I40" i="1"/>
  <c r="I39" i="1"/>
  <c r="I38" i="1"/>
  <c r="I37" i="1"/>
  <c r="I36" i="1"/>
  <c r="I35" i="1"/>
  <c r="I34" i="1"/>
  <c r="I33" i="1"/>
  <c r="I32" i="1"/>
  <c r="I31" i="1"/>
  <c r="I30" i="1"/>
  <c r="I29" i="1"/>
  <c r="I28" i="1"/>
  <c r="I27" i="1"/>
  <c r="I26" i="1"/>
  <c r="I25" i="1"/>
  <c r="I24" i="1"/>
  <c r="I23" i="1"/>
  <c r="I22" i="1"/>
  <c r="I21" i="1"/>
  <c r="I20" i="1"/>
  <c r="I19" i="1"/>
  <c r="I18" i="1"/>
  <c r="I17" i="1"/>
  <c r="I16" i="1"/>
  <c r="I15" i="1"/>
  <c r="I14" i="1"/>
  <c r="I67" i="1"/>
  <c r="I66" i="1"/>
  <c r="I65" i="1"/>
  <c r="I64" i="1"/>
  <c r="I63" i="1"/>
  <c r="I62" i="1"/>
  <c r="I61" i="1"/>
  <c r="I60" i="1"/>
  <c r="I59" i="1"/>
  <c r="I58" i="1"/>
  <c r="I57" i="1"/>
  <c r="I56" i="1"/>
  <c r="I55" i="1"/>
  <c r="I13" i="1"/>
  <c r="I12" i="1"/>
  <c r="I11" i="1"/>
  <c r="I10" i="1"/>
  <c r="I68" i="1" l="1"/>
  <c r="I43" i="1"/>
  <c r="I71" i="1" l="1"/>
</calcChain>
</file>

<file path=xl/sharedStrings.xml><?xml version="1.0" encoding="utf-8"?>
<sst xmlns="http://schemas.openxmlformats.org/spreadsheetml/2006/main" count="197" uniqueCount="86">
  <si>
    <t>Nr</t>
  </si>
  <si>
    <t>Werkzaamheden (regulier)</t>
  </si>
  <si>
    <t>(volgens Scope)</t>
  </si>
  <si>
    <t>Een-heid</t>
  </si>
  <si>
    <t>Aanbieding</t>
  </si>
  <si>
    <t>per eenheid</t>
  </si>
  <si>
    <t>Fictief gemiddeld aantal</t>
  </si>
  <si>
    <t>per jaar   **)</t>
  </si>
  <si>
    <t>Totaal per jaar</t>
  </si>
  <si>
    <t>BTW</t>
  </si>
  <si>
    <t>Goes</t>
  </si>
  <si>
    <t>Kapelle</t>
  </si>
  <si>
    <t>Totaal</t>
  </si>
  <si>
    <t>Kolom:</t>
  </si>
  <si>
    <t>a</t>
  </si>
  <si>
    <t>b</t>
  </si>
  <si>
    <t>c</t>
  </si>
  <si>
    <t xml:space="preserve"> d = b + c</t>
  </si>
  <si>
    <t>e = a x d</t>
  </si>
  <si>
    <t>f</t>
  </si>
  <si>
    <t>Veldschouw en jaarwerkplan</t>
  </si>
  <si>
    <t>per meter</t>
  </si>
  <si>
    <t>per stuk</t>
  </si>
  <si>
    <t>Ex. BTW</t>
  </si>
  <si>
    <t>Afwijkende werkzaamheden</t>
  </si>
  <si>
    <t>per jaar</t>
  </si>
  <si>
    <t>d = b + c</t>
  </si>
  <si>
    <t>Stortkosten slib</t>
  </si>
  <si>
    <t>Inbegrepen in de kosten werkzaamheden Reiniging</t>
  </si>
  <si>
    <t>Meldpunt storingen</t>
  </si>
  <si>
    <t>Maatregelenplan met kostenraming</t>
  </si>
  <si>
    <t>Reiniging-set extra dienstverlening</t>
  </si>
  <si>
    <t>per netto uur</t>
  </si>
  <si>
    <t>Inspectiewagen extra dienstverlening</t>
  </si>
  <si>
    <t>Combiwagen extra dienstverlening</t>
  </si>
  <si>
    <t>Toeslag gebruik perslucht</t>
  </si>
  <si>
    <t>Verkeersregelaar (per persoon)</t>
  </si>
  <si>
    <t>Reinigen gemalen</t>
  </si>
  <si>
    <t>Reinigen randvoorzieningen</t>
  </si>
  <si>
    <t>Let op: Deze tabel NIET indienen als Inschrijvingsbiljet! Bij de inschrijving dient de naar PDF omgezette Word-versie gebruikt te worden.</t>
  </si>
  <si>
    <t>Deze tabel in Excel wordt ter informatie toegevoegd. De in de Aanbestedingsleidraad beschreven berekeningswijze is echter leidend.
Er kunnen geen rechten ontleend worden aan de gehanteerde (en vaak moeilijk te checken) formules in dit Excel document.</t>
  </si>
  <si>
    <t>Rekenblad Financieel Aanbod Aanbesteding Reinging en Inspectie Riolering 2026+ gemeente Goes en gemeente Kapelle</t>
  </si>
  <si>
    <t>Gewijzigd 01 12 2025</t>
  </si>
  <si>
    <t>Reiniging vrij-verval riolering DWA
Alle vormen, diameter t/m 400 mm, 
vervuiling 0-20%  *)</t>
  </si>
  <si>
    <t>Reiniging vrij-verval riolering DWA
Alle vormen, diameter &gt; 400 mm t/m 600 mm, 
vervuiling 0-20%  *)</t>
  </si>
  <si>
    <t>Reiniging vrij-verval riolering DWA
Alle vormen, diameter t/m 400 mm, 
vervuiling &gt; 20%  *)</t>
  </si>
  <si>
    <t>Reiniging vrij-verval riolering DWA
Alle vormen, diameter &gt; 400 mm t/m 600 mm, 
vervuiling &gt; 20% *)</t>
  </si>
  <si>
    <t>Reiniging vrij-verval riolering HWA
Alle vormen, diameter t/m 400 mm, 
vervuiling 0-20%  *)</t>
  </si>
  <si>
    <t>Reiniging vrij-verval riolering HWA
Alle vormen, diameter &gt; 400 mm t/m 600 mm, 
vervuiling 0-20%  *)</t>
  </si>
  <si>
    <t>Reiniging vrij-verval riolering HWA
Alle vormen, diameter t/m 400 mm,
vervuiling &gt; 20%  *)</t>
  </si>
  <si>
    <t>Reiniging vrij-verval riolering HWA
Alle vormen, diameter &gt; 400 mm t/m 600 mm, 
vervuiling &gt; 20% *)</t>
  </si>
  <si>
    <t>Reiniging vrij-verval riolering GEM
Alle vormen, diameter t/m 400 mm, 
vervuiling 0-20%  *)</t>
  </si>
  <si>
    <t>Reiniging vrij-verval riolering GEM
Alle vormen, diameter &gt; 400 mm t/m 600 mm, 
vervuiling 0-20%  *)</t>
  </si>
  <si>
    <t>Reiniging vrij-verval riolering GEM
Alle vormen, diameter t/m 400 mm, 
vervuiling &gt; 20%  *)</t>
  </si>
  <si>
    <t>Reiniging vrij-verval riolering GEM
Alle vormen, diameter &gt; 400 mm t/m 600 mm, 
vervuiling &gt; 20% *)</t>
  </si>
  <si>
    <t>Inspectie vrij-verval riolering
Alle vormen, alle diameters</t>
  </si>
  <si>
    <t>Inspectie extra put
Alle vormen en afmetingen</t>
  </si>
  <si>
    <t xml:space="preserve"> .. %</t>
  </si>
  <si>
    <t>Haspelwagen
(t.b.v. werken op afstand)</t>
  </si>
  <si>
    <r>
      <t xml:space="preserve">Verwijderen Wortelscherm
</t>
    </r>
    <r>
      <rPr>
        <sz val="6"/>
        <color theme="1"/>
        <rFont val="Arial"/>
        <family val="2"/>
      </rPr>
      <t>Zie Scope hoofdstuk 3.8</t>
    </r>
  </si>
  <si>
    <r>
      <t xml:space="preserve">Verwijderen Hoofdwortel
</t>
    </r>
    <r>
      <rPr>
        <sz val="6"/>
        <color theme="1"/>
        <rFont val="Arial"/>
        <family val="2"/>
      </rPr>
      <t>Zie Scope hoofdstuk 3.8</t>
    </r>
  </si>
  <si>
    <r>
      <t xml:space="preserve">Verwijderen Anders
</t>
    </r>
    <r>
      <rPr>
        <sz val="6"/>
        <color theme="1"/>
        <rFont val="Arial"/>
        <family val="2"/>
      </rPr>
      <t>Zie Scope hoofdstuk 3.8</t>
    </r>
  </si>
  <si>
    <r>
      <t xml:space="preserve">Verwijderen Vet
</t>
    </r>
    <r>
      <rPr>
        <sz val="6"/>
        <color theme="1"/>
        <rFont val="Arial"/>
        <family val="2"/>
      </rPr>
      <t>Zie Scope hoofdstuk 3.8</t>
    </r>
  </si>
  <si>
    <t>***) Let op dat “TOTAAL INSCHRIJVINGSSOM” maximaal € 3.120.000,-- exclusief BTW mag bedragen</t>
  </si>
  <si>
    <r>
      <rPr>
        <b/>
        <sz val="8"/>
        <color theme="1"/>
        <rFont val="Arial"/>
        <family val="2"/>
      </rPr>
      <t>TOTAAL INSCHRIJVINGSSOM ***)</t>
    </r>
    <r>
      <rPr>
        <sz val="8"/>
        <color theme="1"/>
        <rFont val="Arial"/>
        <family val="2"/>
      </rPr>
      <t xml:space="preserve">
(= (bedrag ‘Subtotaal werkzaamheden (regulier) per jaar’ + bedrag ‘Subtotaal Afwijkende werkzaamheden per jaar’) </t>
    </r>
    <r>
      <rPr>
        <b/>
        <sz val="12"/>
        <color theme="1"/>
        <rFont val="Arial"/>
        <family val="2"/>
      </rPr>
      <t>x 8 jaar)</t>
    </r>
  </si>
  <si>
    <t>Reiniging vrij-verval riolering DWA
Alle vormen, diameter &gt;  600 mm t/m 900 mm, 
vervuiling 0-20%  *)</t>
  </si>
  <si>
    <t>Reiniging vrij-verval riolering DWA
Alle vormen, diameter &gt;  900 mm, 
vervuiling 0-20%  *)</t>
  </si>
  <si>
    <t>Reiniging vrij-verval riolering DWA
Alle vormen, diameter &gt;  600 mm t/m 900 mm,
vervuiling 20 - 50%*)</t>
  </si>
  <si>
    <t>Reiniging vrij-verval riolering DWA
Alle vormen, diameter &gt;  900 mm,
vervuiling 20 - 50%*)</t>
  </si>
  <si>
    <t>Reiniging vrij-verval riolering DWA
Alle vormen, diameter &gt;  600 mm t/m 900 mm, 
vervuiling &gt; 50%*)</t>
  </si>
  <si>
    <t>Reiniging vrij-verval riolering DWA
Alle vormen, diameter &gt;  900 mm, 
vervuiling &gt; 50%*)</t>
  </si>
  <si>
    <t>Reiniging vrij-verval riolering HWA
Alle vormen, diameter &gt;  600 mm t/m 900 mm, 
vervuiling 0-20%  *)</t>
  </si>
  <si>
    <t>Reiniging vrij-verval riolering HWA
Alle vormen, diameter &gt;  900 mm, 
vervuiling 0-20%  *)</t>
  </si>
  <si>
    <t>Reiniging vrij-verval riolering HWA
Alle vormen, diameter &gt;  600 mm t/m 900 mm, 
vervuiling 20 - 50% *)</t>
  </si>
  <si>
    <t>Reiniging vrij-verval riolering HWA
Alle vormen, diameter &gt;  900 mm, 
vervuiling 20 - 50% *)</t>
  </si>
  <si>
    <t>Reiniging vrij-verval riolering HWA
Alle vormen, diameter &gt;  600 mm t/m 900 mm, 
vervuiling &gt;50% *)</t>
  </si>
  <si>
    <t>Reiniging vrij-verval riolering HWA
Alle vormen, diameter &gt;  900 mm, 
vervuiling &gt;50% *)</t>
  </si>
  <si>
    <t>Reiniging vrij-verval riolering GEM
Alle vormen, diameter &gt;  600 mm t/m 900 mm, 
vervuiling 0-20%  *)</t>
  </si>
  <si>
    <t>Reiniging vrij-verval riolering GEM
Alle vormen, diameter &gt;  900 mm, 
vervuiling 0-20%  *)</t>
  </si>
  <si>
    <t>Reiniging vrij-verval riolering GEM
Alle vormen, diameter &gt;  600 mm t/m 900 mm, 
vervuiling 20 - 50% *)</t>
  </si>
  <si>
    <t>Reiniging vrij-verval riolering GEM
Alle vormen, diameter &gt;  900 mm, 
vervuiling 20 - 50% *)</t>
  </si>
  <si>
    <t>Reiniging vrij-verval riolering GEM
Alle vormen, diameter &gt;  600 mm t/m 900 mm, 
vervuiling &gt;50% *)</t>
  </si>
  <si>
    <t>Reiniging vrij-verval riolering GEM
Alle vormen, diameter &gt;  900 mm, 
vervuiling &gt;50% *)</t>
  </si>
  <si>
    <r>
      <t xml:space="preserve">Subtotaal werkzaamheden (regulier) per jaar
</t>
    </r>
    <r>
      <rPr>
        <sz val="7"/>
        <color theme="1"/>
        <rFont val="Arial"/>
        <family val="2"/>
      </rPr>
      <t>(= som van de posten 1 t/m 33 ‘Aanbieding per jaar’)</t>
    </r>
  </si>
  <si>
    <t>(posten 1 t/m 31, 37, 39 en 45 t/m 48)</t>
  </si>
  <si>
    <r>
      <t xml:space="preserve">Subtotaal Afwijkende werkzaamheden per jaar
</t>
    </r>
    <r>
      <rPr>
        <sz val="8"/>
        <color theme="1"/>
        <rFont val="Arial"/>
        <family val="2"/>
      </rPr>
      <t>(= som van de posten 34 t/m 48 ‘Aanbieding per jaar’)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</si>
</sst>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5" x14ac:knownFonts="1">
    <font>
      <sz val="10"/>
      <color theme="1"/>
      <name val="Arial"/>
      <family val="2"/>
    </font>
    <font>
      <b/>
      <sz val="8"/>
      <color theme="1"/>
      <name val="Arial"/>
      <family val="2"/>
    </font>
    <font>
      <b/>
      <sz val="6"/>
      <color theme="1"/>
      <name val="Arial"/>
      <family val="2"/>
    </font>
    <font>
      <b/>
      <sz val="7"/>
      <color theme="1"/>
      <name val="Arial"/>
      <family val="2"/>
    </font>
    <font>
      <i/>
      <sz val="7"/>
      <color theme="1"/>
      <name val="Arial"/>
      <family val="2"/>
    </font>
    <font>
      <i/>
      <sz val="8"/>
      <color theme="1"/>
      <name val="Arial"/>
      <family val="2"/>
    </font>
    <font>
      <sz val="8"/>
      <color theme="1"/>
      <name val="Arial"/>
      <family val="2"/>
    </font>
    <font>
      <sz val="7"/>
      <color theme="1"/>
      <name val="Arial"/>
      <family val="2"/>
    </font>
    <font>
      <sz val="8"/>
      <color rgb="FF000000"/>
      <name val="Arial"/>
      <family val="2"/>
    </font>
    <font>
      <sz val="6"/>
      <color theme="1"/>
      <name val="Arial"/>
      <family val="2"/>
    </font>
    <font>
      <b/>
      <sz val="7.5"/>
      <color theme="1"/>
      <name val="Arial"/>
      <family val="2"/>
    </font>
    <font>
      <b/>
      <u/>
      <sz val="12"/>
      <color theme="1"/>
      <name val="Arial"/>
      <family val="2"/>
    </font>
    <font>
      <b/>
      <sz val="10"/>
      <color rgb="FFFF0000"/>
      <name val="Arial"/>
      <family val="2"/>
    </font>
    <font>
      <b/>
      <sz val="9"/>
      <color theme="1"/>
      <name val="Arial"/>
      <family val="2"/>
    </font>
    <font>
      <b/>
      <sz val="12"/>
      <color theme="1"/>
      <name val="Arial"/>
      <family val="2"/>
    </font>
  </fonts>
  <fills count="3">
    <fill>
      <patternFill patternType="none"/>
    </fill>
    <fill>
      <patternFill patternType="gray125"/>
    </fill>
    <fill>
      <patternFill patternType="solid">
        <fgColor rgb="FFFFF2CC"/>
        <bgColor indexed="64"/>
      </patternFill>
    </fill>
  </fills>
  <borders count="14">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1">
    <xf numFmtId="0" fontId="0" fillId="0" borderId="0"/>
  </cellStyleXfs>
  <cellXfs count="109">
    <xf numFmtId="0" fontId="0" fillId="0" borderId="0" xfId="0"/>
    <xf numFmtId="0" fontId="1" fillId="0" borderId="2" xfId="0" applyFont="1" applyBorder="1" applyAlignment="1">
      <alignment horizontal="center" vertical="center" wrapText="1"/>
    </xf>
    <xf numFmtId="0" fontId="1" fillId="0" borderId="5" xfId="0" applyFont="1" applyBorder="1" applyAlignment="1">
      <alignment vertical="center" wrapText="1"/>
    </xf>
    <xf numFmtId="0" fontId="2" fillId="0" borderId="6" xfId="0" applyFont="1" applyBorder="1" applyAlignment="1">
      <alignment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1" fillId="0" borderId="3" xfId="0" applyFont="1" applyBorder="1" applyAlignment="1">
      <alignment horizontal="center" vertical="center" wrapText="1"/>
    </xf>
    <xf numFmtId="0" fontId="1" fillId="0" borderId="6" xfId="0" applyFont="1" applyBorder="1" applyAlignment="1">
      <alignment horizontal="center" vertical="center" wrapText="1"/>
    </xf>
    <xf numFmtId="0" fontId="5" fillId="0" borderId="6" xfId="0" applyFont="1" applyBorder="1" applyAlignment="1">
      <alignment horizontal="center" vertical="center" wrapText="1"/>
    </xf>
    <xf numFmtId="0" fontId="4" fillId="0" borderId="6" xfId="0" applyFont="1" applyBorder="1" applyAlignment="1">
      <alignment horizontal="center" vertical="center" wrapText="1"/>
    </xf>
    <xf numFmtId="0" fontId="6" fillId="0" borderId="6" xfId="0" applyFont="1" applyBorder="1" applyAlignment="1">
      <alignment vertical="center" wrapText="1"/>
    </xf>
    <xf numFmtId="0" fontId="7" fillId="0" borderId="6" xfId="0" applyFont="1" applyBorder="1" applyAlignment="1">
      <alignment vertical="center" wrapText="1"/>
    </xf>
    <xf numFmtId="0" fontId="1" fillId="0" borderId="6" xfId="0" applyFont="1" applyBorder="1" applyAlignment="1">
      <alignment vertical="center" wrapText="1"/>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right" vertical="center" wrapText="1"/>
    </xf>
    <xf numFmtId="0" fontId="11" fillId="0" borderId="0" xfId="0" applyFont="1"/>
    <xf numFmtId="15" fontId="0" fillId="0" borderId="0" xfId="0" applyNumberFormat="1"/>
    <xf numFmtId="0" fontId="12" fillId="0" borderId="0" xfId="0" applyFont="1" applyAlignment="1">
      <alignment vertical="center" wrapText="1"/>
    </xf>
    <xf numFmtId="0" fontId="0" fillId="0" borderId="0" xfId="0" applyAlignment="1">
      <alignment horizontal="center"/>
    </xf>
    <xf numFmtId="0" fontId="12" fillId="0" borderId="0" xfId="0" applyFont="1" applyAlignment="1">
      <alignment horizontal="center" vertical="center" wrapText="1"/>
    </xf>
    <xf numFmtId="0" fontId="3" fillId="0" borderId="0" xfId="0" applyFont="1" applyAlignment="1">
      <alignment vertical="center" wrapText="1"/>
    </xf>
    <xf numFmtId="0" fontId="1" fillId="0" borderId="0" xfId="0" applyFont="1" applyAlignment="1">
      <alignment horizontal="center" vertical="center" wrapText="1"/>
    </xf>
    <xf numFmtId="0" fontId="5" fillId="0" borderId="0" xfId="0" applyFont="1" applyAlignment="1">
      <alignment horizontal="center" vertical="center" wrapText="1"/>
    </xf>
    <xf numFmtId="0" fontId="1" fillId="0" borderId="0" xfId="0" applyFont="1" applyAlignment="1">
      <alignment horizontal="left" vertical="top" wrapText="1"/>
    </xf>
    <xf numFmtId="0" fontId="0" fillId="0" borderId="0" xfId="0" applyAlignment="1">
      <alignment horizontal="right" vertical="center"/>
    </xf>
    <xf numFmtId="0" fontId="1" fillId="0" borderId="1" xfId="0" applyFont="1" applyBorder="1" applyAlignment="1">
      <alignment horizontal="right" vertical="center" wrapText="1"/>
    </xf>
    <xf numFmtId="0" fontId="1" fillId="0" borderId="0" xfId="0" applyFont="1" applyAlignment="1">
      <alignment horizontal="right" vertical="center" wrapText="1"/>
    </xf>
    <xf numFmtId="0" fontId="3" fillId="0" borderId="2" xfId="0" applyFont="1" applyBorder="1" applyAlignment="1">
      <alignment horizontal="right" vertical="center" wrapText="1"/>
    </xf>
    <xf numFmtId="0" fontId="3" fillId="0" borderId="3" xfId="0" applyFont="1" applyBorder="1" applyAlignment="1">
      <alignment horizontal="right" vertical="center" wrapText="1"/>
    </xf>
    <xf numFmtId="9" fontId="1" fillId="0" borderId="1" xfId="0" applyNumberFormat="1" applyFont="1" applyBorder="1" applyAlignment="1">
      <alignment horizontal="right" vertical="center" wrapText="1"/>
    </xf>
    <xf numFmtId="0" fontId="1" fillId="0" borderId="1" xfId="0" applyFont="1" applyBorder="1" applyAlignment="1">
      <alignment horizontal="center" vertical="center" wrapText="1"/>
    </xf>
    <xf numFmtId="3" fontId="8" fillId="2" borderId="6" xfId="0" applyNumberFormat="1" applyFont="1" applyFill="1" applyBorder="1" applyAlignment="1">
      <alignment vertical="center" wrapText="1"/>
    </xf>
    <xf numFmtId="3" fontId="8" fillId="2" borderId="8" xfId="0" applyNumberFormat="1" applyFont="1" applyFill="1" applyBorder="1" applyAlignment="1">
      <alignment vertical="center" wrapText="1"/>
    </xf>
    <xf numFmtId="44" fontId="6" fillId="0" borderId="3" xfId="0" applyNumberFormat="1" applyFont="1" applyBorder="1" applyAlignment="1">
      <alignment vertical="center" wrapText="1"/>
    </xf>
    <xf numFmtId="0" fontId="6" fillId="0" borderId="5" xfId="0" applyFont="1" applyBorder="1" applyAlignment="1">
      <alignment vertical="center" wrapText="1"/>
    </xf>
    <xf numFmtId="0" fontId="7" fillId="0" borderId="2" xfId="0" applyFont="1" applyBorder="1" applyAlignment="1">
      <alignment vertical="center" wrapText="1"/>
    </xf>
    <xf numFmtId="44" fontId="6" fillId="0" borderId="2" xfId="0" applyNumberFormat="1" applyFont="1" applyBorder="1" applyAlignment="1">
      <alignment vertical="center" wrapText="1"/>
    </xf>
    <xf numFmtId="3" fontId="8" fillId="2" borderId="2" xfId="0" applyNumberFormat="1" applyFont="1" applyFill="1" applyBorder="1" applyAlignment="1">
      <alignment vertical="center" wrapText="1"/>
    </xf>
    <xf numFmtId="0" fontId="6" fillId="0" borderId="4" xfId="0" applyFont="1" applyBorder="1" applyAlignment="1">
      <alignment vertical="center" wrapText="1"/>
    </xf>
    <xf numFmtId="0" fontId="7" fillId="0" borderId="1" xfId="0" applyFont="1" applyBorder="1" applyAlignment="1">
      <alignment vertical="center" wrapText="1"/>
    </xf>
    <xf numFmtId="44" fontId="6" fillId="0" borderId="1" xfId="0" applyNumberFormat="1" applyFont="1" applyBorder="1" applyAlignment="1">
      <alignment vertical="center" wrapText="1"/>
    </xf>
    <xf numFmtId="0" fontId="8" fillId="2" borderId="1" xfId="0" applyFont="1" applyFill="1" applyBorder="1" applyAlignment="1">
      <alignment vertical="center" wrapText="1"/>
    </xf>
    <xf numFmtId="3" fontId="8" fillId="2" borderId="1" xfId="0" applyNumberFormat="1" applyFont="1" applyFill="1" applyBorder="1" applyAlignment="1">
      <alignment vertical="center" wrapText="1"/>
    </xf>
    <xf numFmtId="0" fontId="6" fillId="0" borderId="6" xfId="0" applyFont="1" applyBorder="1" applyAlignment="1">
      <alignment horizontal="center" vertical="center" wrapText="1"/>
    </xf>
    <xf numFmtId="0" fontId="7" fillId="0" borderId="6" xfId="0" applyFont="1" applyBorder="1" applyAlignment="1">
      <alignment horizontal="center" vertical="center" wrapText="1"/>
    </xf>
    <xf numFmtId="44" fontId="6" fillId="0" borderId="1" xfId="0" applyNumberFormat="1" applyFont="1" applyBorder="1" applyAlignment="1">
      <alignment horizontal="center" vertical="center" wrapText="1"/>
    </xf>
    <xf numFmtId="3" fontId="8" fillId="2" borderId="6" xfId="0" applyNumberFormat="1" applyFont="1" applyFill="1" applyBorder="1" applyAlignment="1">
      <alignment horizontal="center" vertical="center" wrapText="1"/>
    </xf>
    <xf numFmtId="3" fontId="8" fillId="2" borderId="8" xfId="0" applyNumberFormat="1" applyFont="1" applyFill="1" applyBorder="1" applyAlignment="1">
      <alignment horizontal="center" vertical="center" wrapText="1"/>
    </xf>
    <xf numFmtId="0" fontId="8" fillId="2" borderId="6" xfId="0" applyFont="1" applyFill="1" applyBorder="1" applyAlignment="1">
      <alignment horizontal="center" vertical="center" wrapText="1"/>
    </xf>
    <xf numFmtId="0" fontId="6" fillId="0" borderId="10" xfId="0" applyFont="1" applyBorder="1" applyAlignment="1">
      <alignment horizontal="center" vertical="center" wrapText="1"/>
    </xf>
    <xf numFmtId="0" fontId="7" fillId="0" borderId="2" xfId="0" applyFont="1" applyBorder="1" applyAlignment="1">
      <alignment horizontal="center" vertical="center" wrapText="1"/>
    </xf>
    <xf numFmtId="0" fontId="8" fillId="2" borderId="2" xfId="0" applyFont="1" applyFill="1" applyBorder="1" applyAlignment="1">
      <alignment horizontal="center" vertical="center" wrapText="1"/>
    </xf>
    <xf numFmtId="0" fontId="6" fillId="0" borderId="4" xfId="0" applyFont="1" applyBorder="1" applyAlignment="1">
      <alignment horizontal="center" vertical="center" wrapText="1"/>
    </xf>
    <xf numFmtId="0" fontId="7" fillId="0" borderId="4" xfId="0" applyFont="1" applyBorder="1" applyAlignment="1">
      <alignment horizontal="center" vertical="center" wrapText="1"/>
    </xf>
    <xf numFmtId="0" fontId="8" fillId="2" borderId="4" xfId="0" applyFont="1" applyFill="1" applyBorder="1" applyAlignment="1">
      <alignment horizontal="center" vertical="center" wrapText="1"/>
    </xf>
    <xf numFmtId="0" fontId="7" fillId="0" borderId="1" xfId="0" applyFont="1" applyBorder="1" applyAlignment="1">
      <alignment horizontal="center" vertical="center" wrapText="1"/>
    </xf>
    <xf numFmtId="0" fontId="8" fillId="2" borderId="1" xfId="0" applyFont="1" applyFill="1" applyBorder="1" applyAlignment="1">
      <alignment horizontal="center" vertical="center" wrapText="1"/>
    </xf>
    <xf numFmtId="0" fontId="7" fillId="0" borderId="3" xfId="0" applyFont="1" applyBorder="1" applyAlignment="1">
      <alignment horizontal="center" vertical="center" wrapText="1"/>
    </xf>
    <xf numFmtId="0" fontId="8" fillId="2" borderId="3" xfId="0" applyFont="1" applyFill="1" applyBorder="1" applyAlignment="1">
      <alignment horizontal="center" vertical="center" wrapText="1"/>
    </xf>
    <xf numFmtId="0" fontId="13" fillId="0" borderId="0" xfId="0" applyFont="1"/>
    <xf numFmtId="0" fontId="5" fillId="0" borderId="1" xfId="0" applyFont="1" applyBorder="1" applyAlignment="1">
      <alignment horizontal="right" vertical="center" wrapText="1"/>
    </xf>
    <xf numFmtId="44" fontId="1" fillId="0" borderId="1" xfId="0" applyNumberFormat="1" applyFont="1" applyBorder="1" applyAlignment="1">
      <alignment vertical="center" wrapText="1"/>
    </xf>
    <xf numFmtId="0" fontId="10" fillId="0" borderId="0" xfId="0" applyFont="1" applyAlignment="1">
      <alignment horizontal="right" vertical="center" wrapText="1"/>
    </xf>
    <xf numFmtId="0" fontId="1" fillId="0" borderId="3" xfId="0" applyFont="1" applyBorder="1" applyAlignment="1">
      <alignment horizontal="right" vertical="center" wrapText="1"/>
    </xf>
    <xf numFmtId="0" fontId="4" fillId="0" borderId="12" xfId="0" applyFont="1" applyBorder="1" applyAlignment="1">
      <alignment horizontal="right" vertical="center" wrapText="1"/>
    </xf>
    <xf numFmtId="0" fontId="4" fillId="0" borderId="13" xfId="0" applyFont="1" applyBorder="1" applyAlignment="1">
      <alignment horizontal="right" vertical="center" wrapText="1"/>
    </xf>
    <xf numFmtId="0" fontId="4" fillId="0" borderId="4" xfId="0" applyFont="1" applyBorder="1" applyAlignment="1">
      <alignment horizontal="right"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7" xfId="0" applyFont="1" applyBorder="1" applyAlignment="1">
      <alignment horizontal="center" vertical="center" wrapText="1"/>
    </xf>
    <xf numFmtId="0" fontId="3" fillId="0" borderId="5" xfId="0" applyFont="1" applyBorder="1" applyAlignment="1">
      <alignment horizontal="center" vertical="center" wrapText="1"/>
    </xf>
    <xf numFmtId="0" fontId="3" fillId="0" borderId="9" xfId="0" applyFont="1" applyBorder="1" applyAlignment="1">
      <alignment horizontal="center" vertical="center" wrapText="1"/>
    </xf>
    <xf numFmtId="0" fontId="3" fillId="0" borderId="8" xfId="0" applyFont="1" applyBorder="1" applyAlignment="1">
      <alignment horizontal="center" vertical="center" wrapText="1"/>
    </xf>
    <xf numFmtId="0" fontId="3" fillId="0" borderId="6" xfId="0" applyFont="1" applyBorder="1" applyAlignment="1">
      <alignment horizontal="center" vertical="center" wrapText="1"/>
    </xf>
    <xf numFmtId="0" fontId="1" fillId="0" borderId="2" xfId="0" applyFont="1" applyBorder="1" applyAlignment="1">
      <alignment horizontal="right" vertical="center" wrapText="1"/>
    </xf>
    <xf numFmtId="0" fontId="1" fillId="0" borderId="3" xfId="0" applyFont="1" applyBorder="1" applyAlignment="1">
      <alignment horizontal="right" vertical="center" wrapText="1"/>
    </xf>
    <xf numFmtId="0" fontId="7" fillId="0" borderId="0" xfId="0" applyFont="1" applyAlignment="1">
      <alignment horizontal="left" vertical="top" wrapText="1"/>
    </xf>
    <xf numFmtId="0" fontId="10" fillId="0" borderId="0" xfId="0" applyFont="1" applyAlignment="1">
      <alignment horizontal="left" vertical="top" wrapText="1"/>
    </xf>
    <xf numFmtId="0" fontId="12" fillId="0" borderId="0" xfId="0" applyFont="1"/>
    <xf numFmtId="0" fontId="12" fillId="0" borderId="0" xfId="0" applyFont="1" applyAlignment="1">
      <alignment vertical="center" wrapText="1"/>
    </xf>
    <xf numFmtId="0" fontId="6" fillId="0" borderId="12" xfId="0" applyFont="1" applyBorder="1" applyAlignment="1">
      <alignment horizontal="left" vertical="center" wrapText="1"/>
    </xf>
    <xf numFmtId="0" fontId="6" fillId="0" borderId="13" xfId="0" applyFont="1" applyBorder="1" applyAlignment="1">
      <alignment horizontal="left" vertical="center"/>
    </xf>
    <xf numFmtId="0" fontId="6" fillId="0" borderId="4" xfId="0" applyFont="1" applyBorder="1" applyAlignment="1">
      <alignment horizontal="left" vertical="center"/>
    </xf>
    <xf numFmtId="0" fontId="1" fillId="0" borderId="12"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4"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7" xfId="0" applyFont="1" applyBorder="1" applyAlignment="1">
      <alignment horizontal="center" vertical="center" wrapText="1"/>
    </xf>
    <xf numFmtId="0" fontId="5" fillId="0" borderId="5" xfId="0" applyFont="1" applyBorder="1" applyAlignment="1">
      <alignment horizontal="center" vertical="center" wrapText="1"/>
    </xf>
    <xf numFmtId="0" fontId="5" fillId="0" borderId="9" xfId="0" applyFont="1" applyBorder="1" applyAlignment="1">
      <alignment horizontal="center" vertical="center" wrapText="1"/>
    </xf>
    <xf numFmtId="0" fontId="5" fillId="0" borderId="8" xfId="0" applyFont="1" applyBorder="1" applyAlignment="1">
      <alignment horizontal="center" vertical="center" wrapText="1"/>
    </xf>
    <xf numFmtId="0" fontId="5" fillId="0" borderId="6"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7" xfId="0" applyFont="1" applyBorder="1" applyAlignment="1">
      <alignment horizontal="center" vertical="center" wrapText="1"/>
    </xf>
    <xf numFmtId="0" fontId="1" fillId="0" borderId="5" xfId="0" applyFont="1" applyBorder="1" applyAlignment="1">
      <alignment horizontal="center" vertical="center" wrapText="1"/>
    </xf>
    <xf numFmtId="0" fontId="1" fillId="0" borderId="9" xfId="0" applyFont="1" applyBorder="1" applyAlignment="1">
      <alignment horizontal="center" vertical="center" wrapText="1"/>
    </xf>
    <xf numFmtId="0" fontId="1" fillId="0" borderId="8" xfId="0" applyFont="1" applyBorder="1" applyAlignment="1">
      <alignment horizontal="center" vertical="center" wrapText="1"/>
    </xf>
    <xf numFmtId="0" fontId="1" fillId="0" borderId="6" xfId="0" applyFont="1" applyBorder="1" applyAlignment="1">
      <alignment horizontal="center" vertical="center" wrapText="1"/>
    </xf>
    <xf numFmtId="0" fontId="3" fillId="0" borderId="9" xfId="0" applyFont="1" applyBorder="1" applyAlignment="1">
      <alignment horizontal="center" vertical="top" wrapText="1"/>
    </xf>
    <xf numFmtId="0" fontId="3" fillId="0" borderId="8" xfId="0" applyFont="1" applyBorder="1" applyAlignment="1">
      <alignment horizontal="center" vertical="top" wrapText="1"/>
    </xf>
    <xf numFmtId="0" fontId="3" fillId="0" borderId="6" xfId="0" applyFont="1" applyBorder="1" applyAlignment="1">
      <alignment horizontal="center" vertical="top" wrapText="1"/>
    </xf>
    <xf numFmtId="44" fontId="6" fillId="0" borderId="3" xfId="0" applyNumberFormat="1" applyFont="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8061E6-684E-4A0C-9FB7-F5DE9CEBE0D2}">
  <dimension ref="A1:N74"/>
  <sheetViews>
    <sheetView tabSelected="1" topLeftCell="A39" zoomScale="130" zoomScaleNormal="130" workbookViewId="0">
      <selection activeCell="C65" sqref="C65"/>
    </sheetView>
  </sheetViews>
  <sheetFormatPr defaultRowHeight="13.2" x14ac:dyDescent="0.25"/>
  <cols>
    <col min="2" max="2" width="12.33203125" style="20" customWidth="1"/>
    <col min="3" max="3" width="37.88671875" customWidth="1"/>
    <col min="9" max="9" width="17.6640625" customWidth="1"/>
    <col min="10" max="10" width="8.88671875" style="26"/>
  </cols>
  <sheetData>
    <row r="1" spans="1:14" ht="15.6" x14ac:dyDescent="0.3">
      <c r="A1" s="17" t="s">
        <v>41</v>
      </c>
    </row>
    <row r="2" spans="1:14" x14ac:dyDescent="0.25">
      <c r="A2" s="18" t="s">
        <v>42</v>
      </c>
    </row>
    <row r="3" spans="1:14" x14ac:dyDescent="0.25">
      <c r="A3" s="83" t="s">
        <v>39</v>
      </c>
      <c r="B3" s="83"/>
      <c r="C3" s="83"/>
      <c r="D3" s="83"/>
      <c r="E3" s="83"/>
      <c r="F3" s="83"/>
      <c r="G3" s="83"/>
      <c r="H3" s="83"/>
      <c r="I3" s="83"/>
      <c r="J3" s="83"/>
      <c r="K3" s="83"/>
      <c r="L3" s="83"/>
      <c r="M3" s="83"/>
      <c r="N3" s="83"/>
    </row>
    <row r="4" spans="1:14" ht="36.6" customHeight="1" x14ac:dyDescent="0.25">
      <c r="A4" s="84" t="s">
        <v>40</v>
      </c>
      <c r="B4" s="84"/>
      <c r="C4" s="84"/>
      <c r="D4" s="84"/>
      <c r="E4" s="84"/>
      <c r="F4" s="84"/>
      <c r="G4" s="84"/>
      <c r="H4" s="84"/>
      <c r="I4" s="84"/>
      <c r="J4" s="84"/>
      <c r="K4" s="84"/>
      <c r="L4" s="84"/>
      <c r="M4" s="84"/>
      <c r="N4" s="84"/>
    </row>
    <row r="5" spans="1:14" ht="36.6" customHeight="1" thickBot="1" x14ac:dyDescent="0.3">
      <c r="A5" s="19"/>
      <c r="B5" s="21"/>
      <c r="C5" s="19"/>
      <c r="D5" s="19"/>
      <c r="E5" s="19"/>
      <c r="F5" s="19"/>
      <c r="G5" s="19"/>
      <c r="H5" s="19"/>
    </row>
    <row r="6" spans="1:14" x14ac:dyDescent="0.25">
      <c r="B6" s="69" t="s">
        <v>0</v>
      </c>
      <c r="C6" s="2" t="s">
        <v>1</v>
      </c>
      <c r="D6" s="71" t="s">
        <v>3</v>
      </c>
      <c r="E6" s="4" t="s">
        <v>4</v>
      </c>
      <c r="F6" s="73" t="s">
        <v>6</v>
      </c>
      <c r="G6" s="74"/>
      <c r="H6" s="75"/>
      <c r="I6" s="4" t="s">
        <v>4</v>
      </c>
      <c r="J6" s="29" t="s">
        <v>9</v>
      </c>
      <c r="K6" s="22"/>
    </row>
    <row r="7" spans="1:14" ht="13.8" thickBot="1" x14ac:dyDescent="0.3">
      <c r="B7" s="70"/>
      <c r="C7" s="3" t="s">
        <v>2</v>
      </c>
      <c r="D7" s="72"/>
      <c r="E7" s="5" t="s">
        <v>5</v>
      </c>
      <c r="F7" s="76" t="s">
        <v>7</v>
      </c>
      <c r="G7" s="77"/>
      <c r="H7" s="78"/>
      <c r="I7" s="5" t="s">
        <v>8</v>
      </c>
      <c r="J7" s="30"/>
      <c r="K7" s="22"/>
    </row>
    <row r="8" spans="1:14" ht="13.8" thickBot="1" x14ac:dyDescent="0.3">
      <c r="B8" s="6"/>
      <c r="C8" s="7"/>
      <c r="D8" s="5"/>
      <c r="E8" s="7"/>
      <c r="F8" s="5" t="s">
        <v>10</v>
      </c>
      <c r="G8" s="5" t="s">
        <v>11</v>
      </c>
      <c r="H8" s="5" t="s">
        <v>12</v>
      </c>
      <c r="I8" s="7"/>
      <c r="J8" s="27"/>
      <c r="K8" s="23"/>
    </row>
    <row r="9" spans="1:14" ht="13.8" thickBot="1" x14ac:dyDescent="0.3">
      <c r="B9" s="66" t="s">
        <v>13</v>
      </c>
      <c r="C9" s="67"/>
      <c r="D9" s="68"/>
      <c r="E9" s="8" t="s">
        <v>14</v>
      </c>
      <c r="F9" s="9" t="s">
        <v>15</v>
      </c>
      <c r="G9" s="9" t="s">
        <v>16</v>
      </c>
      <c r="H9" s="9" t="s">
        <v>17</v>
      </c>
      <c r="I9" s="8" t="s">
        <v>18</v>
      </c>
      <c r="J9" s="62" t="s">
        <v>19</v>
      </c>
      <c r="K9" s="24"/>
    </row>
    <row r="10" spans="1:14" ht="29.4" customHeight="1" thickBot="1" x14ac:dyDescent="0.3">
      <c r="B10" s="6">
        <v>1</v>
      </c>
      <c r="C10" s="10" t="s">
        <v>20</v>
      </c>
      <c r="D10" s="11" t="s">
        <v>21</v>
      </c>
      <c r="E10" s="47">
        <v>0</v>
      </c>
      <c r="F10" s="33">
        <v>32000</v>
      </c>
      <c r="G10" s="33">
        <v>12000</v>
      </c>
      <c r="H10" s="34">
        <v>44000</v>
      </c>
      <c r="I10" s="35">
        <f>E10*H10</f>
        <v>0</v>
      </c>
      <c r="J10" s="31" t="s">
        <v>57</v>
      </c>
      <c r="K10" s="25"/>
    </row>
    <row r="11" spans="1:14" ht="34.799999999999997" customHeight="1" thickBot="1" x14ac:dyDescent="0.3">
      <c r="B11" s="1">
        <v>2</v>
      </c>
      <c r="C11" s="36" t="s">
        <v>43</v>
      </c>
      <c r="D11" s="37" t="s">
        <v>21</v>
      </c>
      <c r="E11" s="47">
        <v>0</v>
      </c>
      <c r="F11" s="39">
        <v>4100</v>
      </c>
      <c r="G11" s="39">
        <v>1750</v>
      </c>
      <c r="H11" s="39">
        <v>5850</v>
      </c>
      <c r="I11" s="38">
        <f t="shared" ref="I11:I42" si="0">E11*H11</f>
        <v>0</v>
      </c>
      <c r="J11" s="31" t="s">
        <v>57</v>
      </c>
      <c r="K11" s="25"/>
    </row>
    <row r="12" spans="1:14" ht="34.799999999999997" customHeight="1" thickBot="1" x14ac:dyDescent="0.3">
      <c r="B12" s="32">
        <v>3</v>
      </c>
      <c r="C12" s="40" t="s">
        <v>44</v>
      </c>
      <c r="D12" s="41" t="s">
        <v>21</v>
      </c>
      <c r="E12" s="47">
        <v>0</v>
      </c>
      <c r="F12" s="43">
        <v>855</v>
      </c>
      <c r="G12" s="43">
        <v>355</v>
      </c>
      <c r="H12" s="44">
        <v>1210</v>
      </c>
      <c r="I12" s="42">
        <f t="shared" si="0"/>
        <v>0</v>
      </c>
      <c r="J12" s="31" t="s">
        <v>57</v>
      </c>
      <c r="K12" s="25"/>
    </row>
    <row r="13" spans="1:14" ht="34.799999999999997" customHeight="1" thickBot="1" x14ac:dyDescent="0.3">
      <c r="B13" s="32">
        <v>4</v>
      </c>
      <c r="C13" s="40" t="s">
        <v>65</v>
      </c>
      <c r="D13" s="41" t="s">
        <v>21</v>
      </c>
      <c r="E13" s="47">
        <v>0</v>
      </c>
      <c r="F13" s="43">
        <v>380</v>
      </c>
      <c r="G13" s="43">
        <v>135</v>
      </c>
      <c r="H13" s="43">
        <v>515</v>
      </c>
      <c r="I13" s="42">
        <f t="shared" si="0"/>
        <v>0</v>
      </c>
      <c r="J13" s="31" t="s">
        <v>57</v>
      </c>
      <c r="K13" s="25"/>
    </row>
    <row r="14" spans="1:14" ht="34.799999999999997" customHeight="1" thickBot="1" x14ac:dyDescent="0.3">
      <c r="B14" s="32">
        <v>5</v>
      </c>
      <c r="C14" s="40" t="s">
        <v>66</v>
      </c>
      <c r="D14" s="41" t="s">
        <v>21</v>
      </c>
      <c r="E14" s="47">
        <v>0</v>
      </c>
      <c r="F14" s="43">
        <v>0</v>
      </c>
      <c r="G14" s="43">
        <v>35</v>
      </c>
      <c r="H14" s="43">
        <v>35</v>
      </c>
      <c r="I14" s="42">
        <f t="shared" si="0"/>
        <v>0</v>
      </c>
      <c r="J14" s="31" t="s">
        <v>57</v>
      </c>
      <c r="K14" s="25"/>
    </row>
    <row r="15" spans="1:14" ht="34.799999999999997" customHeight="1" thickBot="1" x14ac:dyDescent="0.3">
      <c r="B15" s="32">
        <v>6</v>
      </c>
      <c r="C15" s="40" t="s">
        <v>45</v>
      </c>
      <c r="D15" s="41" t="s">
        <v>21</v>
      </c>
      <c r="E15" s="47">
        <v>0</v>
      </c>
      <c r="F15" s="43">
        <v>450</v>
      </c>
      <c r="G15" s="43">
        <v>195</v>
      </c>
      <c r="H15" s="43">
        <v>645</v>
      </c>
      <c r="I15" s="42">
        <f t="shared" si="0"/>
        <v>0</v>
      </c>
      <c r="J15" s="31" t="s">
        <v>57</v>
      </c>
      <c r="K15" s="25"/>
    </row>
    <row r="16" spans="1:14" ht="34.799999999999997" customHeight="1" thickBot="1" x14ac:dyDescent="0.3">
      <c r="B16" s="32">
        <v>7</v>
      </c>
      <c r="C16" s="40" t="s">
        <v>46</v>
      </c>
      <c r="D16" s="41" t="s">
        <v>21</v>
      </c>
      <c r="E16" s="47">
        <v>0</v>
      </c>
      <c r="F16" s="43">
        <v>95</v>
      </c>
      <c r="G16" s="43">
        <v>40</v>
      </c>
      <c r="H16" s="43">
        <v>135</v>
      </c>
      <c r="I16" s="42">
        <f t="shared" si="0"/>
        <v>0</v>
      </c>
      <c r="J16" s="31" t="s">
        <v>57</v>
      </c>
      <c r="K16" s="25"/>
    </row>
    <row r="17" spans="2:11" ht="34.799999999999997" customHeight="1" thickBot="1" x14ac:dyDescent="0.3">
      <c r="B17" s="32">
        <v>8</v>
      </c>
      <c r="C17" s="40" t="s">
        <v>67</v>
      </c>
      <c r="D17" s="41" t="s">
        <v>21</v>
      </c>
      <c r="E17" s="47">
        <v>0</v>
      </c>
      <c r="F17" s="43">
        <v>35</v>
      </c>
      <c r="G17" s="43">
        <v>12</v>
      </c>
      <c r="H17" s="43">
        <v>47</v>
      </c>
      <c r="I17" s="42">
        <f t="shared" si="0"/>
        <v>0</v>
      </c>
      <c r="J17" s="31" t="s">
        <v>57</v>
      </c>
      <c r="K17" s="25"/>
    </row>
    <row r="18" spans="2:11" ht="34.799999999999997" customHeight="1" thickBot="1" x14ac:dyDescent="0.3">
      <c r="B18" s="32">
        <v>9</v>
      </c>
      <c r="C18" s="40" t="s">
        <v>68</v>
      </c>
      <c r="D18" s="41" t="s">
        <v>21</v>
      </c>
      <c r="E18" s="47">
        <v>0</v>
      </c>
      <c r="F18" s="43">
        <v>0</v>
      </c>
      <c r="G18" s="43">
        <v>3</v>
      </c>
      <c r="H18" s="43">
        <v>3</v>
      </c>
      <c r="I18" s="42">
        <f t="shared" si="0"/>
        <v>0</v>
      </c>
      <c r="J18" s="31" t="s">
        <v>57</v>
      </c>
      <c r="K18" s="25"/>
    </row>
    <row r="19" spans="2:11" ht="34.799999999999997" customHeight="1" thickBot="1" x14ac:dyDescent="0.3">
      <c r="B19" s="32">
        <v>10</v>
      </c>
      <c r="C19" s="40" t="s">
        <v>69</v>
      </c>
      <c r="D19" s="41" t="s">
        <v>21</v>
      </c>
      <c r="E19" s="47">
        <v>0</v>
      </c>
      <c r="F19" s="43">
        <v>10</v>
      </c>
      <c r="G19" s="43">
        <v>4</v>
      </c>
      <c r="H19" s="43">
        <v>14</v>
      </c>
      <c r="I19" s="42">
        <f t="shared" si="0"/>
        <v>0</v>
      </c>
      <c r="J19" s="31" t="s">
        <v>57</v>
      </c>
      <c r="K19" s="25"/>
    </row>
    <row r="20" spans="2:11" ht="34.799999999999997" customHeight="1" thickBot="1" x14ac:dyDescent="0.3">
      <c r="B20" s="32">
        <v>11</v>
      </c>
      <c r="C20" s="40" t="s">
        <v>70</v>
      </c>
      <c r="D20" s="41" t="s">
        <v>21</v>
      </c>
      <c r="E20" s="47">
        <v>0</v>
      </c>
      <c r="F20" s="43">
        <v>0</v>
      </c>
      <c r="G20" s="43">
        <v>1</v>
      </c>
      <c r="H20" s="43">
        <v>1</v>
      </c>
      <c r="I20" s="42">
        <f t="shared" si="0"/>
        <v>0</v>
      </c>
      <c r="J20" s="31" t="s">
        <v>57</v>
      </c>
      <c r="K20" s="25"/>
    </row>
    <row r="21" spans="2:11" ht="34.799999999999997" customHeight="1" thickBot="1" x14ac:dyDescent="0.3">
      <c r="B21" s="32">
        <v>12</v>
      </c>
      <c r="C21" s="40" t="s">
        <v>47</v>
      </c>
      <c r="D21" s="41" t="s">
        <v>21</v>
      </c>
      <c r="E21" s="47">
        <v>0</v>
      </c>
      <c r="F21" s="44">
        <v>6900</v>
      </c>
      <c r="G21" s="44">
        <v>2250</v>
      </c>
      <c r="H21" s="44">
        <v>9150</v>
      </c>
      <c r="I21" s="42">
        <f t="shared" si="0"/>
        <v>0</v>
      </c>
      <c r="J21" s="31" t="s">
        <v>57</v>
      </c>
      <c r="K21" s="25"/>
    </row>
    <row r="22" spans="2:11" ht="34.799999999999997" customHeight="1" thickBot="1" x14ac:dyDescent="0.3">
      <c r="B22" s="32">
        <v>13</v>
      </c>
      <c r="C22" s="40" t="s">
        <v>48</v>
      </c>
      <c r="D22" s="41" t="s">
        <v>21</v>
      </c>
      <c r="E22" s="47">
        <v>0</v>
      </c>
      <c r="F22" s="44">
        <v>1380</v>
      </c>
      <c r="G22" s="43">
        <v>475</v>
      </c>
      <c r="H22" s="44">
        <v>1855</v>
      </c>
      <c r="I22" s="42">
        <f t="shared" si="0"/>
        <v>0</v>
      </c>
      <c r="J22" s="31" t="s">
        <v>57</v>
      </c>
      <c r="K22" s="25"/>
    </row>
    <row r="23" spans="2:11" ht="34.799999999999997" customHeight="1" thickBot="1" x14ac:dyDescent="0.3">
      <c r="B23" s="32">
        <v>14</v>
      </c>
      <c r="C23" s="40" t="s">
        <v>71</v>
      </c>
      <c r="D23" s="41" t="s">
        <v>21</v>
      </c>
      <c r="E23" s="47">
        <v>0</v>
      </c>
      <c r="F23" s="43">
        <v>550</v>
      </c>
      <c r="G23" s="43">
        <v>190</v>
      </c>
      <c r="H23" s="43">
        <v>740</v>
      </c>
      <c r="I23" s="42">
        <f t="shared" si="0"/>
        <v>0</v>
      </c>
      <c r="J23" s="31" t="s">
        <v>57</v>
      </c>
      <c r="K23" s="25"/>
    </row>
    <row r="24" spans="2:11" ht="34.799999999999997" customHeight="1" thickBot="1" x14ac:dyDescent="0.3">
      <c r="B24" s="32">
        <v>15</v>
      </c>
      <c r="C24" s="40" t="s">
        <v>72</v>
      </c>
      <c r="D24" s="41" t="s">
        <v>21</v>
      </c>
      <c r="E24" s="47">
        <v>0</v>
      </c>
      <c r="F24" s="43">
        <v>90</v>
      </c>
      <c r="G24" s="43">
        <v>10</v>
      </c>
      <c r="H24" s="43">
        <v>100</v>
      </c>
      <c r="I24" s="42">
        <f t="shared" si="0"/>
        <v>0</v>
      </c>
      <c r="J24" s="31" t="s">
        <v>57</v>
      </c>
      <c r="K24" s="25"/>
    </row>
    <row r="25" spans="2:11" ht="34.799999999999997" customHeight="1" thickBot="1" x14ac:dyDescent="0.3">
      <c r="B25" s="32">
        <v>16</v>
      </c>
      <c r="C25" s="40" t="s">
        <v>49</v>
      </c>
      <c r="D25" s="41" t="s">
        <v>21</v>
      </c>
      <c r="E25" s="47">
        <v>0</v>
      </c>
      <c r="F25" s="43">
        <v>750</v>
      </c>
      <c r="G25" s="43">
        <v>250</v>
      </c>
      <c r="H25" s="44">
        <v>1000</v>
      </c>
      <c r="I25" s="42">
        <f t="shared" si="0"/>
        <v>0</v>
      </c>
      <c r="J25" s="31" t="s">
        <v>57</v>
      </c>
      <c r="K25" s="25"/>
    </row>
    <row r="26" spans="2:11" ht="34.799999999999997" customHeight="1" thickBot="1" x14ac:dyDescent="0.3">
      <c r="B26" s="32">
        <v>17</v>
      </c>
      <c r="C26" s="40" t="s">
        <v>50</v>
      </c>
      <c r="D26" s="41" t="s">
        <v>21</v>
      </c>
      <c r="E26" s="47">
        <v>0</v>
      </c>
      <c r="F26" s="43">
        <v>160</v>
      </c>
      <c r="G26" s="43">
        <v>55</v>
      </c>
      <c r="H26" s="43">
        <v>215</v>
      </c>
      <c r="I26" s="42">
        <f t="shared" si="0"/>
        <v>0</v>
      </c>
      <c r="J26" s="31" t="s">
        <v>57</v>
      </c>
      <c r="K26" s="25"/>
    </row>
    <row r="27" spans="2:11" ht="34.799999999999997" customHeight="1" thickBot="1" x14ac:dyDescent="0.3">
      <c r="B27" s="32">
        <v>18</v>
      </c>
      <c r="C27" s="40" t="s">
        <v>73</v>
      </c>
      <c r="D27" s="41" t="s">
        <v>21</v>
      </c>
      <c r="E27" s="47">
        <v>0</v>
      </c>
      <c r="F27" s="43">
        <v>50</v>
      </c>
      <c r="G27" s="43">
        <v>23</v>
      </c>
      <c r="H27" s="43">
        <v>73</v>
      </c>
      <c r="I27" s="42">
        <f t="shared" si="0"/>
        <v>0</v>
      </c>
      <c r="J27" s="31" t="s">
        <v>57</v>
      </c>
      <c r="K27" s="25"/>
    </row>
    <row r="28" spans="2:11" ht="34.799999999999997" customHeight="1" thickBot="1" x14ac:dyDescent="0.3">
      <c r="B28" s="32">
        <v>19</v>
      </c>
      <c r="C28" s="40" t="s">
        <v>74</v>
      </c>
      <c r="D28" s="41" t="s">
        <v>21</v>
      </c>
      <c r="E28" s="47">
        <v>0</v>
      </c>
      <c r="F28" s="43">
        <v>10</v>
      </c>
      <c r="G28" s="43">
        <v>2</v>
      </c>
      <c r="H28" s="43">
        <v>12</v>
      </c>
      <c r="I28" s="42">
        <f t="shared" si="0"/>
        <v>0</v>
      </c>
      <c r="J28" s="31" t="s">
        <v>57</v>
      </c>
      <c r="K28" s="25"/>
    </row>
    <row r="29" spans="2:11" ht="34.799999999999997" customHeight="1" thickBot="1" x14ac:dyDescent="0.3">
      <c r="B29" s="32">
        <v>20</v>
      </c>
      <c r="C29" s="40" t="s">
        <v>75</v>
      </c>
      <c r="D29" s="41" t="s">
        <v>21</v>
      </c>
      <c r="E29" s="47">
        <v>0</v>
      </c>
      <c r="F29" s="43">
        <v>12</v>
      </c>
      <c r="G29" s="43">
        <v>3</v>
      </c>
      <c r="H29" s="43">
        <v>15</v>
      </c>
      <c r="I29" s="42">
        <f t="shared" si="0"/>
        <v>0</v>
      </c>
      <c r="J29" s="31" t="s">
        <v>57</v>
      </c>
      <c r="K29" s="25"/>
    </row>
    <row r="30" spans="2:11" ht="34.799999999999997" customHeight="1" thickBot="1" x14ac:dyDescent="0.3">
      <c r="B30" s="32">
        <v>21</v>
      </c>
      <c r="C30" s="40" t="s">
        <v>76</v>
      </c>
      <c r="D30" s="41" t="s">
        <v>21</v>
      </c>
      <c r="E30" s="47">
        <v>0</v>
      </c>
      <c r="F30" s="43">
        <v>3</v>
      </c>
      <c r="G30" s="43">
        <v>1</v>
      </c>
      <c r="H30" s="43">
        <v>4</v>
      </c>
      <c r="I30" s="42">
        <f t="shared" si="0"/>
        <v>0</v>
      </c>
      <c r="J30" s="31" t="s">
        <v>57</v>
      </c>
      <c r="K30" s="25"/>
    </row>
    <row r="31" spans="2:11" ht="34.799999999999997" customHeight="1" thickBot="1" x14ac:dyDescent="0.3">
      <c r="B31" s="32">
        <v>22</v>
      </c>
      <c r="C31" s="40" t="s">
        <v>51</v>
      </c>
      <c r="D31" s="41" t="s">
        <v>21</v>
      </c>
      <c r="E31" s="47">
        <v>0</v>
      </c>
      <c r="F31" s="44">
        <v>11200</v>
      </c>
      <c r="G31" s="44">
        <v>4275</v>
      </c>
      <c r="H31" s="44">
        <v>15475</v>
      </c>
      <c r="I31" s="42">
        <f t="shared" si="0"/>
        <v>0</v>
      </c>
      <c r="J31" s="31" t="s">
        <v>57</v>
      </c>
      <c r="K31" s="25"/>
    </row>
    <row r="32" spans="2:11" ht="34.799999999999997" customHeight="1" thickBot="1" x14ac:dyDescent="0.3">
      <c r="B32" s="32">
        <v>23</v>
      </c>
      <c r="C32" s="40" t="s">
        <v>52</v>
      </c>
      <c r="D32" s="41" t="s">
        <v>21</v>
      </c>
      <c r="E32" s="47">
        <v>0</v>
      </c>
      <c r="F32" s="44">
        <v>2300</v>
      </c>
      <c r="G32" s="43">
        <v>900</v>
      </c>
      <c r="H32" s="44">
        <v>3200</v>
      </c>
      <c r="I32" s="42">
        <f t="shared" si="0"/>
        <v>0</v>
      </c>
      <c r="J32" s="31" t="s">
        <v>57</v>
      </c>
      <c r="K32" s="25"/>
    </row>
    <row r="33" spans="2:11" ht="34.799999999999997" customHeight="1" thickBot="1" x14ac:dyDescent="0.3">
      <c r="B33" s="32">
        <v>24</v>
      </c>
      <c r="C33" s="40" t="s">
        <v>77</v>
      </c>
      <c r="D33" s="41" t="s">
        <v>21</v>
      </c>
      <c r="E33" s="47">
        <v>0</v>
      </c>
      <c r="F33" s="44">
        <v>790</v>
      </c>
      <c r="G33" s="43">
        <v>320</v>
      </c>
      <c r="H33" s="44">
        <v>1110</v>
      </c>
      <c r="I33" s="42">
        <f t="shared" si="0"/>
        <v>0</v>
      </c>
      <c r="J33" s="31" t="s">
        <v>57</v>
      </c>
      <c r="K33" s="25"/>
    </row>
    <row r="34" spans="2:11" ht="34.799999999999997" customHeight="1" thickBot="1" x14ac:dyDescent="0.3">
      <c r="B34" s="32">
        <v>25</v>
      </c>
      <c r="C34" s="40" t="s">
        <v>78</v>
      </c>
      <c r="D34" s="41" t="s">
        <v>21</v>
      </c>
      <c r="E34" s="47">
        <v>0</v>
      </c>
      <c r="F34" s="44">
        <v>260</v>
      </c>
      <c r="G34" s="43">
        <v>60</v>
      </c>
      <c r="H34" s="44">
        <v>320</v>
      </c>
      <c r="I34" s="42">
        <f t="shared" si="0"/>
        <v>0</v>
      </c>
      <c r="J34" s="31" t="s">
        <v>57</v>
      </c>
      <c r="K34" s="25"/>
    </row>
    <row r="35" spans="2:11" ht="34.799999999999997" customHeight="1" thickBot="1" x14ac:dyDescent="0.3">
      <c r="B35" s="32">
        <v>26</v>
      </c>
      <c r="C35" s="40" t="s">
        <v>53</v>
      </c>
      <c r="D35" s="41" t="s">
        <v>21</v>
      </c>
      <c r="E35" s="47">
        <v>0</v>
      </c>
      <c r="F35" s="44">
        <v>1250</v>
      </c>
      <c r="G35" s="43">
        <v>490</v>
      </c>
      <c r="H35" s="44">
        <v>1740</v>
      </c>
      <c r="I35" s="42">
        <f t="shared" si="0"/>
        <v>0</v>
      </c>
      <c r="J35" s="31" t="s">
        <v>57</v>
      </c>
      <c r="K35" s="25"/>
    </row>
    <row r="36" spans="2:11" ht="34.799999999999997" customHeight="1" thickBot="1" x14ac:dyDescent="0.3">
      <c r="B36" s="32">
        <v>27</v>
      </c>
      <c r="C36" s="40" t="s">
        <v>54</v>
      </c>
      <c r="D36" s="41" t="s">
        <v>21</v>
      </c>
      <c r="E36" s="47">
        <v>0</v>
      </c>
      <c r="F36" s="43">
        <v>260</v>
      </c>
      <c r="G36" s="43">
        <v>110</v>
      </c>
      <c r="H36" s="43">
        <v>370</v>
      </c>
      <c r="I36" s="42">
        <f t="shared" si="0"/>
        <v>0</v>
      </c>
      <c r="J36" s="31" t="s">
        <v>57</v>
      </c>
      <c r="K36" s="25"/>
    </row>
    <row r="37" spans="2:11" ht="34.799999999999997" customHeight="1" thickBot="1" x14ac:dyDescent="0.3">
      <c r="B37" s="32">
        <v>28</v>
      </c>
      <c r="C37" s="40" t="s">
        <v>79</v>
      </c>
      <c r="D37" s="41" t="s">
        <v>21</v>
      </c>
      <c r="E37" s="47">
        <v>0</v>
      </c>
      <c r="F37" s="43">
        <v>70</v>
      </c>
      <c r="G37" s="43">
        <v>40</v>
      </c>
      <c r="H37" s="43">
        <v>110</v>
      </c>
      <c r="I37" s="42">
        <f t="shared" si="0"/>
        <v>0</v>
      </c>
      <c r="J37" s="31" t="s">
        <v>57</v>
      </c>
      <c r="K37" s="25"/>
    </row>
    <row r="38" spans="2:11" ht="34.799999999999997" customHeight="1" thickBot="1" x14ac:dyDescent="0.3">
      <c r="B38" s="32">
        <v>29</v>
      </c>
      <c r="C38" s="40" t="s">
        <v>80</v>
      </c>
      <c r="D38" s="41" t="s">
        <v>21</v>
      </c>
      <c r="E38" s="47">
        <v>0</v>
      </c>
      <c r="F38" s="43">
        <v>25</v>
      </c>
      <c r="G38" s="43">
        <v>5</v>
      </c>
      <c r="H38" s="43">
        <v>30</v>
      </c>
      <c r="I38" s="42">
        <f t="shared" si="0"/>
        <v>0</v>
      </c>
      <c r="J38" s="31" t="s">
        <v>57</v>
      </c>
      <c r="K38" s="25"/>
    </row>
    <row r="39" spans="2:11" ht="34.799999999999997" customHeight="1" thickBot="1" x14ac:dyDescent="0.3">
      <c r="B39" s="32">
        <v>30</v>
      </c>
      <c r="C39" s="40" t="s">
        <v>81</v>
      </c>
      <c r="D39" s="41" t="s">
        <v>21</v>
      </c>
      <c r="E39" s="47">
        <v>0</v>
      </c>
      <c r="F39" s="43">
        <v>11</v>
      </c>
      <c r="G39" s="43">
        <v>9</v>
      </c>
      <c r="H39" s="43">
        <v>20</v>
      </c>
      <c r="I39" s="42">
        <f t="shared" si="0"/>
        <v>0</v>
      </c>
      <c r="J39" s="31" t="s">
        <v>57</v>
      </c>
      <c r="K39" s="25"/>
    </row>
    <row r="40" spans="2:11" ht="34.799999999999997" customHeight="1" thickBot="1" x14ac:dyDescent="0.3">
      <c r="B40" s="32">
        <v>31</v>
      </c>
      <c r="C40" s="40" t="s">
        <v>82</v>
      </c>
      <c r="D40" s="41" t="s">
        <v>21</v>
      </c>
      <c r="E40" s="47">
        <v>0</v>
      </c>
      <c r="F40" s="43">
        <v>4</v>
      </c>
      <c r="G40" s="43">
        <v>1</v>
      </c>
      <c r="H40" s="43">
        <v>5</v>
      </c>
      <c r="I40" s="42">
        <f t="shared" si="0"/>
        <v>0</v>
      </c>
      <c r="J40" s="31" t="s">
        <v>57</v>
      </c>
      <c r="K40" s="25"/>
    </row>
    <row r="41" spans="2:11" ht="34.799999999999997" customHeight="1" thickBot="1" x14ac:dyDescent="0.3">
      <c r="B41" s="32">
        <v>32</v>
      </c>
      <c r="C41" s="40" t="s">
        <v>55</v>
      </c>
      <c r="D41" s="41" t="s">
        <v>21</v>
      </c>
      <c r="E41" s="47">
        <v>0</v>
      </c>
      <c r="F41" s="44">
        <v>32000</v>
      </c>
      <c r="G41" s="44">
        <v>12000</v>
      </c>
      <c r="H41" s="44">
        <v>44000</v>
      </c>
      <c r="I41" s="42">
        <f t="shared" si="0"/>
        <v>0</v>
      </c>
      <c r="J41" s="31" t="s">
        <v>57</v>
      </c>
      <c r="K41" s="25"/>
    </row>
    <row r="42" spans="2:11" ht="34.799999999999997" customHeight="1" thickBot="1" x14ac:dyDescent="0.3">
      <c r="B42" s="32">
        <v>33</v>
      </c>
      <c r="C42" s="40" t="s">
        <v>56</v>
      </c>
      <c r="D42" s="41" t="s">
        <v>22</v>
      </c>
      <c r="E42" s="47">
        <v>0</v>
      </c>
      <c r="F42" s="43">
        <v>100</v>
      </c>
      <c r="G42" s="43">
        <v>25</v>
      </c>
      <c r="H42" s="43">
        <v>125</v>
      </c>
      <c r="I42" s="42">
        <f t="shared" si="0"/>
        <v>0</v>
      </c>
      <c r="J42" s="31" t="s">
        <v>57</v>
      </c>
      <c r="K42" s="25"/>
    </row>
    <row r="43" spans="2:11" ht="28.8" customHeight="1" thickBot="1" x14ac:dyDescent="0.3">
      <c r="B43" s="105" t="s">
        <v>83</v>
      </c>
      <c r="C43" s="106"/>
      <c r="D43" s="106"/>
      <c r="E43" s="106"/>
      <c r="F43" s="106"/>
      <c r="G43" s="106"/>
      <c r="H43" s="107"/>
      <c r="I43" s="108">
        <f>SUM(I10:I42)</f>
        <v>0</v>
      </c>
      <c r="J43" s="65" t="s">
        <v>23</v>
      </c>
      <c r="K43" s="82"/>
    </row>
    <row r="44" spans="2:11" x14ac:dyDescent="0.25">
      <c r="B44" s="81"/>
      <c r="C44" s="81"/>
      <c r="D44" s="81"/>
      <c r="E44" s="81"/>
      <c r="F44" s="81"/>
      <c r="G44" s="81"/>
      <c r="H44" s="81"/>
      <c r="I44" s="25"/>
      <c r="J44" s="28"/>
      <c r="K44" s="82"/>
    </row>
    <row r="46" spans="2:11" ht="13.8" thickBot="1" x14ac:dyDescent="0.3"/>
    <row r="47" spans="2:11" x14ac:dyDescent="0.25">
      <c r="B47" s="69" t="s">
        <v>0</v>
      </c>
      <c r="C47" s="2" t="s">
        <v>24</v>
      </c>
      <c r="D47" s="71" t="s">
        <v>3</v>
      </c>
      <c r="E47" s="13" t="s">
        <v>4</v>
      </c>
      <c r="F47" s="99" t="s">
        <v>6</v>
      </c>
      <c r="G47" s="100"/>
      <c r="H47" s="101"/>
      <c r="I47" s="15" t="s">
        <v>4</v>
      </c>
      <c r="J47" s="79" t="s">
        <v>9</v>
      </c>
    </row>
    <row r="48" spans="2:11" ht="21" thickBot="1" x14ac:dyDescent="0.3">
      <c r="B48" s="70"/>
      <c r="C48" s="3" t="s">
        <v>2</v>
      </c>
      <c r="D48" s="72"/>
      <c r="E48" s="14" t="s">
        <v>5</v>
      </c>
      <c r="F48" s="102" t="s">
        <v>25</v>
      </c>
      <c r="G48" s="103"/>
      <c r="H48" s="104"/>
      <c r="I48" s="7" t="s">
        <v>25</v>
      </c>
      <c r="J48" s="80"/>
    </row>
    <row r="49" spans="2:10" ht="13.8" thickBot="1" x14ac:dyDescent="0.3">
      <c r="B49" s="6"/>
      <c r="C49" s="12"/>
      <c r="D49" s="5"/>
      <c r="E49" s="5"/>
      <c r="F49" s="5" t="s">
        <v>10</v>
      </c>
      <c r="G49" s="7" t="s">
        <v>11</v>
      </c>
      <c r="H49" s="7" t="s">
        <v>12</v>
      </c>
      <c r="I49" s="5"/>
      <c r="J49" s="16"/>
    </row>
    <row r="50" spans="2:10" ht="13.8" thickBot="1" x14ac:dyDescent="0.3">
      <c r="B50" s="66" t="s">
        <v>13</v>
      </c>
      <c r="C50" s="67"/>
      <c r="D50" s="68"/>
      <c r="E50" s="8" t="s">
        <v>14</v>
      </c>
      <c r="F50" s="9" t="s">
        <v>15</v>
      </c>
      <c r="G50" s="9" t="s">
        <v>16</v>
      </c>
      <c r="H50" s="9" t="s">
        <v>26</v>
      </c>
      <c r="I50" s="8" t="s">
        <v>18</v>
      </c>
      <c r="J50" s="8" t="s">
        <v>19</v>
      </c>
    </row>
    <row r="51" spans="2:10" x14ac:dyDescent="0.25">
      <c r="B51" s="69">
        <v>34</v>
      </c>
      <c r="C51" s="91" t="s">
        <v>27</v>
      </c>
      <c r="D51" s="93" t="s">
        <v>28</v>
      </c>
      <c r="E51" s="94"/>
      <c r="F51" s="94"/>
      <c r="G51" s="94"/>
      <c r="H51" s="94"/>
      <c r="I51" s="94"/>
      <c r="J51" s="95"/>
    </row>
    <row r="52" spans="2:10" x14ac:dyDescent="0.25">
      <c r="B52" s="70"/>
      <c r="C52" s="92"/>
      <c r="D52" s="96" t="s">
        <v>84</v>
      </c>
      <c r="E52" s="97"/>
      <c r="F52" s="97"/>
      <c r="G52" s="97"/>
      <c r="H52" s="97"/>
      <c r="I52" s="97"/>
      <c r="J52" s="98"/>
    </row>
    <row r="53" spans="2:10" x14ac:dyDescent="0.25">
      <c r="B53" s="69">
        <v>35</v>
      </c>
      <c r="C53" s="91" t="s">
        <v>29</v>
      </c>
      <c r="D53" s="93" t="s">
        <v>28</v>
      </c>
      <c r="E53" s="94"/>
      <c r="F53" s="94"/>
      <c r="G53" s="94"/>
      <c r="H53" s="94"/>
      <c r="I53" s="94"/>
      <c r="J53" s="95"/>
    </row>
    <row r="54" spans="2:10" ht="13.8" customHeight="1" thickBot="1" x14ac:dyDescent="0.3">
      <c r="B54" s="70"/>
      <c r="C54" s="92"/>
      <c r="D54" s="96" t="s">
        <v>84</v>
      </c>
      <c r="E54" s="97"/>
      <c r="F54" s="97"/>
      <c r="G54" s="97"/>
      <c r="H54" s="97"/>
      <c r="I54" s="97"/>
      <c r="J54" s="98"/>
    </row>
    <row r="55" spans="2:10" ht="24.6" customHeight="1" thickBot="1" x14ac:dyDescent="0.3">
      <c r="B55" s="6">
        <v>36</v>
      </c>
      <c r="C55" s="45" t="s">
        <v>30</v>
      </c>
      <c r="D55" s="46" t="s">
        <v>21</v>
      </c>
      <c r="E55" s="47">
        <v>0</v>
      </c>
      <c r="F55" s="48">
        <v>32000</v>
      </c>
      <c r="G55" s="48">
        <v>12000</v>
      </c>
      <c r="H55" s="49">
        <v>44000</v>
      </c>
      <c r="I55" s="42">
        <f t="shared" ref="I55" si="1">E55*H55</f>
        <v>0</v>
      </c>
      <c r="J55" s="27" t="s">
        <v>57</v>
      </c>
    </row>
    <row r="56" spans="2:10" ht="24.6" customHeight="1" thickBot="1" x14ac:dyDescent="0.3">
      <c r="B56" s="6">
        <v>37</v>
      </c>
      <c r="C56" s="45" t="s">
        <v>31</v>
      </c>
      <c r="D56" s="46" t="s">
        <v>32</v>
      </c>
      <c r="E56" s="47">
        <v>0</v>
      </c>
      <c r="F56" s="50">
        <v>45</v>
      </c>
      <c r="G56" s="50">
        <v>10</v>
      </c>
      <c r="H56" s="50">
        <v>55</v>
      </c>
      <c r="I56" s="42">
        <f t="shared" ref="I56:I67" si="2">E56*H56</f>
        <v>0</v>
      </c>
      <c r="J56" s="27" t="s">
        <v>57</v>
      </c>
    </row>
    <row r="57" spans="2:10" ht="24.6" customHeight="1" thickBot="1" x14ac:dyDescent="0.3">
      <c r="B57" s="6">
        <v>38</v>
      </c>
      <c r="C57" s="45" t="s">
        <v>33</v>
      </c>
      <c r="D57" s="46" t="s">
        <v>32</v>
      </c>
      <c r="E57" s="47">
        <v>0</v>
      </c>
      <c r="F57" s="50">
        <v>45</v>
      </c>
      <c r="G57" s="50">
        <v>10</v>
      </c>
      <c r="H57" s="50">
        <v>55</v>
      </c>
      <c r="I57" s="42">
        <f t="shared" si="2"/>
        <v>0</v>
      </c>
      <c r="J57" s="27" t="s">
        <v>57</v>
      </c>
    </row>
    <row r="58" spans="2:10" ht="24.6" customHeight="1" thickBot="1" x14ac:dyDescent="0.3">
      <c r="B58" s="6">
        <v>39</v>
      </c>
      <c r="C58" s="45" t="s">
        <v>34</v>
      </c>
      <c r="D58" s="46" t="s">
        <v>32</v>
      </c>
      <c r="E58" s="47">
        <v>0</v>
      </c>
      <c r="F58" s="50">
        <v>90</v>
      </c>
      <c r="G58" s="50">
        <v>22</v>
      </c>
      <c r="H58" s="50">
        <v>112</v>
      </c>
      <c r="I58" s="42">
        <f t="shared" si="2"/>
        <v>0</v>
      </c>
      <c r="J58" s="27" t="s">
        <v>57</v>
      </c>
    </row>
    <row r="59" spans="2:10" ht="24.6" customHeight="1" thickBot="1" x14ac:dyDescent="0.3">
      <c r="B59" s="1">
        <v>40</v>
      </c>
      <c r="C59" s="51" t="s">
        <v>58</v>
      </c>
      <c r="D59" s="52" t="s">
        <v>32</v>
      </c>
      <c r="E59" s="47">
        <v>0</v>
      </c>
      <c r="F59" s="53">
        <v>45</v>
      </c>
      <c r="G59" s="53">
        <v>12</v>
      </c>
      <c r="H59" s="53">
        <v>57</v>
      </c>
      <c r="I59" s="42">
        <f t="shared" si="2"/>
        <v>0</v>
      </c>
      <c r="J59" s="27" t="s">
        <v>57</v>
      </c>
    </row>
    <row r="60" spans="2:10" ht="24.6" customHeight="1" thickBot="1" x14ac:dyDescent="0.3">
      <c r="B60" s="32">
        <v>41</v>
      </c>
      <c r="C60" s="54" t="s">
        <v>35</v>
      </c>
      <c r="D60" s="55" t="s">
        <v>32</v>
      </c>
      <c r="E60" s="47">
        <v>0</v>
      </c>
      <c r="F60" s="56">
        <v>60</v>
      </c>
      <c r="G60" s="56">
        <v>15</v>
      </c>
      <c r="H60" s="56">
        <v>75</v>
      </c>
      <c r="I60" s="42">
        <f t="shared" si="2"/>
        <v>0</v>
      </c>
      <c r="J60" s="27" t="s">
        <v>57</v>
      </c>
    </row>
    <row r="61" spans="2:10" ht="24.6" customHeight="1" thickBot="1" x14ac:dyDescent="0.3">
      <c r="B61" s="6">
        <v>42</v>
      </c>
      <c r="C61" s="45" t="s">
        <v>36</v>
      </c>
      <c r="D61" s="46" t="s">
        <v>32</v>
      </c>
      <c r="E61" s="47">
        <v>0</v>
      </c>
      <c r="F61" s="50">
        <v>32</v>
      </c>
      <c r="G61" s="50">
        <v>8</v>
      </c>
      <c r="H61" s="50">
        <v>40</v>
      </c>
      <c r="I61" s="42">
        <f t="shared" si="2"/>
        <v>0</v>
      </c>
      <c r="J61" s="27" t="s">
        <v>57</v>
      </c>
    </row>
    <row r="62" spans="2:10" ht="24.6" customHeight="1" thickBot="1" x14ac:dyDescent="0.3">
      <c r="B62" s="6">
        <v>43</v>
      </c>
      <c r="C62" s="45" t="s">
        <v>37</v>
      </c>
      <c r="D62" s="46" t="s">
        <v>32</v>
      </c>
      <c r="E62" s="47">
        <v>0</v>
      </c>
      <c r="F62" s="50">
        <v>50</v>
      </c>
      <c r="G62" s="50">
        <v>25</v>
      </c>
      <c r="H62" s="50">
        <v>75</v>
      </c>
      <c r="I62" s="42">
        <f t="shared" si="2"/>
        <v>0</v>
      </c>
      <c r="J62" s="27" t="s">
        <v>57</v>
      </c>
    </row>
    <row r="63" spans="2:10" ht="24.6" customHeight="1" thickBot="1" x14ac:dyDescent="0.3">
      <c r="B63" s="6">
        <v>44</v>
      </c>
      <c r="C63" s="45" t="s">
        <v>38</v>
      </c>
      <c r="D63" s="46" t="s">
        <v>32</v>
      </c>
      <c r="E63" s="47">
        <v>0</v>
      </c>
      <c r="F63" s="50">
        <v>18</v>
      </c>
      <c r="G63" s="50">
        <v>4</v>
      </c>
      <c r="H63" s="50">
        <v>22</v>
      </c>
      <c r="I63" s="42">
        <f t="shared" si="2"/>
        <v>0</v>
      </c>
      <c r="J63" s="27" t="s">
        <v>57</v>
      </c>
    </row>
    <row r="64" spans="2:10" ht="24.6" customHeight="1" thickBot="1" x14ac:dyDescent="0.3">
      <c r="B64" s="32">
        <v>45</v>
      </c>
      <c r="C64" s="54" t="s">
        <v>62</v>
      </c>
      <c r="D64" s="57" t="s">
        <v>32</v>
      </c>
      <c r="E64" s="47">
        <v>0</v>
      </c>
      <c r="F64" s="58">
        <v>18</v>
      </c>
      <c r="G64" s="58">
        <v>4</v>
      </c>
      <c r="H64" s="58">
        <v>22</v>
      </c>
      <c r="I64" s="42">
        <f t="shared" si="2"/>
        <v>0</v>
      </c>
      <c r="J64" s="27" t="s">
        <v>57</v>
      </c>
    </row>
    <row r="65" spans="2:10" ht="24.6" customHeight="1" thickBot="1" x14ac:dyDescent="0.3">
      <c r="B65" s="32">
        <v>46</v>
      </c>
      <c r="C65" s="54" t="s">
        <v>61</v>
      </c>
      <c r="D65" s="57" t="s">
        <v>32</v>
      </c>
      <c r="E65" s="47">
        <v>0</v>
      </c>
      <c r="F65" s="58">
        <v>18</v>
      </c>
      <c r="G65" s="58">
        <v>4</v>
      </c>
      <c r="H65" s="58">
        <v>22</v>
      </c>
      <c r="I65" s="42">
        <f t="shared" si="2"/>
        <v>0</v>
      </c>
      <c r="J65" s="27" t="s">
        <v>57</v>
      </c>
    </row>
    <row r="66" spans="2:10" ht="24.6" customHeight="1" thickBot="1" x14ac:dyDescent="0.3">
      <c r="B66" s="32">
        <v>47</v>
      </c>
      <c r="C66" s="54" t="s">
        <v>60</v>
      </c>
      <c r="D66" s="57" t="s">
        <v>32</v>
      </c>
      <c r="E66" s="47">
        <v>0</v>
      </c>
      <c r="F66" s="58">
        <v>18</v>
      </c>
      <c r="G66" s="58">
        <v>4</v>
      </c>
      <c r="H66" s="58">
        <v>22</v>
      </c>
      <c r="I66" s="42">
        <f t="shared" si="2"/>
        <v>0</v>
      </c>
      <c r="J66" s="27" t="s">
        <v>57</v>
      </c>
    </row>
    <row r="67" spans="2:10" ht="24.6" customHeight="1" thickBot="1" x14ac:dyDescent="0.3">
      <c r="B67" s="6">
        <v>48</v>
      </c>
      <c r="C67" s="45" t="s">
        <v>59</v>
      </c>
      <c r="D67" s="59" t="s">
        <v>32</v>
      </c>
      <c r="E67" s="47">
        <v>0</v>
      </c>
      <c r="F67" s="60">
        <v>18</v>
      </c>
      <c r="G67" s="60">
        <v>4</v>
      </c>
      <c r="H67" s="60">
        <v>22</v>
      </c>
      <c r="I67" s="42">
        <f t="shared" si="2"/>
        <v>0</v>
      </c>
      <c r="J67" s="27" t="s">
        <v>57</v>
      </c>
    </row>
    <row r="68" spans="2:10" ht="25.8" customHeight="1" thickBot="1" x14ac:dyDescent="0.3">
      <c r="B68" s="88" t="s">
        <v>85</v>
      </c>
      <c r="C68" s="89"/>
      <c r="D68" s="89"/>
      <c r="E68" s="89"/>
      <c r="F68" s="89"/>
      <c r="G68" s="89"/>
      <c r="H68" s="90"/>
      <c r="I68" s="63">
        <f>SUM(I55:I67)</f>
        <v>0</v>
      </c>
      <c r="J68" s="64" t="s">
        <v>23</v>
      </c>
    </row>
    <row r="70" spans="2:10" ht="13.8" thickBot="1" x14ac:dyDescent="0.3"/>
    <row r="71" spans="2:10" ht="40.200000000000003" customHeight="1" thickBot="1" x14ac:dyDescent="0.3">
      <c r="B71" s="85" t="s">
        <v>64</v>
      </c>
      <c r="C71" s="86"/>
      <c r="D71" s="86"/>
      <c r="E71" s="86"/>
      <c r="F71" s="86"/>
      <c r="G71" s="86"/>
      <c r="H71" s="87"/>
      <c r="I71" s="63">
        <f>(I68+I43)*8</f>
        <v>0</v>
      </c>
      <c r="J71" s="64" t="s">
        <v>23</v>
      </c>
    </row>
    <row r="74" spans="2:10" x14ac:dyDescent="0.25">
      <c r="B74" s="61" t="s">
        <v>63</v>
      </c>
    </row>
  </sheetData>
  <mergeCells count="26">
    <mergeCell ref="A3:N3"/>
    <mergeCell ref="A4:N4"/>
    <mergeCell ref="B71:H71"/>
    <mergeCell ref="B68:H68"/>
    <mergeCell ref="B51:B52"/>
    <mergeCell ref="C51:C52"/>
    <mergeCell ref="D51:J51"/>
    <mergeCell ref="D52:J52"/>
    <mergeCell ref="B53:B54"/>
    <mergeCell ref="C53:C54"/>
    <mergeCell ref="D53:J53"/>
    <mergeCell ref="D54:J54"/>
    <mergeCell ref="B47:B48"/>
    <mergeCell ref="D47:D48"/>
    <mergeCell ref="F47:H47"/>
    <mergeCell ref="F48:H48"/>
    <mergeCell ref="J47:J48"/>
    <mergeCell ref="B50:D50"/>
    <mergeCell ref="B43:H43"/>
    <mergeCell ref="B44:H44"/>
    <mergeCell ref="K43:K44"/>
    <mergeCell ref="B9:D9"/>
    <mergeCell ref="B6:B7"/>
    <mergeCell ref="D6:D7"/>
    <mergeCell ref="F6:H6"/>
    <mergeCell ref="F7:H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 Stroo</dc:creator>
  <cp:lastModifiedBy>Peter Stroo</cp:lastModifiedBy>
  <dcterms:created xsi:type="dcterms:W3CDTF">2025-12-01T13:15:39Z</dcterms:created>
  <dcterms:modified xsi:type="dcterms:W3CDTF">2026-01-22T20:58:20Z</dcterms:modified>
</cp:coreProperties>
</file>