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anleenconsultancy.sharepoint.com/Gedeelde  documenten/08 Teylers Museum/"/>
    </mc:Choice>
  </mc:AlternateContent>
  <xr:revisionPtr revIDLastSave="2589" documentId="8_{064914A9-57B5-483B-9FDA-F51E4849B500}" xr6:coauthVersionLast="47" xr6:coauthVersionMax="47" xr10:uidLastSave="{07A11D28-7BFF-4DC7-BE73-A15A2249A317}"/>
  <bookViews>
    <workbookView xWindow="-108" yWindow="-108" windowWidth="23256" windowHeight="12456" tabRatio="897" activeTab="5" xr2:uid="{E6FB1DA4-07EA-4563-A4C9-601E24D30EF6}"/>
  </bookViews>
  <sheets>
    <sheet name="Overname Personeel" sheetId="49" r:id="rId1"/>
    <sheet name="Ruimtestaat" sheetId="44" r:id="rId2"/>
    <sheet name="Werkprogramma" sheetId="48" r:id="rId3"/>
    <sheet name="Nota v Inlichtingen" sheetId="58" r:id="rId4"/>
    <sheet name="Opbouw Uurtarief" sheetId="57" r:id="rId5"/>
    <sheet name="Jaarkosten" sheetId="55" r:id="rId6"/>
    <sheet name="Afroeptarieven" sheetId="51" r:id="rId7"/>
  </sheets>
  <externalReferences>
    <externalReference r:id="rId8"/>
  </externalReferences>
  <definedNames>
    <definedName name="_xlnm._FilterDatabase" localSheetId="1" hidden="1">Ruimtestaat!$A$4:$I$119</definedName>
    <definedName name="_xlnm.Print_Area" localSheetId="3">'Nota v Inlichtingen'!$A$1:$E$21</definedName>
    <definedName name="_xlnm.Print_Area" localSheetId="0">'Overname Personeel'!$A$1:$Q$9</definedName>
    <definedName name="_xlnm.Database">#REF!</definedName>
    <definedName name="glas">#REF!</definedName>
    <definedName name="ml">'[1]Glas 3.3'!$O$3:$P$8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7" l="1"/>
  <c r="E23" i="57"/>
  <c r="E22" i="57"/>
  <c r="D21" i="57"/>
  <c r="E21" i="57" s="1"/>
  <c r="E19" i="57"/>
  <c r="E18" i="57"/>
  <c r="E17" i="57"/>
  <c r="E16" i="57"/>
  <c r="E15" i="57"/>
  <c r="E14" i="57"/>
  <c r="E13" i="57"/>
  <c r="E12" i="57"/>
  <c r="E11" i="57"/>
  <c r="E10" i="57"/>
  <c r="E35" i="57"/>
  <c r="D40" i="57"/>
  <c r="E40" i="57" s="1"/>
  <c r="E73" i="57"/>
  <c r="E54" i="57"/>
  <c r="E81" i="57"/>
  <c r="E80" i="57"/>
  <c r="E79" i="57"/>
  <c r="D78" i="57"/>
  <c r="E78" i="57" s="1"/>
  <c r="E76" i="57"/>
  <c r="E75" i="57"/>
  <c r="E74" i="57"/>
  <c r="E72" i="57"/>
  <c r="E71" i="57"/>
  <c r="E70" i="57"/>
  <c r="E69" i="57"/>
  <c r="E68" i="57"/>
  <c r="E67" i="57"/>
  <c r="E62" i="57"/>
  <c r="E61" i="57"/>
  <c r="E60" i="57"/>
  <c r="D59" i="57"/>
  <c r="E59" i="57" s="1"/>
  <c r="E57" i="57"/>
  <c r="E56" i="57"/>
  <c r="E55" i="57"/>
  <c r="E53" i="57"/>
  <c r="E52" i="57"/>
  <c r="E51" i="57"/>
  <c r="E50" i="57"/>
  <c r="E49" i="57"/>
  <c r="E48" i="57"/>
  <c r="E43" i="57"/>
  <c r="E42" i="57"/>
  <c r="E41" i="57"/>
  <c r="E38" i="57"/>
  <c r="E37" i="57"/>
  <c r="E36" i="57"/>
  <c r="E34" i="57"/>
  <c r="E33" i="57"/>
  <c r="E32" i="57"/>
  <c r="E31" i="57"/>
  <c r="E30" i="57"/>
  <c r="E29" i="57"/>
  <c r="H11" i="55" l="1"/>
  <c r="H12" i="55"/>
  <c r="H13" i="55"/>
  <c r="H14" i="55"/>
  <c r="H15" i="55"/>
  <c r="D22" i="51"/>
  <c r="D21" i="51"/>
  <c r="B17" i="55"/>
  <c r="H19" i="55" l="1"/>
  <c r="H20" i="55" s="1"/>
  <c r="D26" i="51"/>
  <c r="D25" i="51"/>
  <c r="D24" i="51"/>
  <c r="D19" i="51"/>
  <c r="D18" i="51"/>
  <c r="D17" i="51"/>
  <c r="D16" i="51"/>
  <c r="D14" i="51"/>
  <c r="D13" i="51"/>
  <c r="D12" i="51"/>
  <c r="D10" i="51"/>
  <c r="D8" i="51"/>
  <c r="D7" i="51"/>
  <c r="I118" i="44" l="1"/>
  <c r="I78" i="44"/>
  <c r="I51" i="44"/>
  <c r="I45" i="44"/>
  <c r="I111" i="44"/>
  <c r="I119" i="44" s="1"/>
</calcChain>
</file>

<file path=xl/sharedStrings.xml><?xml version="1.0" encoding="utf-8"?>
<sst xmlns="http://schemas.openxmlformats.org/spreadsheetml/2006/main" count="1137" uniqueCount="467">
  <si>
    <t>Inschrijver</t>
  </si>
  <si>
    <t>linoleum</t>
  </si>
  <si>
    <t>onderdeel</t>
  </si>
  <si>
    <t>handeling</t>
  </si>
  <si>
    <t>pantry</t>
  </si>
  <si>
    <t>gang</t>
  </si>
  <si>
    <t>kantoor</t>
  </si>
  <si>
    <t>moppen</t>
  </si>
  <si>
    <t>stofwissen/vlekken verw.</t>
  </si>
  <si>
    <t>geheel stofzuigen</t>
  </si>
  <si>
    <t>plaatselijk stofzuigen</t>
  </si>
  <si>
    <t>vloer/trap tapijt</t>
  </si>
  <si>
    <t>klink nat/vlekken verw.</t>
  </si>
  <si>
    <t>deuren(incl. omlijsting)</t>
  </si>
  <si>
    <t>geheel vochtig reinigen</t>
  </si>
  <si>
    <t>afvalbak</t>
  </si>
  <si>
    <t>legen/zak vervangen</t>
  </si>
  <si>
    <t>binnenzijde reinigen</t>
  </si>
  <si>
    <t>buitenzijde reinigen</t>
  </si>
  <si>
    <t>bij/aanvullen</t>
  </si>
  <si>
    <t>sanitaire producthouders</t>
  </si>
  <si>
    <t>vochtig reinigen</t>
  </si>
  <si>
    <t>contactdozen</t>
  </si>
  <si>
    <t>lichtschakelaars</t>
  </si>
  <si>
    <t>brandblussers</t>
  </si>
  <si>
    <t>kapstokken</t>
  </si>
  <si>
    <t>kabelgoten/plinten</t>
  </si>
  <si>
    <t>richels/randen en lijsten</t>
  </si>
  <si>
    <t>spinrag verwijderen</t>
  </si>
  <si>
    <t>wanden &lt;180 cm</t>
  </si>
  <si>
    <t>luchtroosters &lt;180 cm</t>
  </si>
  <si>
    <t>radiatoren &lt;180 cm</t>
  </si>
  <si>
    <t>vlekken verwijderen</t>
  </si>
  <si>
    <t>vochtig rein./stofzuigen</t>
  </si>
  <si>
    <t>sanitaire elementen</t>
  </si>
  <si>
    <t>ontkalken</t>
  </si>
  <si>
    <t>handgrepen</t>
  </si>
  <si>
    <t>tafels bovenzijde</t>
  </si>
  <si>
    <t>stoelen zitting/leuning</t>
  </si>
  <si>
    <t>banken zitting/leuning</t>
  </si>
  <si>
    <t>tafels poten/onderzijde</t>
  </si>
  <si>
    <t>stoelen poten/onderzijde</t>
  </si>
  <si>
    <t>banken poten/onderzijde</t>
  </si>
  <si>
    <t>vochtig reinigen geheel</t>
  </si>
  <si>
    <t>luchtroosters &gt;180 cm</t>
  </si>
  <si>
    <t>verlichting &lt;180 cm</t>
  </si>
  <si>
    <t>verlichting &gt;180 cm</t>
  </si>
  <si>
    <t>schoonmaak</t>
  </si>
  <si>
    <t>tapijt</t>
  </si>
  <si>
    <t>totaal</t>
  </si>
  <si>
    <t>locatie</t>
  </si>
  <si>
    <t xml:space="preserve">totaal </t>
  </si>
  <si>
    <t>oppervlakte</t>
  </si>
  <si>
    <t>Onderwerp</t>
  </si>
  <si>
    <t>prijs per m2</t>
  </si>
  <si>
    <t>#</t>
  </si>
  <si>
    <t>uren per jaar</t>
  </si>
  <si>
    <t>kosten per jaar</t>
  </si>
  <si>
    <t>toilet</t>
  </si>
  <si>
    <t>hal</t>
  </si>
  <si>
    <t>bibliotheek</t>
  </si>
  <si>
    <t>garderobe</t>
  </si>
  <si>
    <t>Museum</t>
  </si>
  <si>
    <t>A001</t>
  </si>
  <si>
    <t>A008</t>
  </si>
  <si>
    <t>A013</t>
  </si>
  <si>
    <t>A004</t>
  </si>
  <si>
    <t>A007</t>
  </si>
  <si>
    <t>A102</t>
  </si>
  <si>
    <t>A103</t>
  </si>
  <si>
    <t>A104</t>
  </si>
  <si>
    <t>A105</t>
  </si>
  <si>
    <t>B101</t>
  </si>
  <si>
    <t>B102</t>
  </si>
  <si>
    <t>B104</t>
  </si>
  <si>
    <t>B001</t>
  </si>
  <si>
    <t>B002</t>
  </si>
  <si>
    <t>B004</t>
  </si>
  <si>
    <t>C001</t>
  </si>
  <si>
    <t>C101</t>
  </si>
  <si>
    <t>C108</t>
  </si>
  <si>
    <t>C004</t>
  </si>
  <si>
    <t>C003</t>
  </si>
  <si>
    <t>C002 en B005</t>
  </si>
  <si>
    <t>E001</t>
  </si>
  <si>
    <t>E004</t>
  </si>
  <si>
    <t>E007</t>
  </si>
  <si>
    <t>E102</t>
  </si>
  <si>
    <t>E002</t>
  </si>
  <si>
    <t>E003</t>
  </si>
  <si>
    <t>F001</t>
  </si>
  <si>
    <t>F002-F004 + E005</t>
  </si>
  <si>
    <t>E006</t>
  </si>
  <si>
    <t>E012 + E013</t>
  </si>
  <si>
    <t>E020</t>
  </si>
  <si>
    <t>E019 - E026</t>
  </si>
  <si>
    <t>E015</t>
  </si>
  <si>
    <t>E014</t>
  </si>
  <si>
    <t>E105</t>
  </si>
  <si>
    <t>E106</t>
  </si>
  <si>
    <t>A021</t>
  </si>
  <si>
    <t>A025 en B006</t>
  </si>
  <si>
    <t>A017</t>
  </si>
  <si>
    <t>gang  en trappenhuis</t>
  </si>
  <si>
    <t>garderobe 1</t>
  </si>
  <si>
    <t>garderobe 2</t>
  </si>
  <si>
    <t>keuken</t>
  </si>
  <si>
    <t>lifthal</t>
  </si>
  <si>
    <t>expozaal</t>
  </si>
  <si>
    <t>omloop (gang) tot aan de tuinzaal</t>
  </si>
  <si>
    <t>boekenkabinet</t>
  </si>
  <si>
    <t>restaurant Tuinzaal</t>
  </si>
  <si>
    <t>personeelsingang en hal</t>
  </si>
  <si>
    <t>toiletten personeelsingang 7 stuks</t>
  </si>
  <si>
    <t>vide personeelsingang (trap)</t>
  </si>
  <si>
    <t>educatief paviljoen</t>
  </si>
  <si>
    <t xml:space="preserve">winkel </t>
  </si>
  <si>
    <t>verkeersruimte</t>
  </si>
  <si>
    <t>toiletten winkel 10 stuks</t>
  </si>
  <si>
    <t>rotonde</t>
  </si>
  <si>
    <t xml:space="preserve">entreegebied </t>
  </si>
  <si>
    <t>leeszaal</t>
  </si>
  <si>
    <t>1e schilderijenzaal</t>
  </si>
  <si>
    <t>2e schilderijenzaal</t>
  </si>
  <si>
    <t>numismatisch kabinet</t>
  </si>
  <si>
    <t>gang prentenkab-1e schild.zaal</t>
  </si>
  <si>
    <t>gang kruispunt ovale zaal-instrumentenzaal</t>
  </si>
  <si>
    <t>goochelkabinet</t>
  </si>
  <si>
    <t>luminescentiekabinet</t>
  </si>
  <si>
    <t xml:space="preserve">trappenhuis </t>
  </si>
  <si>
    <t>ovale Zaal balkon</t>
  </si>
  <si>
    <t>ovale Zaal</t>
  </si>
  <si>
    <t>instrumentenzaal</t>
  </si>
  <si>
    <t>prentenkabinet</t>
  </si>
  <si>
    <t>miva (1 x)</t>
  </si>
  <si>
    <t>voorzaal</t>
  </si>
  <si>
    <t>gehoorzaal</t>
  </si>
  <si>
    <t>1e fossielenzaal</t>
  </si>
  <si>
    <t>2e fossielenzaal</t>
  </si>
  <si>
    <t>bgg</t>
  </si>
  <si>
    <t>1e</t>
  </si>
  <si>
    <t>marmer</t>
  </si>
  <si>
    <t>tegels en tapijt</t>
  </si>
  <si>
    <t>tegels</t>
  </si>
  <si>
    <t>parket</t>
  </si>
  <si>
    <t>houten vloerdelen</t>
  </si>
  <si>
    <t>mozaiek; niet nat reinigen!</t>
  </si>
  <si>
    <t>parket/tegels</t>
  </si>
  <si>
    <t>gietvloer</t>
  </si>
  <si>
    <t>ja</t>
  </si>
  <si>
    <t>nee</t>
  </si>
  <si>
    <t>periodiek</t>
  </si>
  <si>
    <t>op afspraak</t>
  </si>
  <si>
    <t>Lorentzlab</t>
  </si>
  <si>
    <t>D003</t>
  </si>
  <si>
    <t>D004</t>
  </si>
  <si>
    <t>D006</t>
  </si>
  <si>
    <t>D007</t>
  </si>
  <si>
    <t>D008</t>
  </si>
  <si>
    <t>C009</t>
  </si>
  <si>
    <t>D011</t>
  </si>
  <si>
    <t>D012</t>
  </si>
  <si>
    <t>D014</t>
  </si>
  <si>
    <t>D101</t>
  </si>
  <si>
    <t>D102</t>
  </si>
  <si>
    <t>D103</t>
  </si>
  <si>
    <t>D104</t>
  </si>
  <si>
    <t>D104 A</t>
  </si>
  <si>
    <t>D106</t>
  </si>
  <si>
    <t>D107</t>
  </si>
  <si>
    <t>C109</t>
  </si>
  <si>
    <t>C111</t>
  </si>
  <si>
    <t>D201</t>
  </si>
  <si>
    <t>D202 en D203</t>
  </si>
  <si>
    <t>D204</t>
  </si>
  <si>
    <t>D206</t>
  </si>
  <si>
    <t xml:space="preserve">1e </t>
  </si>
  <si>
    <t>2e</t>
  </si>
  <si>
    <t>D019 en D020</t>
  </si>
  <si>
    <t>D018</t>
  </si>
  <si>
    <t>D023-D027</t>
  </si>
  <si>
    <t>D017 + D021</t>
  </si>
  <si>
    <t>D113 + D114</t>
  </si>
  <si>
    <t>verkeersruimte en lifthal</t>
  </si>
  <si>
    <t>ruimte elektriseermachine</t>
  </si>
  <si>
    <t xml:space="preserve">toiletten lorentzlab 3 x </t>
  </si>
  <si>
    <t>verkeersruimte met trap naar 1e</t>
  </si>
  <si>
    <t>baksteen</t>
  </si>
  <si>
    <t>Pieter Teylers Huis</t>
  </si>
  <si>
    <t>gang en hal</t>
  </si>
  <si>
    <t>historisch toilet (niet in gebruik)</t>
  </si>
  <si>
    <t>Plavuizenkamer</t>
  </si>
  <si>
    <t>gang en trappenhuis naar 1e</t>
  </si>
  <si>
    <t>toilet 1x</t>
  </si>
  <si>
    <t>gang en trappenhuis naar 2e</t>
  </si>
  <si>
    <t>toiletten 3 x en voorportaal</t>
  </si>
  <si>
    <t>pantry en bergruimte</t>
  </si>
  <si>
    <t>houten vloerdelen / tegels</t>
  </si>
  <si>
    <t xml:space="preserve">houten vloerdelen  </t>
  </si>
  <si>
    <t>houten vloerdelen en tapijt</t>
  </si>
  <si>
    <t>sanitair ruimte</t>
  </si>
  <si>
    <t>kantoorruimte</t>
  </si>
  <si>
    <t>vergaderruimte</t>
  </si>
  <si>
    <t>expositie</t>
  </si>
  <si>
    <t>restaurant + verkeersruimte</t>
  </si>
  <si>
    <t xml:space="preserve">verkeersruimte </t>
  </si>
  <si>
    <t>sanitaire ruimte</t>
  </si>
  <si>
    <t>educatieruimte</t>
  </si>
  <si>
    <t>educatie</t>
  </si>
  <si>
    <t>stijlkamers/vergaderruimten</t>
  </si>
  <si>
    <t>gebruiksruimte</t>
  </si>
  <si>
    <t>artist in Residence</t>
  </si>
  <si>
    <t>voorkamer voorhuis</t>
  </si>
  <si>
    <t>achterkamer</t>
  </si>
  <si>
    <t>eikenhouten kabinet</t>
  </si>
  <si>
    <t>grote Achterkamer</t>
  </si>
  <si>
    <t>grote kamer voorhuis</t>
  </si>
  <si>
    <t>kleine kabinet voorhuis</t>
  </si>
  <si>
    <t>grote Zaal</t>
  </si>
  <si>
    <t>voorkamer Cornelis Roozenkamer</t>
  </si>
  <si>
    <t>pieter Teylers Huis</t>
  </si>
  <si>
    <t>binnenkamer</t>
  </si>
  <si>
    <t>kleine Zaal</t>
  </si>
  <si>
    <t xml:space="preserve">miva 1 x </t>
  </si>
  <si>
    <t>lorentzlab</t>
  </si>
  <si>
    <t>balkenkamer</t>
  </si>
  <si>
    <t>Kantoren Zegelwaarden</t>
  </si>
  <si>
    <t>Z005</t>
  </si>
  <si>
    <t>Z004</t>
  </si>
  <si>
    <t>Z006, 008, 009, 0010 en 0015</t>
  </si>
  <si>
    <t>Z012 - Z014</t>
  </si>
  <si>
    <t>Z011</t>
  </si>
  <si>
    <t>Z016</t>
  </si>
  <si>
    <t>Z017</t>
  </si>
  <si>
    <t>Z019</t>
  </si>
  <si>
    <t>Z103</t>
  </si>
  <si>
    <t>Z104</t>
  </si>
  <si>
    <t>Z105 en Z106</t>
  </si>
  <si>
    <t>Z108, 110</t>
  </si>
  <si>
    <t>Z109 en Z112</t>
  </si>
  <si>
    <t>Z111</t>
  </si>
  <si>
    <t>Z113 tm Z116</t>
  </si>
  <si>
    <t>Z117</t>
  </si>
  <si>
    <t>Z124 tm 126</t>
  </si>
  <si>
    <t>Z204</t>
  </si>
  <si>
    <t>Z206, 208, 209, 212, 213, 214, 215</t>
  </si>
  <si>
    <t>Z205</t>
  </si>
  <si>
    <t>Z210</t>
  </si>
  <si>
    <t>Z224 tm 226</t>
  </si>
  <si>
    <t>Z304</t>
  </si>
  <si>
    <t>Z305, 306, 309</t>
  </si>
  <si>
    <t>Z310</t>
  </si>
  <si>
    <t>Z307</t>
  </si>
  <si>
    <t>Z308</t>
  </si>
  <si>
    <t>Z325</t>
  </si>
  <si>
    <t>Z406</t>
  </si>
  <si>
    <t>Z404, 407, 408, 409</t>
  </si>
  <si>
    <t>Z411</t>
  </si>
  <si>
    <t>Z425</t>
  </si>
  <si>
    <t>bg</t>
  </si>
  <si>
    <t>3e</t>
  </si>
  <si>
    <t>4e</t>
  </si>
  <si>
    <t>bg / 4e</t>
  </si>
  <si>
    <t>meldkamer</t>
  </si>
  <si>
    <t>toiletten 2 x en voorportaal</t>
  </si>
  <si>
    <t>opslag horeca</t>
  </si>
  <si>
    <t>gang werkplaats</t>
  </si>
  <si>
    <t>goederenontvangst</t>
  </si>
  <si>
    <t>trappenhuis bg t/m 4e etage</t>
  </si>
  <si>
    <t>noodtrappenhuis</t>
  </si>
  <si>
    <t>gang naar noodtrappenhuis</t>
  </si>
  <si>
    <t xml:space="preserve">kantoren </t>
  </si>
  <si>
    <t>opslag IT</t>
  </si>
  <si>
    <t>kantoren Publiekszaken</t>
  </si>
  <si>
    <t xml:space="preserve">kantine  </t>
  </si>
  <si>
    <t>werkplaats</t>
  </si>
  <si>
    <t>kantoor Kunst</t>
  </si>
  <si>
    <t>toiletten 1 x en voorportaal</t>
  </si>
  <si>
    <t>kantoren Wetenschap</t>
  </si>
  <si>
    <t>toiletten 1 x</t>
  </si>
  <si>
    <t xml:space="preserve">centrale gang </t>
  </si>
  <si>
    <t>epoxy</t>
  </si>
  <si>
    <t>tegels en linoleum</t>
  </si>
  <si>
    <t xml:space="preserve">tapijt </t>
  </si>
  <si>
    <t>kantine/kleedruimtes/kantoor/keuken</t>
  </si>
  <si>
    <t>fotolab/kantoor</t>
  </si>
  <si>
    <t>directie/secretariaat/fin. administratie</t>
  </si>
  <si>
    <t>studiezaal/restauratieatelier</t>
  </si>
  <si>
    <t>opslag</t>
  </si>
  <si>
    <t>kantine</t>
  </si>
  <si>
    <t>kantoren</t>
  </si>
  <si>
    <t>Bakenessergracht 84</t>
  </si>
  <si>
    <t>G002</t>
  </si>
  <si>
    <t>G004</t>
  </si>
  <si>
    <t>G007</t>
  </si>
  <si>
    <t>G007A</t>
  </si>
  <si>
    <t>G005</t>
  </si>
  <si>
    <t>G006</t>
  </si>
  <si>
    <t xml:space="preserve">badkamer </t>
  </si>
  <si>
    <t>vergaderruimte voorzijde</t>
  </si>
  <si>
    <t>laminaat</t>
  </si>
  <si>
    <t>afdeling</t>
  </si>
  <si>
    <t>schrobzuigmachine</t>
  </si>
  <si>
    <t>ruimte</t>
  </si>
  <si>
    <t>rij</t>
  </si>
  <si>
    <t>vloer/trap lino/hard</t>
  </si>
  <si>
    <t>glas reinigen</t>
  </si>
  <si>
    <t>liftdeuren(incl. omlijsting)</t>
  </si>
  <si>
    <t>leuningen/hekwerk</t>
  </si>
  <si>
    <t>spiegels</t>
  </si>
  <si>
    <t>wastafel/planchet</t>
  </si>
  <si>
    <t>toiletpot/urinoir</t>
  </si>
  <si>
    <t>vensterbanken</t>
  </si>
  <si>
    <t>plafonds &gt;180 cm</t>
  </si>
  <si>
    <t>lage kasten &lt;180 cm</t>
  </si>
  <si>
    <t>hoge kasten &gt;180 cm</t>
  </si>
  <si>
    <t>voor- en achternaam</t>
  </si>
  <si>
    <t>perceel</t>
  </si>
  <si>
    <t>geslacht</t>
  </si>
  <si>
    <t>bepaalde tijd</t>
  </si>
  <si>
    <t>bedrijfsnaam</t>
  </si>
  <si>
    <t>in branche</t>
  </si>
  <si>
    <t>op project</t>
  </si>
  <si>
    <t>functienaam</t>
  </si>
  <si>
    <t>basis uurloon</t>
  </si>
  <si>
    <t>pers. toeslag</t>
  </si>
  <si>
    <t>reiskosten</t>
  </si>
  <si>
    <t>projecturen</t>
  </si>
  <si>
    <t>benodigde</t>
  </si>
  <si>
    <t>verplichting</t>
  </si>
  <si>
    <t>arb. ongeschikt</t>
  </si>
  <si>
    <t>medewerker</t>
  </si>
  <si>
    <t>m/v</t>
  </si>
  <si>
    <t>onbepaalde tijd</t>
  </si>
  <si>
    <t>datum</t>
  </si>
  <si>
    <t>per uur</t>
  </si>
  <si>
    <t>per week</t>
  </si>
  <si>
    <t>vog</t>
  </si>
  <si>
    <t>opleidingen</t>
  </si>
  <si>
    <t>overname</t>
  </si>
  <si>
    <t>sinds</t>
  </si>
  <si>
    <t>medewerker 1</t>
  </si>
  <si>
    <t>schoonmaker</t>
  </si>
  <si>
    <t>nvt</t>
  </si>
  <si>
    <t>medewerker 2</t>
  </si>
  <si>
    <t>omschrijving</t>
  </si>
  <si>
    <t>prijs inclusief 21% btw</t>
  </si>
  <si>
    <t>Stoelreiniging - stoffen bekleding</t>
  </si>
  <si>
    <t>prijs per stuk</t>
  </si>
  <si>
    <t>Stoelreiniging - hout en kunststof</t>
  </si>
  <si>
    <t>Koelkast - schoonmaken binnenzijde inclusief in/uitruimen</t>
  </si>
  <si>
    <t>Apparatuur - schoonmaken computer en randapparatuur</t>
  </si>
  <si>
    <t>Apparatuur - schoonmaken beeldschermen</t>
  </si>
  <si>
    <t>Apparatuur - schoonmaken printer/ multifunctional</t>
  </si>
  <si>
    <t>Tapijtreiniging - shamponeren</t>
  </si>
  <si>
    <t>Tapijtreiniging - poederreiniging</t>
  </si>
  <si>
    <t>Tapijtreiniging - sproeiextractie</t>
  </si>
  <si>
    <t>Tapijtreiniging - koolzuurreiniging</t>
  </si>
  <si>
    <t xml:space="preserve">Linoleumvloer - topcoaten/topstrippen en 2 lagen polymeer inclusief in/uitruimen </t>
  </si>
  <si>
    <t>prijs exclusief 21% btw</t>
  </si>
  <si>
    <t>vloer</t>
  </si>
  <si>
    <t>soort</t>
  </si>
  <si>
    <t>frequentie</t>
  </si>
  <si>
    <t>nummer</t>
  </si>
  <si>
    <t>exclusief 21% btw</t>
  </si>
  <si>
    <t>inclusief 21% btw</t>
  </si>
  <si>
    <t>basis uurloon 1 januari 2026</t>
  </si>
  <si>
    <t>feestdagen, vakantiedagen, ziektedagen en verzuim</t>
  </si>
  <si>
    <t>vakantietoeslag en eindejaarsuitkering</t>
  </si>
  <si>
    <t>sociale lasten</t>
  </si>
  <si>
    <t>kleding en materialen</t>
  </si>
  <si>
    <t>reiskosten, autokosten</t>
  </si>
  <si>
    <t>indirect toezicht en managementkosten</t>
  </si>
  <si>
    <t>administratiekosten, personeelszaken en huisvesting</t>
  </si>
  <si>
    <t>risico en winst</t>
  </si>
  <si>
    <t xml:space="preserve">uurtarief </t>
  </si>
  <si>
    <t>ma-vr 06:00-21:30</t>
  </si>
  <si>
    <t>uurtarief avond/nacht</t>
  </si>
  <si>
    <t>ma-vr 21:30 - 06:00</t>
  </si>
  <si>
    <t>uurtarief weekend</t>
  </si>
  <si>
    <t>vr 21:30 - ma 06:00</t>
  </si>
  <si>
    <t>uurtarief feestdagen</t>
  </si>
  <si>
    <t>ma-zo 06:00-21:30</t>
  </si>
  <si>
    <t>loongroep 3</t>
  </si>
  <si>
    <t xml:space="preserve">                                                                        </t>
  </si>
  <si>
    <t>vr 21:30-ma 06:00</t>
  </si>
  <si>
    <t>etage</t>
  </si>
  <si>
    <t>publieks</t>
  </si>
  <si>
    <t>toegankelijk</t>
  </si>
  <si>
    <t>functie</t>
  </si>
  <si>
    <t>m2</t>
  </si>
  <si>
    <t>hoogste</t>
  </si>
  <si>
    <t>Handtekening Inschrijver</t>
  </si>
  <si>
    <t>reguliere</t>
  </si>
  <si>
    <t>Teylers Museum</t>
  </si>
  <si>
    <t>Totaal</t>
  </si>
  <si>
    <t>Pieter</t>
  </si>
  <si>
    <t>Teylers Huis</t>
  </si>
  <si>
    <t>gracht 84</t>
  </si>
  <si>
    <t>Bakenesser</t>
  </si>
  <si>
    <t>kantoren Zegelwaarden</t>
  </si>
  <si>
    <t>Kantine</t>
  </si>
  <si>
    <t>Tuinlab</t>
  </si>
  <si>
    <t>koffiemachine</t>
  </si>
  <si>
    <t>aanzetten/zetten</t>
  </si>
  <si>
    <t>Winkel</t>
  </si>
  <si>
    <t>Restaurant</t>
  </si>
  <si>
    <t>in-/uitruimen</t>
  </si>
  <si>
    <t>schoonmaken</t>
  </si>
  <si>
    <t>koffiemachine/brewer</t>
  </si>
  <si>
    <t>Meldkamer</t>
  </si>
  <si>
    <t>marmervloer gang</t>
  </si>
  <si>
    <t>Expositie</t>
  </si>
  <si>
    <t>koper</t>
  </si>
  <si>
    <t>poetsen</t>
  </si>
  <si>
    <t>keuken/pantry</t>
  </si>
  <si>
    <t>vaatwasser</t>
  </si>
  <si>
    <t>Kassabalie</t>
  </si>
  <si>
    <t>koelkasten</t>
  </si>
  <si>
    <t>reinigen bin/buit</t>
  </si>
  <si>
    <t>hoofdingangvloer</t>
  </si>
  <si>
    <t>achteringangvloer</t>
  </si>
  <si>
    <t>D001</t>
  </si>
  <si>
    <t>D002</t>
  </si>
  <si>
    <t>D207</t>
  </si>
  <si>
    <t>D208</t>
  </si>
  <si>
    <t>waarden</t>
  </si>
  <si>
    <t>Zegel</t>
  </si>
  <si>
    <t>loon</t>
  </si>
  <si>
    <t>groep</t>
  </si>
  <si>
    <t>oven en tosti apparatuur</t>
  </si>
  <si>
    <t>toiletwanden</t>
  </si>
  <si>
    <t>intensief reinigen</t>
  </si>
  <si>
    <t>Steen, giet, rubber en pvc-vloeren - handmatig schrobben</t>
  </si>
  <si>
    <t>Steen, giet, rubber en pvc-vloeren - machinaal schrobben</t>
  </si>
  <si>
    <t>hoofdingang inloopmat</t>
  </si>
  <si>
    <t>stofzuigen</t>
  </si>
  <si>
    <t>buitenasbak</t>
  </si>
  <si>
    <t>legen/schoonmaken</t>
  </si>
  <si>
    <t>stofvrij maken</t>
  </si>
  <si>
    <t>vitrines/sokkels  &lt;180 cm</t>
  </si>
  <si>
    <t>Linoleumvloer - recoaten/diepstrippen en 2 lagen polymeer inclusief in/uitruimen</t>
  </si>
  <si>
    <t>Linoleumvloer - sprayen/blokken inclusief in/uitruimen</t>
  </si>
  <si>
    <t>v</t>
  </si>
  <si>
    <t>obt</t>
  </si>
  <si>
    <t>de Spiegel bv</t>
  </si>
  <si>
    <t>medewerker algemeen schoonmaakonderhoud II</t>
  </si>
  <si>
    <t>loongroep 2</t>
  </si>
  <si>
    <t>meewerkend voorman algemeen schoonmaakonderhoud I</t>
  </si>
  <si>
    <t>objectleider algemeen schoonmaakonderhoud I</t>
  </si>
  <si>
    <t>loongroep 5</t>
  </si>
  <si>
    <t>inzet schrobzuigmachine</t>
  </si>
  <si>
    <t>AUB ALLEEN DE GELE CELLEN INVULLEN</t>
  </si>
  <si>
    <t>Overname personeel Teylers Museum schoonmaakdiensten</t>
  </si>
  <si>
    <t>Ruimtestaat Teylers Museum schoonmaakdiensten</t>
  </si>
  <si>
    <t>Werkprogramma Teylers Museum schoonmaakdiensten</t>
  </si>
  <si>
    <t>Invulblad jaarkosten Teylers Museum schoonmaakdiensten</t>
  </si>
  <si>
    <t>Invulblad afroeptarieven Teylers Museum schoonmaakdiensten</t>
  </si>
  <si>
    <t>Nota van Inlichtingen Teylers Museum schoonmaakdiensten</t>
  </si>
  <si>
    <t>vraag nummer</t>
  </si>
  <si>
    <t>document</t>
  </si>
  <si>
    <t>paragraaf, artikel en bijlagenummer</t>
  </si>
  <si>
    <t>vraag</t>
  </si>
  <si>
    <t>antwoord</t>
  </si>
  <si>
    <t>loongroep 1</t>
  </si>
  <si>
    <t>medewerker algemeen schoonmaakonderhoud I</t>
  </si>
  <si>
    <t>Opbouw uurtarief loongroep 1, 2, 3 en 5 Teylers Museum schoonmaakdiensten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</si>
</sst>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€&quot;\ * #,##0.00_-;_-&quot;€&quot;\ * #,##0.00\-;_-&quot;€&quot;\ * &quot;-&quot;??_-;_-@_-"/>
    <numFmt numFmtId="165" formatCode="_-[$€-2]\ * #,##0.00_-;_-[$€-2]\ * #,##0.00\-;_-[$€-2]\ * &quot;-&quot;??_-"/>
    <numFmt numFmtId="166" formatCode="#,##0_ ;\-#,##0\ "/>
    <numFmt numFmtId="167" formatCode="_-* #,##0.00_-;_-* #,##0.00\-;_-* &quot;-&quot;??_-;_-@_-"/>
    <numFmt numFmtId="168" formatCode="0.00_)"/>
    <numFmt numFmtId="169" formatCode="dd/mm/yy;@"/>
    <numFmt numFmtId="170" formatCode="#,##0.00_ ;\-#,##0.00\ "/>
    <numFmt numFmtId="171" formatCode="[$-413]d\ mmmm\ yyyy;@"/>
    <numFmt numFmtId="172" formatCode="[$-F400]h:mm:ss\ AM/PM"/>
  </numFmts>
  <fonts count="27" x14ac:knownFonts="1">
    <font>
      <sz val="10"/>
      <name val="Arial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sz val="10"/>
      <color indexed="12"/>
      <name val="Calibri"/>
      <family val="2"/>
    </font>
    <font>
      <sz val="11"/>
      <color theme="1"/>
      <name val="Calibri Light"/>
      <family val="2"/>
    </font>
    <font>
      <sz val="10"/>
      <color theme="1"/>
      <name val="Calibri"/>
      <family val="2"/>
    </font>
    <font>
      <sz val="16"/>
      <color theme="1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Arial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trike/>
      <sz val="10"/>
      <color rgb="FF7030A0"/>
      <name val="Calibri"/>
      <family val="2"/>
    </font>
    <font>
      <sz val="10"/>
      <color rgb="FF7030A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6" fillId="0" borderId="0"/>
    <xf numFmtId="0" fontId="9" fillId="0" borderId="0"/>
    <xf numFmtId="0" fontId="3" fillId="0" borderId="0"/>
    <xf numFmtId="0" fontId="4" fillId="0" borderId="0"/>
    <xf numFmtId="0" fontId="20" fillId="0" borderId="0"/>
    <xf numFmtId="0" fontId="21" fillId="0" borderId="0"/>
    <xf numFmtId="0" fontId="2" fillId="0" borderId="0"/>
    <xf numFmtId="0" fontId="1" fillId="0" borderId="0"/>
  </cellStyleXfs>
  <cellXfs count="184">
    <xf numFmtId="0" fontId="0" fillId="0" borderId="0" xfId="0"/>
    <xf numFmtId="4" fontId="11" fillId="0" borderId="0" xfId="26" applyNumberFormat="1" applyFont="1" applyAlignment="1">
      <alignment vertical="center"/>
    </xf>
    <xf numFmtId="4" fontId="10" fillId="0" borderId="0" xfId="26" applyNumberFormat="1" applyFont="1" applyAlignment="1">
      <alignment horizontal="center" vertical="center"/>
    </xf>
    <xf numFmtId="4" fontId="10" fillId="0" borderId="0" xfId="26" applyNumberFormat="1" applyFont="1" applyAlignment="1">
      <alignment vertical="center"/>
    </xf>
    <xf numFmtId="0" fontId="10" fillId="0" borderId="0" xfId="26" applyFont="1" applyAlignment="1">
      <alignment vertical="center"/>
    </xf>
    <xf numFmtId="0" fontId="12" fillId="0" borderId="0" xfId="26" applyFont="1" applyAlignment="1">
      <alignment vertical="center"/>
    </xf>
    <xf numFmtId="0" fontId="11" fillId="0" borderId="0" xfId="26" applyFont="1" applyAlignment="1">
      <alignment vertical="center"/>
    </xf>
    <xf numFmtId="0" fontId="13" fillId="0" borderId="0" xfId="26" applyFont="1" applyAlignment="1">
      <alignment vertical="center"/>
    </xf>
    <xf numFmtId="164" fontId="10" fillId="0" borderId="0" xfId="26" applyNumberFormat="1" applyFont="1" applyAlignment="1">
      <alignment vertical="center"/>
    </xf>
    <xf numFmtId="0" fontId="14" fillId="0" borderId="0" xfId="26" applyFont="1" applyAlignment="1">
      <alignment vertical="center"/>
    </xf>
    <xf numFmtId="167" fontId="14" fillId="0" borderId="0" xfId="26" applyNumberFormat="1" applyFont="1" applyAlignment="1">
      <alignment vertical="center"/>
    </xf>
    <xf numFmtId="167" fontId="14" fillId="0" borderId="0" xfId="26" applyNumberFormat="1" applyFont="1" applyAlignment="1" applyProtection="1">
      <alignment vertical="center"/>
      <protection locked="0"/>
    </xf>
    <xf numFmtId="0" fontId="10" fillId="0" borderId="8" xfId="26" applyFont="1" applyBorder="1" applyAlignment="1">
      <alignment vertical="center"/>
    </xf>
    <xf numFmtId="0" fontId="10" fillId="0" borderId="5" xfId="26" applyFont="1" applyBorder="1" applyAlignment="1">
      <alignment vertical="center"/>
    </xf>
    <xf numFmtId="2" fontId="10" fillId="0" borderId="3" xfId="26" applyNumberFormat="1" applyFont="1" applyBorder="1" applyAlignment="1">
      <alignment vertical="center"/>
    </xf>
    <xf numFmtId="164" fontId="10" fillId="0" borderId="5" xfId="26" applyNumberFormat="1" applyFont="1" applyBorder="1" applyAlignment="1">
      <alignment vertical="center"/>
    </xf>
    <xf numFmtId="4" fontId="10" fillId="0" borderId="2" xfId="26" applyNumberFormat="1" applyFont="1" applyBorder="1" applyAlignment="1">
      <alignment horizontal="right" vertical="center"/>
    </xf>
    <xf numFmtId="0" fontId="10" fillId="0" borderId="2" xfId="26" applyFont="1" applyBorder="1" applyAlignment="1">
      <alignment vertical="center"/>
    </xf>
    <xf numFmtId="164" fontId="10" fillId="0" borderId="2" xfId="26" applyNumberFormat="1" applyFont="1" applyBorder="1" applyAlignment="1">
      <alignment vertical="center"/>
    </xf>
    <xf numFmtId="0" fontId="11" fillId="0" borderId="7" xfId="26" applyFont="1" applyBorder="1" applyAlignment="1">
      <alignment vertical="center"/>
    </xf>
    <xf numFmtId="0" fontId="10" fillId="20" borderId="6" xfId="28" applyFont="1" applyFill="1" applyBorder="1" applyAlignment="1">
      <alignment horizontal="center" vertical="center"/>
    </xf>
    <xf numFmtId="0" fontId="15" fillId="0" borderId="0" xfId="28" applyFont="1" applyAlignment="1">
      <alignment vertical="center"/>
    </xf>
    <xf numFmtId="0" fontId="10" fillId="0" borderId="0" xfId="28" applyFont="1" applyAlignment="1">
      <alignment vertical="center"/>
    </xf>
    <xf numFmtId="0" fontId="10" fillId="0" borderId="0" xfId="28" applyFont="1" applyAlignment="1" applyProtection="1">
      <alignment vertical="center"/>
      <protection locked="0"/>
    </xf>
    <xf numFmtId="0" fontId="10" fillId="0" borderId="0" xfId="28" applyFont="1" applyAlignment="1">
      <alignment horizontal="fill" vertical="center"/>
    </xf>
    <xf numFmtId="0" fontId="10" fillId="0" borderId="0" xfId="28" applyFont="1" applyAlignment="1">
      <alignment horizontal="center" vertical="center"/>
    </xf>
    <xf numFmtId="0" fontId="10" fillId="20" borderId="5" xfId="28" applyFont="1" applyFill="1" applyBorder="1" applyAlignment="1">
      <alignment horizontal="center" vertical="center"/>
    </xf>
    <xf numFmtId="0" fontId="10" fillId="0" borderId="0" xfId="28" applyFont="1" applyAlignment="1" applyProtection="1">
      <alignment horizontal="center" vertical="center"/>
      <protection locked="0"/>
    </xf>
    <xf numFmtId="0" fontId="10" fillId="20" borderId="2" xfId="28" applyFont="1" applyFill="1" applyBorder="1" applyAlignment="1">
      <alignment horizontal="center" vertical="center"/>
    </xf>
    <xf numFmtId="0" fontId="10" fillId="0" borderId="13" xfId="28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20" borderId="13" xfId="28" applyFont="1" applyFill="1" applyBorder="1" applyAlignment="1">
      <alignment vertical="center"/>
    </xf>
    <xf numFmtId="3" fontId="10" fillId="20" borderId="13" xfId="0" applyNumberFormat="1" applyFont="1" applyFill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0" fontId="10" fillId="20" borderId="13" xfId="28" applyFont="1" applyFill="1" applyBorder="1" applyAlignment="1">
      <alignment horizontal="center" vertical="center"/>
    </xf>
    <xf numFmtId="0" fontId="10" fillId="20" borderId="14" xfId="28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4" fillId="20" borderId="15" xfId="25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28" applyFont="1" applyBorder="1" applyAlignment="1">
      <alignment horizontal="center" vertical="center"/>
    </xf>
    <xf numFmtId="0" fontId="10" fillId="0" borderId="14" xfId="28" applyFont="1" applyBorder="1" applyAlignment="1">
      <alignment horizontal="center" vertical="center"/>
    </xf>
    <xf numFmtId="0" fontId="15" fillId="0" borderId="0" xfId="28" applyFont="1" applyAlignment="1">
      <alignment horizontal="center" vertical="center"/>
    </xf>
    <xf numFmtId="0" fontId="10" fillId="20" borderId="9" xfId="28" applyFont="1" applyFill="1" applyBorder="1" applyAlignment="1">
      <alignment horizontal="left" vertical="center"/>
    </xf>
    <xf numFmtId="0" fontId="10" fillId="20" borderId="12" xfId="28" applyFont="1" applyFill="1" applyBorder="1" applyAlignment="1">
      <alignment horizontal="left" vertical="center"/>
    </xf>
    <xf numFmtId="0" fontId="10" fillId="20" borderId="5" xfId="28" applyFont="1" applyFill="1" applyBorder="1" applyAlignment="1">
      <alignment horizontal="left" vertical="center"/>
    </xf>
    <xf numFmtId="0" fontId="10" fillId="20" borderId="2" xfId="28" applyFont="1" applyFill="1" applyBorder="1" applyAlignment="1">
      <alignment horizontal="left" vertical="center"/>
    </xf>
    <xf numFmtId="0" fontId="11" fillId="20" borderId="1" xfId="28" applyFont="1" applyFill="1" applyBorder="1" applyAlignment="1">
      <alignment horizontal="left" vertical="center"/>
    </xf>
    <xf numFmtId="0" fontId="10" fillId="0" borderId="10" xfId="28" applyFont="1" applyBorder="1" applyAlignment="1">
      <alignment vertical="center"/>
    </xf>
    <xf numFmtId="0" fontId="10" fillId="0" borderId="10" xfId="28" applyFont="1" applyBorder="1" applyAlignment="1">
      <alignment horizontal="center" vertical="center"/>
    </xf>
    <xf numFmtId="0" fontId="10" fillId="20" borderId="11" xfId="28" applyFont="1" applyFill="1" applyBorder="1" applyAlignment="1">
      <alignment horizontal="right" vertical="center"/>
    </xf>
    <xf numFmtId="0" fontId="10" fillId="20" borderId="18" xfId="28" applyFont="1" applyFill="1" applyBorder="1" applyAlignment="1">
      <alignment horizontal="right" vertical="center"/>
    </xf>
    <xf numFmtId="168" fontId="10" fillId="0" borderId="19" xfId="0" applyNumberFormat="1" applyFont="1" applyBorder="1" applyAlignment="1">
      <alignment vertical="center"/>
    </xf>
    <xf numFmtId="168" fontId="10" fillId="20" borderId="19" xfId="28" applyNumberFormat="1" applyFont="1" applyFill="1" applyBorder="1" applyAlignment="1">
      <alignment vertical="center"/>
    </xf>
    <xf numFmtId="168" fontId="10" fillId="0" borderId="19" xfId="28" applyNumberFormat="1" applyFont="1" applyBorder="1" applyAlignment="1">
      <alignment vertical="center"/>
    </xf>
    <xf numFmtId="168" fontId="10" fillId="20" borderId="19" xfId="28" applyNumberFormat="1" applyFont="1" applyFill="1" applyBorder="1" applyAlignment="1">
      <alignment horizontal="right" vertical="center"/>
    </xf>
    <xf numFmtId="0" fontId="11" fillId="23" borderId="16" xfId="26" applyFont="1" applyFill="1" applyBorder="1" applyAlignment="1">
      <alignment vertical="center"/>
    </xf>
    <xf numFmtId="0" fontId="11" fillId="23" borderId="20" xfId="26" applyFont="1" applyFill="1" applyBorder="1" applyAlignment="1">
      <alignment vertical="center"/>
    </xf>
    <xf numFmtId="0" fontId="10" fillId="20" borderId="21" xfId="26" applyFont="1" applyFill="1" applyBorder="1" applyAlignment="1">
      <alignment horizontal="center" vertical="center"/>
    </xf>
    <xf numFmtId="4" fontId="10" fillId="20" borderId="21" xfId="26" applyNumberFormat="1" applyFont="1" applyFill="1" applyBorder="1" applyAlignment="1">
      <alignment horizontal="center" vertical="center"/>
    </xf>
    <xf numFmtId="0" fontId="11" fillId="20" borderId="4" xfId="26" applyFont="1" applyFill="1" applyBorder="1" applyAlignment="1">
      <alignment vertical="center"/>
    </xf>
    <xf numFmtId="0" fontId="11" fillId="20" borderId="4" xfId="26" applyFont="1" applyFill="1" applyBorder="1" applyAlignment="1">
      <alignment horizontal="center" vertical="center"/>
    </xf>
    <xf numFmtId="0" fontId="10" fillId="20" borderId="4" xfId="26" applyFont="1" applyFill="1" applyBorder="1" applyAlignment="1">
      <alignment horizontal="center" vertical="center"/>
    </xf>
    <xf numFmtId="4" fontId="10" fillId="20" borderId="4" xfId="26" applyNumberFormat="1" applyFont="1" applyFill="1" applyBorder="1" applyAlignment="1">
      <alignment horizontal="center" vertical="center"/>
    </xf>
    <xf numFmtId="0" fontId="10" fillId="0" borderId="20" xfId="26" applyFont="1" applyBorder="1" applyAlignment="1">
      <alignment vertical="center"/>
    </xf>
    <xf numFmtId="4" fontId="10" fillId="0" borderId="20" xfId="26" applyNumberFormat="1" applyFont="1" applyBorder="1" applyAlignment="1">
      <alignment horizontal="right" vertical="center"/>
    </xf>
    <xf numFmtId="4" fontId="10" fillId="0" borderId="20" xfId="26" applyNumberFormat="1" applyFont="1" applyBorder="1" applyAlignment="1">
      <alignment vertical="center"/>
    </xf>
    <xf numFmtId="4" fontId="10" fillId="0" borderId="20" xfId="26" applyNumberFormat="1" applyFont="1" applyBorder="1" applyAlignment="1">
      <alignment horizontal="center" vertical="center"/>
    </xf>
    <xf numFmtId="0" fontId="10" fillId="0" borderId="15" xfId="26" applyFont="1" applyBorder="1" applyAlignment="1">
      <alignment vertical="center"/>
    </xf>
    <xf numFmtId="0" fontId="11" fillId="20" borderId="16" xfId="26" applyFont="1" applyFill="1" applyBorder="1" applyAlignment="1">
      <alignment vertical="center"/>
    </xf>
    <xf numFmtId="0" fontId="11" fillId="20" borderId="20" xfId="26" applyFont="1" applyFill="1" applyBorder="1" applyAlignment="1">
      <alignment vertical="center"/>
    </xf>
    <xf numFmtId="0" fontId="16" fillId="21" borderId="0" xfId="29" applyFont="1" applyFill="1" applyAlignment="1">
      <alignment horizontal="center" vertical="center"/>
    </xf>
    <xf numFmtId="0" fontId="16" fillId="21" borderId="0" xfId="29" applyFont="1" applyFill="1" applyAlignment="1">
      <alignment vertical="center"/>
    </xf>
    <xf numFmtId="0" fontId="10" fillId="23" borderId="15" xfId="26" applyFont="1" applyFill="1" applyBorder="1" applyAlignment="1">
      <alignment horizontal="center" vertical="center"/>
    </xf>
    <xf numFmtId="0" fontId="18" fillId="21" borderId="0" xfId="29" applyFont="1" applyFill="1" applyAlignment="1">
      <alignment horizontal="left" vertical="center"/>
    </xf>
    <xf numFmtId="0" fontId="16" fillId="0" borderId="0" xfId="29" applyFont="1" applyAlignment="1">
      <alignment vertical="center"/>
    </xf>
    <xf numFmtId="0" fontId="16" fillId="0" borderId="0" xfId="29" applyFont="1" applyAlignment="1">
      <alignment horizontal="center" vertical="center"/>
    </xf>
    <xf numFmtId="171" fontId="16" fillId="21" borderId="0" xfId="29" applyNumberFormat="1" applyFont="1" applyFill="1" applyAlignment="1">
      <alignment horizontal="left" vertical="center"/>
    </xf>
    <xf numFmtId="4" fontId="19" fillId="21" borderId="0" xfId="29" applyNumberFormat="1" applyFont="1" applyFill="1" applyAlignment="1">
      <alignment horizontal="center" vertical="center"/>
    </xf>
    <xf numFmtId="171" fontId="16" fillId="21" borderId="0" xfId="29" applyNumberFormat="1" applyFont="1" applyFill="1" applyAlignment="1">
      <alignment horizontal="center" vertical="center"/>
    </xf>
    <xf numFmtId="4" fontId="16" fillId="21" borderId="0" xfId="29" applyNumberFormat="1" applyFont="1" applyFill="1" applyAlignment="1">
      <alignment horizontal="center" vertical="center"/>
    </xf>
    <xf numFmtId="4" fontId="16" fillId="0" borderId="0" xfId="29" applyNumberFormat="1" applyFont="1" applyAlignment="1">
      <alignment horizontal="center" vertical="center"/>
    </xf>
    <xf numFmtId="0" fontId="10" fillId="24" borderId="17" xfId="26" applyFont="1" applyFill="1" applyBorder="1" applyAlignment="1">
      <alignment horizontal="left" vertical="center"/>
    </xf>
    <xf numFmtId="0" fontId="14" fillId="20" borderId="15" xfId="26" applyFont="1" applyFill="1" applyBorder="1" applyAlignment="1">
      <alignment horizontal="left" vertical="center" wrapText="1"/>
    </xf>
    <xf numFmtId="0" fontId="14" fillId="0" borderId="20" xfId="26" applyFont="1" applyBorder="1" applyAlignment="1">
      <alignment horizontal="left" vertical="center" wrapText="1"/>
    </xf>
    <xf numFmtId="0" fontId="14" fillId="0" borderId="20" xfId="25" applyNumberFormat="1" applyFont="1" applyFill="1" applyBorder="1" applyAlignment="1" applyProtection="1">
      <alignment horizontal="center" vertical="center" wrapText="1"/>
    </xf>
    <xf numFmtId="0" fontId="14" fillId="0" borderId="15" xfId="26" applyFont="1" applyBorder="1" applyAlignment="1">
      <alignment vertical="center" wrapText="1"/>
    </xf>
    <xf numFmtId="164" fontId="10" fillId="0" borderId="15" xfId="26" applyNumberFormat="1" applyFont="1" applyBorder="1" applyAlignment="1">
      <alignment vertical="center"/>
    </xf>
    <xf numFmtId="164" fontId="10" fillId="20" borderId="15" xfId="26" applyNumberFormat="1" applyFont="1" applyFill="1" applyBorder="1" applyAlignment="1">
      <alignment vertical="center"/>
    </xf>
    <xf numFmtId="172" fontId="16" fillId="0" borderId="0" xfId="31" applyNumberFormat="1" applyFont="1"/>
    <xf numFmtId="0" fontId="10" fillId="23" borderId="22" xfId="26" applyFont="1" applyFill="1" applyBorder="1" applyAlignment="1">
      <alignment horizontal="center" vertical="center"/>
    </xf>
    <xf numFmtId="49" fontId="19" fillId="0" borderId="0" xfId="31" applyNumberFormat="1" applyFont="1" applyProtection="1">
      <protection locked="0"/>
    </xf>
    <xf numFmtId="164" fontId="10" fillId="20" borderId="22" xfId="26" applyNumberFormat="1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20" borderId="14" xfId="28" applyFont="1" applyFill="1" applyBorder="1" applyAlignment="1">
      <alignment vertical="center"/>
    </xf>
    <xf numFmtId="0" fontId="10" fillId="0" borderId="14" xfId="28" applyFont="1" applyBorder="1" applyAlignment="1">
      <alignment vertical="center"/>
    </xf>
    <xf numFmtId="166" fontId="10" fillId="0" borderId="15" xfId="26" applyNumberFormat="1" applyFont="1" applyBorder="1" applyAlignment="1">
      <alignment horizontal="center" vertical="center"/>
    </xf>
    <xf numFmtId="0" fontId="11" fillId="20" borderId="23" xfId="26" applyFont="1" applyFill="1" applyBorder="1" applyAlignment="1">
      <alignment vertical="center"/>
    </xf>
    <xf numFmtId="4" fontId="10" fillId="24" borderId="20" xfId="26" applyNumberFormat="1" applyFont="1" applyFill="1" applyBorder="1" applyAlignment="1">
      <alignment horizontal="center" vertical="center"/>
    </xf>
    <xf numFmtId="4" fontId="10" fillId="24" borderId="24" xfId="26" applyNumberFormat="1" applyFont="1" applyFill="1" applyBorder="1" applyAlignment="1">
      <alignment horizontal="center" vertical="center"/>
    </xf>
    <xf numFmtId="0" fontId="10" fillId="23" borderId="22" xfId="26" applyFont="1" applyFill="1" applyBorder="1" applyAlignment="1">
      <alignment horizontal="center" vertical="center" wrapText="1"/>
    </xf>
    <xf numFmtId="0" fontId="11" fillId="20" borderId="22" xfId="26" applyFont="1" applyFill="1" applyBorder="1" applyAlignment="1">
      <alignment vertical="center"/>
    </xf>
    <xf numFmtId="0" fontId="10" fillId="20" borderId="22" xfId="26" applyFont="1" applyFill="1" applyBorder="1" applyAlignment="1">
      <alignment horizontal="right" vertical="center"/>
    </xf>
    <xf numFmtId="0" fontId="10" fillId="20" borderId="22" xfId="26" applyFont="1" applyFill="1" applyBorder="1" applyAlignment="1">
      <alignment vertical="center"/>
    </xf>
    <xf numFmtId="0" fontId="10" fillId="0" borderId="22" xfId="26" applyFont="1" applyBorder="1" applyAlignment="1">
      <alignment vertical="center"/>
    </xf>
    <xf numFmtId="4" fontId="10" fillId="0" borderId="22" xfId="26" applyNumberFormat="1" applyFont="1" applyBorder="1" applyAlignment="1">
      <alignment horizontal="right" vertical="center"/>
    </xf>
    <xf numFmtId="4" fontId="10" fillId="23" borderId="20" xfId="26" applyNumberFormat="1" applyFont="1" applyFill="1" applyBorder="1" applyAlignment="1">
      <alignment horizontal="center" vertical="center"/>
    </xf>
    <xf numFmtId="164" fontId="10" fillId="23" borderId="24" xfId="26" applyNumberFormat="1" applyFont="1" applyFill="1" applyBorder="1" applyAlignment="1">
      <alignment vertical="center"/>
    </xf>
    <xf numFmtId="0" fontId="10" fillId="20" borderId="21" xfId="26" applyFont="1" applyFill="1" applyBorder="1" applyAlignment="1">
      <alignment horizontal="left" vertical="center"/>
    </xf>
    <xf numFmtId="166" fontId="10" fillId="0" borderId="22" xfId="26" applyNumberFormat="1" applyFont="1" applyBorder="1" applyAlignment="1">
      <alignment horizontal="center" vertical="center"/>
    </xf>
    <xf numFmtId="0" fontId="10" fillId="20" borderId="25" xfId="26" applyFont="1" applyFill="1" applyBorder="1" applyAlignment="1">
      <alignment horizontal="center" vertical="center"/>
    </xf>
    <xf numFmtId="4" fontId="10" fillId="0" borderId="26" xfId="26" applyNumberFormat="1" applyFont="1" applyBorder="1" applyAlignment="1">
      <alignment horizontal="center" vertical="center"/>
    </xf>
    <xf numFmtId="0" fontId="11" fillId="23" borderId="26" xfId="26" applyFont="1" applyFill="1" applyBorder="1" applyAlignment="1">
      <alignment vertical="center"/>
    </xf>
    <xf numFmtId="0" fontId="10" fillId="25" borderId="15" xfId="26" applyFont="1" applyFill="1" applyBorder="1" applyAlignment="1">
      <alignment horizontal="center" vertical="center"/>
    </xf>
    <xf numFmtId="0" fontId="10" fillId="0" borderId="27" xfId="26" applyFont="1" applyBorder="1" applyAlignment="1">
      <alignment horizontal="center" vertical="center" wrapText="1"/>
    </xf>
    <xf numFmtId="4" fontId="10" fillId="24" borderId="26" xfId="26" applyNumberFormat="1" applyFont="1" applyFill="1" applyBorder="1" applyAlignment="1">
      <alignment horizontal="center" vertical="center"/>
    </xf>
    <xf numFmtId="0" fontId="11" fillId="20" borderId="24" xfId="26" applyFont="1" applyFill="1" applyBorder="1" applyAlignment="1">
      <alignment vertical="center"/>
    </xf>
    <xf numFmtId="0" fontId="14" fillId="0" borderId="22" xfId="26" applyFont="1" applyBorder="1" applyAlignment="1">
      <alignment vertical="center" wrapText="1"/>
    </xf>
    <xf numFmtId="164" fontId="10" fillId="0" borderId="22" xfId="26" applyNumberFormat="1" applyFont="1" applyBorder="1" applyAlignment="1">
      <alignment vertical="center"/>
    </xf>
    <xf numFmtId="4" fontId="10" fillId="0" borderId="0" xfId="26" applyNumberFormat="1" applyFont="1" applyAlignment="1">
      <alignment horizontal="right" vertical="center"/>
    </xf>
    <xf numFmtId="0" fontId="11" fillId="0" borderId="3" xfId="26" applyFont="1" applyBorder="1" applyAlignment="1">
      <alignment vertical="center"/>
    </xf>
    <xf numFmtId="4" fontId="10" fillId="23" borderId="23" xfId="26" applyNumberFormat="1" applyFont="1" applyFill="1" applyBorder="1" applyAlignment="1">
      <alignment horizontal="center" vertical="center"/>
    </xf>
    <xf numFmtId="0" fontId="14" fillId="0" borderId="0" xfId="26" applyFont="1" applyAlignment="1">
      <alignment horizontal="center" vertical="center"/>
    </xf>
    <xf numFmtId="167" fontId="14" fillId="0" borderId="0" xfId="26" applyNumberFormat="1" applyFont="1" applyAlignment="1">
      <alignment horizontal="center" vertical="center"/>
    </xf>
    <xf numFmtId="0" fontId="14" fillId="20" borderId="15" xfId="26" applyFont="1" applyFill="1" applyBorder="1" applyAlignment="1">
      <alignment horizontal="center" vertical="center" wrapText="1"/>
    </xf>
    <xf numFmtId="0" fontId="14" fillId="0" borderId="20" xfId="26" applyFont="1" applyBorder="1" applyAlignment="1">
      <alignment horizontal="center" vertical="center" wrapText="1"/>
    </xf>
    <xf numFmtId="0" fontId="10" fillId="0" borderId="15" xfId="26" applyFont="1" applyBorder="1" applyAlignment="1">
      <alignment horizontal="center"/>
    </xf>
    <xf numFmtId="0" fontId="10" fillId="0" borderId="22" xfId="26" applyFont="1" applyBorder="1" applyAlignment="1">
      <alignment horizontal="center"/>
    </xf>
    <xf numFmtId="167" fontId="14" fillId="0" borderId="0" xfId="26" applyNumberFormat="1" applyFont="1" applyAlignment="1" applyProtection="1">
      <alignment horizontal="center" vertical="center"/>
      <protection locked="0"/>
    </xf>
    <xf numFmtId="0" fontId="10" fillId="23" borderId="22" xfId="26" applyFont="1" applyFill="1" applyBorder="1" applyAlignment="1">
      <alignment horizontal="left" vertical="center"/>
    </xf>
    <xf numFmtId="0" fontId="10" fillId="0" borderId="15" xfId="26" applyFont="1" applyBorder="1" applyAlignment="1">
      <alignment horizontal="center" vertical="center"/>
    </xf>
    <xf numFmtId="0" fontId="16" fillId="20" borderId="26" xfId="33" applyFont="1" applyFill="1" applyBorder="1" applyAlignment="1">
      <alignment vertical="center"/>
    </xf>
    <xf numFmtId="0" fontId="16" fillId="20" borderId="24" xfId="33" applyFont="1" applyFill="1" applyBorder="1" applyAlignment="1">
      <alignment vertical="center"/>
    </xf>
    <xf numFmtId="0" fontId="16" fillId="0" borderId="0" xfId="33" applyFont="1" applyAlignment="1">
      <alignment vertical="center"/>
    </xf>
    <xf numFmtId="49" fontId="17" fillId="22" borderId="23" xfId="31" applyNumberFormat="1" applyFont="1" applyFill="1" applyBorder="1" applyAlignment="1" applyProtection="1">
      <alignment horizontal="left" vertical="center"/>
      <protection locked="0"/>
    </xf>
    <xf numFmtId="0" fontId="17" fillId="20" borderId="23" xfId="33" applyFont="1" applyFill="1" applyBorder="1" applyAlignment="1">
      <alignment vertical="center"/>
    </xf>
    <xf numFmtId="0" fontId="10" fillId="23" borderId="24" xfId="33" applyFont="1" applyFill="1" applyBorder="1" applyAlignment="1">
      <alignment horizontal="center" vertical="center"/>
    </xf>
    <xf numFmtId="0" fontId="17" fillId="23" borderId="22" xfId="33" applyFont="1" applyFill="1" applyBorder="1" applyAlignment="1">
      <alignment horizontal="right" vertical="center"/>
    </xf>
    <xf numFmtId="0" fontId="19" fillId="0" borderId="0" xfId="33" applyFont="1" applyAlignment="1">
      <alignment vertical="center"/>
    </xf>
    <xf numFmtId="0" fontId="19" fillId="0" borderId="0" xfId="33" applyFont="1" applyAlignment="1">
      <alignment horizontal="right" vertical="center"/>
    </xf>
    <xf numFmtId="0" fontId="17" fillId="21" borderId="23" xfId="33" applyFont="1" applyFill="1" applyBorder="1" applyAlignment="1">
      <alignment vertical="center"/>
    </xf>
    <xf numFmtId="0" fontId="17" fillId="21" borderId="24" xfId="33" applyFont="1" applyFill="1" applyBorder="1" applyAlignment="1">
      <alignment vertical="center"/>
    </xf>
    <xf numFmtId="0" fontId="17" fillId="0" borderId="0" xfId="33" applyFont="1" applyAlignment="1">
      <alignment vertical="center"/>
    </xf>
    <xf numFmtId="2" fontId="17" fillId="0" borderId="0" xfId="33" applyNumberFormat="1" applyFont="1" applyAlignment="1">
      <alignment vertical="center"/>
    </xf>
    <xf numFmtId="0" fontId="17" fillId="23" borderId="22" xfId="33" applyFont="1" applyFill="1" applyBorder="1" applyAlignment="1">
      <alignment vertical="center"/>
    </xf>
    <xf numFmtId="0" fontId="17" fillId="23" borderId="23" xfId="33" applyFont="1" applyFill="1" applyBorder="1" applyAlignment="1">
      <alignment vertical="center"/>
    </xf>
    <xf numFmtId="0" fontId="10" fillId="20" borderId="24" xfId="33" applyFont="1" applyFill="1" applyBorder="1" applyAlignment="1">
      <alignment horizontal="center" vertical="center"/>
    </xf>
    <xf numFmtId="0" fontId="23" fillId="0" borderId="0" xfId="26" applyFont="1" applyAlignment="1">
      <alignment horizontal="center" vertical="center"/>
    </xf>
    <xf numFmtId="0" fontId="23" fillId="0" borderId="0" xfId="26" applyFont="1" applyAlignment="1">
      <alignment horizontal="left" vertical="center"/>
    </xf>
    <xf numFmtId="0" fontId="11" fillId="20" borderId="26" xfId="26" applyFont="1" applyFill="1" applyBorder="1" applyAlignment="1">
      <alignment vertical="center"/>
    </xf>
    <xf numFmtId="0" fontId="14" fillId="20" borderId="24" xfId="26" applyFont="1" applyFill="1" applyBorder="1" applyAlignment="1">
      <alignment horizontal="center" vertical="center"/>
    </xf>
    <xf numFmtId="0" fontId="17" fillId="20" borderId="22" xfId="29" applyFont="1" applyFill="1" applyBorder="1" applyAlignment="1">
      <alignment horizontal="center" vertical="center" wrapText="1"/>
    </xf>
    <xf numFmtId="0" fontId="17" fillId="20" borderId="22" xfId="29" applyFont="1" applyFill="1" applyBorder="1" applyAlignment="1">
      <alignment horizontal="center" vertical="center"/>
    </xf>
    <xf numFmtId="0" fontId="17" fillId="0" borderId="22" xfId="29" applyFont="1" applyBorder="1" applyAlignment="1">
      <alignment horizontal="center" vertical="center"/>
    </xf>
    <xf numFmtId="49" fontId="17" fillId="0" borderId="22" xfId="29" applyNumberFormat="1" applyFont="1" applyBorder="1" applyAlignment="1">
      <alignment horizontal="center" vertical="center"/>
    </xf>
    <xf numFmtId="4" fontId="17" fillId="0" borderId="22" xfId="29" applyNumberFormat="1" applyFont="1" applyBorder="1" applyAlignment="1">
      <alignment horizontal="center" vertical="center"/>
    </xf>
    <xf numFmtId="169" fontId="16" fillId="0" borderId="22" xfId="0" applyNumberFormat="1" applyFont="1" applyBorder="1" applyAlignment="1">
      <alignment horizontal="center" vertical="center"/>
    </xf>
    <xf numFmtId="164" fontId="10" fillId="0" borderId="22" xfId="30" applyNumberFormat="1" applyFont="1" applyBorder="1" applyAlignment="1">
      <alignment horizontal="center" vertical="center"/>
    </xf>
    <xf numFmtId="170" fontId="10" fillId="0" borderId="22" xfId="30" applyNumberFormat="1" applyFont="1" applyBorder="1" applyAlignment="1">
      <alignment horizontal="center" vertical="center"/>
    </xf>
    <xf numFmtId="169" fontId="17" fillId="0" borderId="22" xfId="29" applyNumberFormat="1" applyFont="1" applyBorder="1" applyAlignment="1">
      <alignment horizontal="center" vertical="center"/>
    </xf>
    <xf numFmtId="0" fontId="10" fillId="20" borderId="24" xfId="28" applyFont="1" applyFill="1" applyBorder="1" applyAlignment="1">
      <alignment horizontal="center" vertical="center"/>
    </xf>
    <xf numFmtId="0" fontId="10" fillId="24" borderId="16" xfId="26" applyFont="1" applyFill="1" applyBorder="1" applyAlignment="1" applyProtection="1">
      <alignment horizontal="left" vertical="center"/>
      <protection locked="0"/>
    </xf>
    <xf numFmtId="164" fontId="10" fillId="24" borderId="15" xfId="26" applyNumberFormat="1" applyFont="1" applyFill="1" applyBorder="1" applyAlignment="1" applyProtection="1">
      <alignment vertical="center"/>
      <protection locked="0"/>
    </xf>
    <xf numFmtId="4" fontId="10" fillId="24" borderId="22" xfId="26" applyNumberFormat="1" applyFont="1" applyFill="1" applyBorder="1" applyAlignment="1" applyProtection="1">
      <alignment vertical="center"/>
      <protection locked="0"/>
    </xf>
    <xf numFmtId="164" fontId="10" fillId="24" borderId="22" xfId="26" applyNumberFormat="1" applyFont="1" applyFill="1" applyBorder="1" applyAlignment="1" applyProtection="1">
      <alignment vertical="center"/>
      <protection locked="0"/>
    </xf>
    <xf numFmtId="164" fontId="10" fillId="22" borderId="22" xfId="26" applyNumberFormat="1" applyFont="1" applyFill="1" applyBorder="1" applyAlignment="1" applyProtection="1">
      <alignment vertical="center"/>
      <protection locked="0"/>
    </xf>
    <xf numFmtId="4" fontId="10" fillId="24" borderId="23" xfId="26" applyNumberFormat="1" applyFont="1" applyFill="1" applyBorder="1" applyAlignment="1" applyProtection="1">
      <alignment horizontal="left" vertical="center"/>
      <protection locked="0"/>
    </xf>
    <xf numFmtId="4" fontId="10" fillId="24" borderId="20" xfId="26" applyNumberFormat="1" applyFont="1" applyFill="1" applyBorder="1" applyAlignment="1" applyProtection="1">
      <alignment horizontal="left" vertical="center"/>
      <protection locked="0"/>
    </xf>
    <xf numFmtId="0" fontId="16" fillId="0" borderId="0" xfId="34" applyFont="1" applyAlignment="1">
      <alignment vertical="center"/>
    </xf>
    <xf numFmtId="0" fontId="16" fillId="21" borderId="0" xfId="34" applyFont="1" applyFill="1" applyAlignment="1">
      <alignment vertical="center"/>
    </xf>
    <xf numFmtId="0" fontId="16" fillId="0" borderId="0" xfId="34" applyFont="1" applyAlignment="1">
      <alignment horizontal="left" vertical="center"/>
    </xf>
    <xf numFmtId="0" fontId="16" fillId="0" borderId="0" xfId="34" applyFont="1" applyAlignment="1">
      <alignment horizontal="center" vertical="center"/>
    </xf>
    <xf numFmtId="0" fontId="10" fillId="24" borderId="15" xfId="26" applyFont="1" applyFill="1" applyBorder="1" applyAlignment="1">
      <alignment horizontal="left" vertical="center"/>
    </xf>
    <xf numFmtId="0" fontId="24" fillId="20" borderId="15" xfId="34" applyFont="1" applyFill="1" applyBorder="1" applyAlignment="1">
      <alignment horizontal="center" vertical="center" wrapText="1"/>
    </xf>
    <xf numFmtId="0" fontId="24" fillId="20" borderId="15" xfId="34" applyFont="1" applyFill="1" applyBorder="1" applyAlignment="1">
      <alignment horizontal="center" vertical="center"/>
    </xf>
    <xf numFmtId="0" fontId="24" fillId="0" borderId="15" xfId="34" applyFont="1" applyBorder="1" applyAlignment="1">
      <alignment horizontal="center" vertical="center"/>
    </xf>
    <xf numFmtId="49" fontId="24" fillId="24" borderId="15" xfId="34" applyNumberFormat="1" applyFont="1" applyFill="1" applyBorder="1" applyAlignment="1">
      <alignment horizontal="center" vertical="center"/>
    </xf>
    <xf numFmtId="4" fontId="24" fillId="24" borderId="15" xfId="34" applyNumberFormat="1" applyFont="1" applyFill="1" applyBorder="1" applyAlignment="1">
      <alignment horizontal="center" vertical="center"/>
    </xf>
    <xf numFmtId="0" fontId="24" fillId="24" borderId="15" xfId="34" applyFont="1" applyFill="1" applyBorder="1" applyAlignment="1">
      <alignment horizontal="center" vertical="center"/>
    </xf>
    <xf numFmtId="4" fontId="25" fillId="20" borderId="4" xfId="26" applyNumberFormat="1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23" borderId="24" xfId="33" applyFont="1" applyFill="1" applyBorder="1" applyAlignment="1">
      <alignment horizontal="center" vertical="center"/>
    </xf>
    <xf numFmtId="0" fontId="26" fillId="20" borderId="23" xfId="33" applyFont="1" applyFill="1" applyBorder="1" applyAlignment="1">
      <alignment vertical="center"/>
    </xf>
  </cellXfs>
  <cellStyles count="3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Euro" xfId="25" xr:uid="{233ED38F-271D-4AD9-ACE3-66AFAF0D62C7}"/>
    <cellStyle name="Standaard" xfId="0" builtinId="0"/>
    <cellStyle name="Standaard 2" xfId="26" xr:uid="{705BE763-508C-4E9B-8E88-70950312AAFE}"/>
    <cellStyle name="Standaard 2 2" xfId="31" xr:uid="{B572E305-2A4D-4890-8E62-73D6D2097D79}"/>
    <cellStyle name="Standaard 2 2 2" xfId="29" xr:uid="{CF731052-A1AD-4550-8917-0EF4E96472D7}"/>
    <cellStyle name="Standaard 2 2 2 2" xfId="33" xr:uid="{323A1CCC-280F-4195-AB83-012D95746389}"/>
    <cellStyle name="Standaard 2 2 2 3" xfId="34" xr:uid="{5A074978-EBF3-44F9-AF54-95038FE5CABC}"/>
    <cellStyle name="Standaard 3" xfId="27" xr:uid="{4232F830-8A68-45AA-9CFB-52EEB4E42ABC}"/>
    <cellStyle name="Standaard 4" xfId="30" xr:uid="{5FBB16EA-9C87-493B-892E-08BD170B7A6A}"/>
    <cellStyle name="Standaard 5" xfId="32" xr:uid="{D955BE40-5667-442E-99D9-6973A8FC222F}"/>
    <cellStyle name="Standaard_Invulbladen aanbesteding aanpassen" xfId="28" xr:uid="{DC72E159-5AF9-472F-ABED-BE9FE49751BC}"/>
  </cellStyles>
  <dxfs count="0"/>
  <tableStyles count="0" defaultTableStyle="TableStyleMedium9" defaultPivotStyle="PivotStyleLight16"/>
  <colors>
    <mruColors>
      <color rgb="FFFFFFBD"/>
      <color rgb="FF59EDE9"/>
      <color rgb="FF91F3F1"/>
      <color rgb="FFFFFFCC"/>
      <color rgb="FFFFFF99"/>
      <color rgb="FF17CFCB"/>
      <color rgb="FF129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heer\Beheer%20KLPD\Beheer2000\OffAsito04-12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en 2003"/>
      <sheetName val="Calculatienormen"/>
      <sheetName val="Smrsrt 3.1.1"/>
      <sheetName val="KBF aangepast 3.2"/>
      <sheetName val="Basis 12-2000 excl. KBF"/>
      <sheetName val="Norm 3.1.2"/>
      <sheetName val="Glas 3.3"/>
      <sheetName val="Uurt 3.4.1"/>
      <sheetName val="Uurt2 3.4.2"/>
      <sheetName val="Staffel 3.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48F0-D9C5-4890-A067-CD380877D43B}">
  <sheetPr>
    <tabColor rgb="FF92D050"/>
  </sheetPr>
  <dimension ref="A1:Y62"/>
  <sheetViews>
    <sheetView zoomScaleNormal="100" workbookViewId="0">
      <selection activeCell="C4" sqref="C4"/>
    </sheetView>
  </sheetViews>
  <sheetFormatPr defaultColWidth="8.88671875" defaultRowHeight="14.4" x14ac:dyDescent="0.25"/>
  <cols>
    <col min="1" max="1" width="30.5546875" style="77" customWidth="1"/>
    <col min="2" max="2" width="10.88671875" style="77" customWidth="1"/>
    <col min="3" max="3" width="10.5546875" style="77" customWidth="1"/>
    <col min="4" max="4" width="14.5546875" style="77" customWidth="1"/>
    <col min="5" max="5" width="20.5546875" style="77" customWidth="1"/>
    <col min="6" max="7" width="12.5546875" style="77" customWidth="1"/>
    <col min="8" max="8" width="20.5546875" style="77" customWidth="1"/>
    <col min="9" max="9" width="10.5546875" style="77" customWidth="1"/>
    <col min="10" max="15" width="12.5546875" style="77" customWidth="1"/>
    <col min="16" max="17" width="14.5546875" style="77" customWidth="1"/>
    <col min="18" max="24" width="8.88671875" style="73" bestFit="1" customWidth="1"/>
    <col min="25" max="25" width="8.88671875" style="73"/>
    <col min="26" max="16384" width="8.88671875" style="76"/>
  </cols>
  <sheetData>
    <row r="1" spans="1:25" s="73" customFormat="1" ht="30" customHeight="1" x14ac:dyDescent="0.25">
      <c r="A1" s="70" t="s">
        <v>453</v>
      </c>
      <c r="B1" s="71"/>
      <c r="C1" s="71"/>
      <c r="D1" s="117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5" s="73" customFormat="1" ht="30" customHeight="1" x14ac:dyDescent="0.25">
      <c r="A2" s="75"/>
      <c r="B2" s="75"/>
      <c r="C2" s="72"/>
      <c r="J2" s="72"/>
      <c r="K2" s="72"/>
      <c r="L2" s="72"/>
      <c r="M2" s="72"/>
      <c r="N2" s="72"/>
      <c r="O2" s="72"/>
      <c r="P2" s="72"/>
      <c r="Q2" s="72"/>
    </row>
    <row r="3" spans="1:25" ht="20.100000000000001" customHeight="1" x14ac:dyDescent="0.25">
      <c r="A3" s="152" t="s">
        <v>316</v>
      </c>
      <c r="B3" s="152" t="s">
        <v>317</v>
      </c>
      <c r="C3" s="153" t="s">
        <v>318</v>
      </c>
      <c r="D3" s="152" t="s">
        <v>319</v>
      </c>
      <c r="E3" s="152" t="s">
        <v>320</v>
      </c>
      <c r="F3" s="152" t="s">
        <v>321</v>
      </c>
      <c r="G3" s="152" t="s">
        <v>322</v>
      </c>
      <c r="H3" s="152" t="s">
        <v>323</v>
      </c>
      <c r="I3" s="152" t="s">
        <v>428</v>
      </c>
      <c r="J3" s="153" t="s">
        <v>324</v>
      </c>
      <c r="K3" s="153" t="s">
        <v>325</v>
      </c>
      <c r="L3" s="153" t="s">
        <v>326</v>
      </c>
      <c r="M3" s="153" t="s">
        <v>327</v>
      </c>
      <c r="N3" s="153" t="s">
        <v>328</v>
      </c>
      <c r="O3" s="153" t="s">
        <v>328</v>
      </c>
      <c r="P3" s="153" t="s">
        <v>329</v>
      </c>
      <c r="Q3" s="153" t="s">
        <v>330</v>
      </c>
    </row>
    <row r="4" spans="1:25" ht="20.100000000000001" customHeight="1" x14ac:dyDescent="0.25">
      <c r="A4" s="152" t="s">
        <v>331</v>
      </c>
      <c r="B4" s="152" t="s">
        <v>55</v>
      </c>
      <c r="C4" s="153" t="s">
        <v>332</v>
      </c>
      <c r="D4" s="152" t="s">
        <v>333</v>
      </c>
      <c r="E4" s="152"/>
      <c r="F4" s="152" t="s">
        <v>334</v>
      </c>
      <c r="G4" s="152" t="s">
        <v>334</v>
      </c>
      <c r="H4" s="152"/>
      <c r="I4" s="152" t="s">
        <v>429</v>
      </c>
      <c r="J4" s="153" t="s">
        <v>335</v>
      </c>
      <c r="K4" s="153" t="s">
        <v>335</v>
      </c>
      <c r="L4" s="153" t="s">
        <v>336</v>
      </c>
      <c r="M4" s="153" t="s">
        <v>336</v>
      </c>
      <c r="N4" s="153" t="s">
        <v>337</v>
      </c>
      <c r="O4" s="153" t="s">
        <v>338</v>
      </c>
      <c r="P4" s="153" t="s">
        <v>339</v>
      </c>
      <c r="Q4" s="153" t="s">
        <v>340</v>
      </c>
    </row>
    <row r="5" spans="1:25" ht="6" customHeight="1" x14ac:dyDescent="0.25">
      <c r="R5" s="76"/>
      <c r="S5" s="76"/>
      <c r="T5" s="76"/>
      <c r="U5" s="76"/>
      <c r="V5" s="76"/>
      <c r="W5" s="76"/>
      <c r="X5" s="76"/>
      <c r="Y5" s="76"/>
    </row>
    <row r="6" spans="1:25" ht="25.35" customHeight="1" x14ac:dyDescent="0.25">
      <c r="A6" s="154" t="s">
        <v>341</v>
      </c>
      <c r="B6" s="154" t="s">
        <v>343</v>
      </c>
      <c r="C6" s="155" t="s">
        <v>443</v>
      </c>
      <c r="D6" s="156" t="s">
        <v>444</v>
      </c>
      <c r="E6" s="156" t="s">
        <v>445</v>
      </c>
      <c r="F6" s="157">
        <v>42614</v>
      </c>
      <c r="G6" s="157">
        <v>44161</v>
      </c>
      <c r="H6" s="156" t="s">
        <v>342</v>
      </c>
      <c r="I6" s="154">
        <v>1</v>
      </c>
      <c r="J6" s="158">
        <v>16.309999999999999</v>
      </c>
      <c r="K6" s="158">
        <v>0</v>
      </c>
      <c r="L6" s="158">
        <v>0</v>
      </c>
      <c r="M6" s="159">
        <v>18.25</v>
      </c>
      <c r="N6" s="154" t="s">
        <v>149</v>
      </c>
      <c r="O6" s="154" t="s">
        <v>150</v>
      </c>
      <c r="P6" s="154" t="s">
        <v>149</v>
      </c>
      <c r="Q6" s="160" t="s">
        <v>343</v>
      </c>
    </row>
    <row r="7" spans="1:25" ht="25.35" customHeight="1" x14ac:dyDescent="0.25">
      <c r="A7" s="154" t="s">
        <v>344</v>
      </c>
      <c r="B7" s="154" t="s">
        <v>343</v>
      </c>
      <c r="C7" s="155" t="s">
        <v>443</v>
      </c>
      <c r="D7" s="156" t="s">
        <v>444</v>
      </c>
      <c r="E7" s="156" t="s">
        <v>445</v>
      </c>
      <c r="F7" s="157">
        <v>44726</v>
      </c>
      <c r="G7" s="157">
        <v>45542</v>
      </c>
      <c r="H7" s="156" t="s">
        <v>342</v>
      </c>
      <c r="I7" s="154">
        <v>1</v>
      </c>
      <c r="J7" s="158">
        <v>15.83</v>
      </c>
      <c r="K7" s="158">
        <v>0</v>
      </c>
      <c r="L7" s="158">
        <v>0</v>
      </c>
      <c r="M7" s="159">
        <v>3</v>
      </c>
      <c r="N7" s="154" t="s">
        <v>149</v>
      </c>
      <c r="O7" s="154" t="s">
        <v>150</v>
      </c>
      <c r="P7" s="154" t="s">
        <v>150</v>
      </c>
      <c r="Q7" s="160" t="s">
        <v>343</v>
      </c>
    </row>
    <row r="8" spans="1:25" s="73" customFormat="1" ht="13.35" customHeight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9"/>
    </row>
    <row r="9" spans="1:25" s="73" customFormat="1" ht="13.35" customHeight="1" x14ac:dyDescent="0.25">
      <c r="A9" s="80"/>
      <c r="B9" s="80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81"/>
    </row>
    <row r="10" spans="1:25" s="73" customFormat="1" ht="13.35" customHeight="1" x14ac:dyDescent="0.25">
      <c r="A10" s="80"/>
      <c r="B10" s="80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81"/>
    </row>
    <row r="11" spans="1:25" s="73" customFormat="1" ht="13.35" customHeight="1" x14ac:dyDescent="0.25">
      <c r="A11" s="80"/>
      <c r="B11" s="80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81"/>
    </row>
    <row r="12" spans="1:25" s="73" customFormat="1" ht="20.100000000000001" customHeight="1" x14ac:dyDescent="0.25">
      <c r="A12" s="80"/>
      <c r="B12" s="80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81"/>
    </row>
    <row r="13" spans="1:25" s="73" customFormat="1" ht="20.100000000000001" customHeight="1" x14ac:dyDescent="0.25">
      <c r="A13" s="80"/>
      <c r="B13" s="80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81"/>
    </row>
    <row r="14" spans="1:25" s="73" customFormat="1" ht="20.100000000000001" customHeight="1" x14ac:dyDescent="0.25">
      <c r="A14" s="80"/>
      <c r="B14" s="80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81"/>
    </row>
    <row r="15" spans="1:25" s="73" customFormat="1" ht="20.100000000000001" customHeight="1" x14ac:dyDescent="0.25">
      <c r="A15" s="80"/>
      <c r="B15" s="80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81"/>
    </row>
    <row r="16" spans="1:25" s="73" customFormat="1" ht="20.100000000000001" customHeight="1" x14ac:dyDescent="0.25">
      <c r="A16" s="80"/>
      <c r="B16" s="80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81"/>
    </row>
    <row r="17" spans="1:17" s="73" customFormat="1" ht="20.100000000000001" customHeight="1" x14ac:dyDescent="0.25">
      <c r="A17" s="80"/>
      <c r="B17" s="80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81"/>
    </row>
    <row r="18" spans="1:17" s="73" customFormat="1" ht="20.100000000000001" customHeight="1" x14ac:dyDescent="0.25">
      <c r="A18" s="80"/>
      <c r="B18" s="80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81"/>
    </row>
    <row r="19" spans="1:17" s="73" customFormat="1" ht="20.100000000000001" customHeight="1" x14ac:dyDescent="0.25">
      <c r="A19" s="80"/>
      <c r="B19" s="80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81"/>
    </row>
    <row r="20" spans="1:17" s="73" customFormat="1" ht="20.100000000000001" customHeight="1" x14ac:dyDescent="0.25">
      <c r="A20" s="80"/>
      <c r="B20" s="80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81"/>
    </row>
    <row r="21" spans="1:17" s="73" customFormat="1" ht="20.100000000000001" customHeight="1" x14ac:dyDescent="0.25">
      <c r="A21" s="80"/>
      <c r="B21" s="80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81"/>
    </row>
    <row r="22" spans="1:17" s="73" customFormat="1" ht="20.100000000000001" customHeight="1" x14ac:dyDescent="0.25">
      <c r="A22" s="80"/>
      <c r="B22" s="80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81"/>
    </row>
    <row r="23" spans="1:17" s="73" customFormat="1" ht="20.100000000000001" customHeight="1" x14ac:dyDescent="0.25">
      <c r="A23" s="80"/>
      <c r="B23" s="80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81"/>
    </row>
    <row r="24" spans="1:17" s="73" customFormat="1" ht="20.100000000000001" customHeight="1" x14ac:dyDescent="0.25">
      <c r="A24" s="80"/>
      <c r="B24" s="80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81"/>
    </row>
    <row r="25" spans="1:17" s="73" customFormat="1" ht="20.100000000000001" customHeight="1" x14ac:dyDescent="0.25">
      <c r="A25" s="80"/>
      <c r="B25" s="80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81"/>
    </row>
    <row r="26" spans="1:17" s="73" customFormat="1" ht="20.100000000000001" customHeight="1" x14ac:dyDescent="0.25">
      <c r="A26" s="80"/>
      <c r="B26" s="8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81"/>
    </row>
    <row r="27" spans="1:17" s="73" customFormat="1" ht="20.100000000000001" customHeight="1" x14ac:dyDescent="0.25">
      <c r="A27" s="80"/>
      <c r="B27" s="8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81"/>
    </row>
    <row r="28" spans="1:17" s="73" customFormat="1" ht="20.100000000000001" customHeight="1" x14ac:dyDescent="0.25">
      <c r="A28" s="80"/>
      <c r="B28" s="80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81"/>
    </row>
    <row r="29" spans="1:17" s="73" customFormat="1" ht="20.100000000000001" customHeight="1" x14ac:dyDescent="0.25">
      <c r="A29" s="80"/>
      <c r="B29" s="80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81"/>
    </row>
    <row r="30" spans="1:17" s="73" customFormat="1" ht="20.100000000000001" customHeight="1" x14ac:dyDescent="0.25">
      <c r="A30" s="80"/>
      <c r="B30" s="80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81"/>
    </row>
    <row r="31" spans="1:17" s="73" customFormat="1" ht="20.100000000000001" customHeight="1" x14ac:dyDescent="0.25">
      <c r="A31" s="80"/>
      <c r="B31" s="80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81"/>
    </row>
    <row r="32" spans="1:17" s="73" customFormat="1" ht="20.100000000000001" customHeight="1" x14ac:dyDescent="0.25">
      <c r="A32" s="80"/>
      <c r="B32" s="80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81"/>
    </row>
    <row r="33" spans="1:17" s="73" customFormat="1" ht="20.100000000000001" customHeight="1" x14ac:dyDescent="0.25">
      <c r="A33" s="80"/>
      <c r="B33" s="80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81"/>
    </row>
    <row r="34" spans="1:17" s="73" customFormat="1" ht="20.100000000000001" customHeight="1" x14ac:dyDescent="0.25">
      <c r="A34" s="80"/>
      <c r="B34" s="80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81"/>
    </row>
    <row r="35" spans="1:17" s="73" customFormat="1" ht="20.100000000000001" customHeight="1" x14ac:dyDescent="0.25">
      <c r="A35" s="80"/>
      <c r="B35" s="80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81"/>
    </row>
    <row r="36" spans="1:17" s="73" customFormat="1" ht="20.100000000000001" customHeight="1" x14ac:dyDescent="0.25">
      <c r="A36" s="80"/>
      <c r="B36" s="80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81"/>
    </row>
    <row r="37" spans="1:17" s="73" customFormat="1" ht="20.100000000000001" customHeight="1" x14ac:dyDescent="0.25">
      <c r="A37" s="80"/>
      <c r="B37" s="80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81"/>
    </row>
    <row r="38" spans="1:17" s="73" customFormat="1" ht="20.100000000000001" customHeight="1" x14ac:dyDescent="0.25">
      <c r="A38" s="80"/>
      <c r="B38" s="80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81"/>
    </row>
    <row r="39" spans="1:17" s="73" customFormat="1" ht="20.100000000000001" customHeight="1" x14ac:dyDescent="0.25">
      <c r="A39" s="80"/>
      <c r="B39" s="80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81"/>
    </row>
    <row r="40" spans="1:17" s="73" customFormat="1" ht="20.100000000000001" customHeight="1" x14ac:dyDescent="0.25">
      <c r="A40" s="80"/>
      <c r="B40" s="80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81"/>
    </row>
    <row r="41" spans="1:17" s="73" customFormat="1" ht="20.100000000000001" customHeight="1" x14ac:dyDescent="0.25">
      <c r="A41" s="80"/>
      <c r="B41" s="80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81"/>
    </row>
    <row r="42" spans="1:17" s="73" customFormat="1" ht="20.100000000000001" customHeight="1" x14ac:dyDescent="0.25">
      <c r="A42" s="80"/>
      <c r="B42" s="80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81"/>
    </row>
    <row r="43" spans="1:17" s="73" customFormat="1" ht="20.100000000000001" customHeight="1" x14ac:dyDescent="0.25">
      <c r="A43" s="80"/>
      <c r="B43" s="80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81"/>
    </row>
    <row r="44" spans="1:17" s="73" customFormat="1" ht="20.100000000000001" customHeight="1" x14ac:dyDescent="0.25">
      <c r="A44" s="80"/>
      <c r="B44" s="80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81"/>
    </row>
    <row r="45" spans="1:17" s="73" customFormat="1" ht="20.100000000000001" customHeight="1" x14ac:dyDescent="0.25">
      <c r="A45" s="80"/>
      <c r="B45" s="80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81"/>
    </row>
    <row r="46" spans="1:17" s="73" customFormat="1" ht="20.100000000000001" customHeight="1" x14ac:dyDescent="0.25">
      <c r="A46" s="80"/>
      <c r="B46" s="80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81"/>
    </row>
    <row r="47" spans="1:17" s="73" customFormat="1" ht="20.100000000000001" customHeight="1" x14ac:dyDescent="0.25">
      <c r="A47" s="80"/>
      <c r="B47" s="80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81"/>
    </row>
    <row r="48" spans="1:17" s="73" customFormat="1" ht="20.100000000000001" customHeight="1" x14ac:dyDescent="0.25">
      <c r="A48" s="80"/>
      <c r="B48" s="80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81"/>
    </row>
    <row r="49" spans="1:17" s="73" customFormat="1" ht="20.100000000000001" customHeight="1" x14ac:dyDescent="0.25">
      <c r="A49" s="80"/>
      <c r="B49" s="80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81"/>
    </row>
    <row r="50" spans="1:17" s="73" customFormat="1" ht="20.100000000000001" customHeight="1" x14ac:dyDescent="0.25">
      <c r="A50" s="80"/>
      <c r="B50" s="80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81"/>
    </row>
    <row r="51" spans="1:17" s="73" customFormat="1" ht="20.100000000000001" customHeight="1" x14ac:dyDescent="0.25">
      <c r="A51" s="80"/>
      <c r="B51" s="80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81"/>
    </row>
    <row r="52" spans="1:17" s="73" customFormat="1" ht="20.100000000000001" customHeight="1" x14ac:dyDescent="0.25">
      <c r="A52" s="80"/>
      <c r="B52" s="80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81"/>
    </row>
    <row r="53" spans="1:17" s="73" customFormat="1" ht="20.100000000000001" customHeight="1" x14ac:dyDescent="0.25">
      <c r="A53" s="80"/>
      <c r="B53" s="80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81"/>
    </row>
    <row r="54" spans="1:17" s="73" customFormat="1" ht="20.100000000000001" customHeight="1" x14ac:dyDescent="0.25">
      <c r="A54" s="80"/>
      <c r="B54" s="80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81"/>
    </row>
    <row r="55" spans="1:17" s="73" customFormat="1" ht="20.100000000000001" customHeight="1" x14ac:dyDescent="0.25">
      <c r="A55" s="80"/>
      <c r="B55" s="80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81"/>
    </row>
    <row r="56" spans="1:17" s="73" customFormat="1" ht="20.100000000000001" customHeight="1" x14ac:dyDescent="0.25">
      <c r="A56" s="80"/>
      <c r="B56" s="80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81"/>
    </row>
    <row r="57" spans="1:17" s="73" customFormat="1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81"/>
    </row>
    <row r="58" spans="1:17" s="73" customForma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81"/>
    </row>
    <row r="59" spans="1:17" s="73" customFormat="1" x14ac:dyDescent="0.2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81"/>
    </row>
    <row r="60" spans="1:17" s="73" customFormat="1" x14ac:dyDescent="0.2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81"/>
    </row>
    <row r="61" spans="1:17" s="73" customForma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81"/>
    </row>
    <row r="62" spans="1:17" s="73" customFormat="1" x14ac:dyDescent="0.2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2"/>
    </row>
  </sheetData>
  <sheetProtection algorithmName="SHA-512" hashValue="z++23CS7m6vLB9e1BJwbjMilPeETAfgU2NbwoV3oiHJPfosTKUSi9fRq4tKSRme+pd6L53NensOaF3ifEDzLWQ==" saltValue="L8KMjNoCt7SI25w358EUQg==" spinCount="100000" sheet="1" objects="1" scenarios="1"/>
  <phoneticPr fontId="22" type="noConversion"/>
  <pageMargins left="0.51181102362204722" right="0.51181102362204722" top="0.39370078740157483" bottom="0.35433070866141736" header="0" footer="0"/>
  <pageSetup paperSize="9" orientation="landscape" horizontalDpi="4294967293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587D-8BDF-463B-8A26-C98E5C8744ED}">
  <sheetPr>
    <tabColor rgb="FF7030A0"/>
    <pageSetUpPr fitToPage="1"/>
  </sheetPr>
  <dimension ref="A1:O119"/>
  <sheetViews>
    <sheetView topLeftCell="D1" zoomScale="99" zoomScaleNormal="99" zoomScaleSheetLayoutView="90" workbookViewId="0">
      <selection activeCell="E16" sqref="E16"/>
    </sheetView>
  </sheetViews>
  <sheetFormatPr defaultColWidth="8" defaultRowHeight="20.100000000000001" customHeight="1" x14ac:dyDescent="0.25"/>
  <cols>
    <col min="1" max="1" width="23.109375" style="22" customWidth="1"/>
    <col min="2" max="2" width="28.5546875" style="25" bestFit="1" customWidth="1"/>
    <col min="3" max="3" width="10.5546875" style="25" customWidth="1"/>
    <col min="4" max="4" width="35.44140625" style="22" bestFit="1" customWidth="1"/>
    <col min="5" max="5" width="35.44140625" style="22" customWidth="1"/>
    <col min="6" max="6" width="39.44140625" style="25" bestFit="1" customWidth="1"/>
    <col min="7" max="7" width="19.109375" style="25" bestFit="1" customWidth="1"/>
    <col min="8" max="8" width="13.44140625" style="25" bestFit="1" customWidth="1"/>
    <col min="9" max="9" width="15.5546875" style="22" customWidth="1"/>
    <col min="10" max="16384" width="8" style="22"/>
  </cols>
  <sheetData>
    <row r="1" spans="1:15" ht="30" customHeight="1" x14ac:dyDescent="0.25">
      <c r="A1" s="48" t="s">
        <v>454</v>
      </c>
      <c r="B1" s="20"/>
      <c r="C1" s="161"/>
      <c r="F1" s="43"/>
      <c r="G1" s="43"/>
      <c r="H1" s="43"/>
      <c r="I1" s="21"/>
      <c r="J1" s="23"/>
      <c r="K1" s="23"/>
      <c r="L1" s="23"/>
      <c r="M1" s="23"/>
      <c r="N1" s="23"/>
      <c r="O1" s="23"/>
    </row>
    <row r="2" spans="1:15" ht="30" customHeight="1" x14ac:dyDescent="0.25">
      <c r="A2" s="24"/>
      <c r="I2" s="24"/>
      <c r="J2" s="23"/>
      <c r="K2" s="23"/>
      <c r="L2" s="23"/>
      <c r="M2" s="23"/>
      <c r="N2" s="23"/>
      <c r="O2" s="23"/>
    </row>
    <row r="3" spans="1:15" s="25" customFormat="1" ht="15" customHeight="1" x14ac:dyDescent="0.25">
      <c r="A3" s="44" t="s">
        <v>301</v>
      </c>
      <c r="B3" s="26" t="s">
        <v>303</v>
      </c>
      <c r="C3" s="26" t="s">
        <v>386</v>
      </c>
      <c r="D3" s="46" t="s">
        <v>345</v>
      </c>
      <c r="E3" s="46" t="s">
        <v>389</v>
      </c>
      <c r="F3" s="26" t="s">
        <v>360</v>
      </c>
      <c r="G3" s="26" t="s">
        <v>387</v>
      </c>
      <c r="H3" s="26" t="s">
        <v>391</v>
      </c>
      <c r="I3" s="51" t="s">
        <v>52</v>
      </c>
      <c r="J3" s="27"/>
      <c r="K3" s="27"/>
      <c r="L3" s="27"/>
      <c r="M3" s="27"/>
      <c r="N3" s="27"/>
      <c r="O3" s="27"/>
    </row>
    <row r="4" spans="1:15" s="25" customFormat="1" ht="15" customHeight="1" x14ac:dyDescent="0.25">
      <c r="A4" s="45"/>
      <c r="B4" s="28" t="s">
        <v>363</v>
      </c>
      <c r="C4" s="28"/>
      <c r="D4" s="47" t="s">
        <v>303</v>
      </c>
      <c r="E4" s="47" t="s">
        <v>303</v>
      </c>
      <c r="F4" s="28" t="s">
        <v>361</v>
      </c>
      <c r="G4" s="28" t="s">
        <v>388</v>
      </c>
      <c r="H4" s="28" t="s">
        <v>362</v>
      </c>
      <c r="I4" s="52" t="s">
        <v>390</v>
      </c>
      <c r="J4" s="27"/>
      <c r="K4" s="27"/>
      <c r="L4" s="27"/>
      <c r="M4" s="27"/>
      <c r="N4" s="27"/>
      <c r="O4" s="27"/>
    </row>
    <row r="5" spans="1:15" ht="13.65" customHeight="1" x14ac:dyDescent="0.25">
      <c r="A5" s="29" t="s">
        <v>62</v>
      </c>
      <c r="B5" s="38" t="s">
        <v>63</v>
      </c>
      <c r="C5" s="40" t="s">
        <v>139</v>
      </c>
      <c r="D5" s="30" t="s">
        <v>120</v>
      </c>
      <c r="E5" s="94" t="s">
        <v>117</v>
      </c>
      <c r="F5" s="40" t="s">
        <v>141</v>
      </c>
      <c r="G5" s="36" t="s">
        <v>149</v>
      </c>
      <c r="H5" s="36">
        <v>363</v>
      </c>
      <c r="I5" s="53">
        <v>55</v>
      </c>
    </row>
    <row r="6" spans="1:15" ht="13.65" customHeight="1" x14ac:dyDescent="0.25">
      <c r="A6" s="29" t="s">
        <v>62</v>
      </c>
      <c r="B6" s="38" t="s">
        <v>64</v>
      </c>
      <c r="C6" s="40" t="s">
        <v>139</v>
      </c>
      <c r="D6" s="30" t="s">
        <v>103</v>
      </c>
      <c r="E6" s="94" t="s">
        <v>117</v>
      </c>
      <c r="F6" s="40" t="s">
        <v>142</v>
      </c>
      <c r="G6" s="36" t="s">
        <v>149</v>
      </c>
      <c r="H6" s="36">
        <v>363</v>
      </c>
      <c r="I6" s="53">
        <v>33</v>
      </c>
    </row>
    <row r="7" spans="1:15" ht="13.65" customHeight="1" x14ac:dyDescent="0.25">
      <c r="A7" s="29" t="s">
        <v>62</v>
      </c>
      <c r="B7" s="38" t="s">
        <v>65</v>
      </c>
      <c r="C7" s="40" t="s">
        <v>139</v>
      </c>
      <c r="D7" s="30" t="s">
        <v>134</v>
      </c>
      <c r="E7" s="94" t="s">
        <v>200</v>
      </c>
      <c r="F7" s="40" t="s">
        <v>143</v>
      </c>
      <c r="G7" s="36" t="s">
        <v>149</v>
      </c>
      <c r="H7" s="36">
        <v>363</v>
      </c>
      <c r="I7" s="53">
        <v>5</v>
      </c>
    </row>
    <row r="8" spans="1:15" ht="13.65" customHeight="1" x14ac:dyDescent="0.25">
      <c r="A8" s="29" t="s">
        <v>62</v>
      </c>
      <c r="B8" s="38" t="s">
        <v>66</v>
      </c>
      <c r="C8" s="40" t="s">
        <v>139</v>
      </c>
      <c r="D8" s="30" t="s">
        <v>104</v>
      </c>
      <c r="E8" s="94" t="s">
        <v>61</v>
      </c>
      <c r="F8" s="40" t="s">
        <v>144</v>
      </c>
      <c r="G8" s="36" t="s">
        <v>149</v>
      </c>
      <c r="H8" s="36">
        <v>363</v>
      </c>
      <c r="I8" s="53">
        <v>23</v>
      </c>
    </row>
    <row r="9" spans="1:15" ht="13.65" customHeight="1" x14ac:dyDescent="0.25">
      <c r="A9" s="29" t="s">
        <v>62</v>
      </c>
      <c r="B9" s="38" t="s">
        <v>67</v>
      </c>
      <c r="C9" s="40" t="s">
        <v>139</v>
      </c>
      <c r="D9" s="30" t="s">
        <v>105</v>
      </c>
      <c r="E9" s="94" t="s">
        <v>61</v>
      </c>
      <c r="F9" s="40" t="s">
        <v>144</v>
      </c>
      <c r="G9" s="36" t="s">
        <v>149</v>
      </c>
      <c r="H9" s="36">
        <v>363</v>
      </c>
      <c r="I9" s="53">
        <v>16</v>
      </c>
    </row>
    <row r="10" spans="1:15" ht="13.65" customHeight="1" x14ac:dyDescent="0.25">
      <c r="A10" s="29" t="s">
        <v>62</v>
      </c>
      <c r="B10" s="38" t="s">
        <v>68</v>
      </c>
      <c r="C10" s="40" t="s">
        <v>140</v>
      </c>
      <c r="D10" s="30" t="s">
        <v>119</v>
      </c>
      <c r="E10" s="94" t="s">
        <v>117</v>
      </c>
      <c r="F10" s="40" t="s">
        <v>141</v>
      </c>
      <c r="G10" s="36" t="s">
        <v>149</v>
      </c>
      <c r="H10" s="36">
        <v>363</v>
      </c>
      <c r="I10" s="53">
        <v>50</v>
      </c>
    </row>
    <row r="11" spans="1:15" ht="13.65" customHeight="1" x14ac:dyDescent="0.25">
      <c r="A11" s="29" t="s">
        <v>62</v>
      </c>
      <c r="B11" s="38" t="s">
        <v>69</v>
      </c>
      <c r="C11" s="40" t="s">
        <v>140</v>
      </c>
      <c r="D11" s="30" t="s">
        <v>106</v>
      </c>
      <c r="E11" s="94" t="s">
        <v>106</v>
      </c>
      <c r="F11" s="40" t="s">
        <v>1</v>
      </c>
      <c r="G11" s="36" t="s">
        <v>150</v>
      </c>
      <c r="H11" s="36">
        <v>363</v>
      </c>
      <c r="I11" s="53">
        <v>11</v>
      </c>
    </row>
    <row r="12" spans="1:15" ht="13.65" customHeight="1" x14ac:dyDescent="0.25">
      <c r="A12" s="29" t="s">
        <v>62</v>
      </c>
      <c r="B12" s="38" t="s">
        <v>70</v>
      </c>
      <c r="C12" s="40" t="s">
        <v>140</v>
      </c>
      <c r="D12" s="30" t="s">
        <v>6</v>
      </c>
      <c r="E12" s="94" t="s">
        <v>201</v>
      </c>
      <c r="F12" s="40" t="s">
        <v>144</v>
      </c>
      <c r="G12" s="36" t="s">
        <v>150</v>
      </c>
      <c r="H12" s="36">
        <v>363</v>
      </c>
      <c r="I12" s="53">
        <v>23</v>
      </c>
    </row>
    <row r="13" spans="1:15" ht="13.65" customHeight="1" x14ac:dyDescent="0.25">
      <c r="A13" s="29" t="s">
        <v>62</v>
      </c>
      <c r="B13" s="38" t="s">
        <v>71</v>
      </c>
      <c r="C13" s="40" t="s">
        <v>140</v>
      </c>
      <c r="D13" s="30" t="s">
        <v>107</v>
      </c>
      <c r="E13" s="94" t="s">
        <v>117</v>
      </c>
      <c r="F13" s="40" t="s">
        <v>144</v>
      </c>
      <c r="G13" s="36" t="s">
        <v>149</v>
      </c>
      <c r="H13" s="36">
        <v>363</v>
      </c>
      <c r="I13" s="53">
        <v>16</v>
      </c>
    </row>
    <row r="14" spans="1:15" ht="13.65" customHeight="1" x14ac:dyDescent="0.25">
      <c r="A14" s="29" t="s">
        <v>62</v>
      </c>
      <c r="B14" s="38" t="s">
        <v>72</v>
      </c>
      <c r="C14" s="40" t="s">
        <v>140</v>
      </c>
      <c r="D14" s="30" t="s">
        <v>135</v>
      </c>
      <c r="E14" s="94" t="s">
        <v>202</v>
      </c>
      <c r="F14" s="40" t="s">
        <v>48</v>
      </c>
      <c r="G14" s="36" t="s">
        <v>151</v>
      </c>
      <c r="H14" s="36">
        <v>363</v>
      </c>
      <c r="I14" s="53">
        <v>58</v>
      </c>
    </row>
    <row r="15" spans="1:15" ht="13.65" customHeight="1" x14ac:dyDescent="0.25">
      <c r="A15" s="29" t="s">
        <v>62</v>
      </c>
      <c r="B15" s="38" t="s">
        <v>73</v>
      </c>
      <c r="C15" s="40" t="s">
        <v>140</v>
      </c>
      <c r="D15" s="30" t="s">
        <v>136</v>
      </c>
      <c r="E15" s="94" t="s">
        <v>136</v>
      </c>
      <c r="F15" s="40" t="s">
        <v>48</v>
      </c>
      <c r="G15" s="36" t="s">
        <v>151</v>
      </c>
      <c r="H15" s="36">
        <v>363</v>
      </c>
      <c r="I15" s="53">
        <v>185</v>
      </c>
    </row>
    <row r="16" spans="1:15" ht="13.65" customHeight="1" x14ac:dyDescent="0.25">
      <c r="A16" s="29" t="s">
        <v>62</v>
      </c>
      <c r="B16" s="38" t="s">
        <v>74</v>
      </c>
      <c r="C16" s="40" t="s">
        <v>140</v>
      </c>
      <c r="D16" s="30" t="s">
        <v>60</v>
      </c>
      <c r="E16" s="94" t="s">
        <v>60</v>
      </c>
      <c r="F16" s="40" t="s">
        <v>145</v>
      </c>
      <c r="G16" s="36" t="s">
        <v>151</v>
      </c>
      <c r="H16" s="36">
        <v>363</v>
      </c>
      <c r="I16" s="53">
        <v>87</v>
      </c>
    </row>
    <row r="17" spans="1:9" ht="13.65" customHeight="1" x14ac:dyDescent="0.25">
      <c r="A17" s="29" t="s">
        <v>62</v>
      </c>
      <c r="B17" s="38" t="s">
        <v>75</v>
      </c>
      <c r="C17" s="40" t="s">
        <v>139</v>
      </c>
      <c r="D17" s="30" t="s">
        <v>137</v>
      </c>
      <c r="E17" s="94" t="s">
        <v>203</v>
      </c>
      <c r="F17" s="40" t="s">
        <v>146</v>
      </c>
      <c r="G17" s="36" t="s">
        <v>149</v>
      </c>
      <c r="H17" s="36">
        <v>363</v>
      </c>
      <c r="I17" s="53">
        <v>25</v>
      </c>
    </row>
    <row r="18" spans="1:9" ht="13.65" customHeight="1" x14ac:dyDescent="0.25">
      <c r="A18" s="29" t="s">
        <v>62</v>
      </c>
      <c r="B18" s="38" t="s">
        <v>76</v>
      </c>
      <c r="C18" s="40" t="s">
        <v>139</v>
      </c>
      <c r="D18" s="30" t="s">
        <v>138</v>
      </c>
      <c r="E18" s="94" t="s">
        <v>203</v>
      </c>
      <c r="F18" s="40" t="s">
        <v>146</v>
      </c>
      <c r="G18" s="36" t="s">
        <v>149</v>
      </c>
      <c r="H18" s="36">
        <v>363</v>
      </c>
      <c r="I18" s="53">
        <v>88</v>
      </c>
    </row>
    <row r="19" spans="1:9" ht="13.65" customHeight="1" x14ac:dyDescent="0.25">
      <c r="A19" s="29" t="s">
        <v>62</v>
      </c>
      <c r="B19" s="38" t="s">
        <v>77</v>
      </c>
      <c r="C19" s="40" t="s">
        <v>139</v>
      </c>
      <c r="D19" s="30" t="s">
        <v>132</v>
      </c>
      <c r="E19" s="94" t="s">
        <v>203</v>
      </c>
      <c r="F19" s="40" t="s">
        <v>146</v>
      </c>
      <c r="G19" s="36" t="s">
        <v>149</v>
      </c>
      <c r="H19" s="36">
        <v>363</v>
      </c>
      <c r="I19" s="53">
        <v>87</v>
      </c>
    </row>
    <row r="20" spans="1:9" ht="13.65" customHeight="1" x14ac:dyDescent="0.25">
      <c r="A20" s="29" t="s">
        <v>62</v>
      </c>
      <c r="B20" s="38" t="s">
        <v>78</v>
      </c>
      <c r="C20" s="40" t="s">
        <v>139</v>
      </c>
      <c r="D20" s="30" t="s">
        <v>131</v>
      </c>
      <c r="E20" s="94" t="s">
        <v>203</v>
      </c>
      <c r="F20" s="40" t="s">
        <v>145</v>
      </c>
      <c r="G20" s="36" t="s">
        <v>149</v>
      </c>
      <c r="H20" s="36">
        <v>363</v>
      </c>
      <c r="I20" s="53">
        <v>105</v>
      </c>
    </row>
    <row r="21" spans="1:9" ht="13.65" customHeight="1" x14ac:dyDescent="0.25">
      <c r="A21" s="29" t="s">
        <v>62</v>
      </c>
      <c r="B21" s="38" t="s">
        <v>79</v>
      </c>
      <c r="C21" s="40" t="s">
        <v>140</v>
      </c>
      <c r="D21" s="30" t="s">
        <v>130</v>
      </c>
      <c r="E21" s="94" t="s">
        <v>117</v>
      </c>
      <c r="F21" s="40" t="s">
        <v>145</v>
      </c>
      <c r="G21" s="36" t="s">
        <v>152</v>
      </c>
      <c r="H21" s="36">
        <v>363</v>
      </c>
      <c r="I21" s="53">
        <v>54</v>
      </c>
    </row>
    <row r="22" spans="1:9" ht="13.65" customHeight="1" x14ac:dyDescent="0.25">
      <c r="A22" s="29" t="s">
        <v>62</v>
      </c>
      <c r="B22" s="38" t="s">
        <v>80</v>
      </c>
      <c r="C22" s="40" t="s">
        <v>139</v>
      </c>
      <c r="D22" s="30" t="s">
        <v>129</v>
      </c>
      <c r="E22" s="94" t="s">
        <v>117</v>
      </c>
      <c r="F22" s="40" t="s">
        <v>145</v>
      </c>
      <c r="G22" s="36" t="s">
        <v>150</v>
      </c>
      <c r="H22" s="36">
        <v>363</v>
      </c>
      <c r="I22" s="53">
        <v>18</v>
      </c>
    </row>
    <row r="23" spans="1:9" ht="13.65" customHeight="1" x14ac:dyDescent="0.25">
      <c r="A23" s="29" t="s">
        <v>62</v>
      </c>
      <c r="B23" s="39" t="s">
        <v>81</v>
      </c>
      <c r="C23" s="40" t="s">
        <v>139</v>
      </c>
      <c r="D23" s="30" t="s">
        <v>128</v>
      </c>
      <c r="E23" s="94" t="s">
        <v>203</v>
      </c>
      <c r="F23" s="40" t="s">
        <v>145</v>
      </c>
      <c r="G23" s="36" t="s">
        <v>149</v>
      </c>
      <c r="H23" s="36">
        <v>363</v>
      </c>
      <c r="I23" s="53">
        <v>5</v>
      </c>
    </row>
    <row r="24" spans="1:9" ht="13.65" customHeight="1" x14ac:dyDescent="0.25">
      <c r="A24" s="29" t="s">
        <v>62</v>
      </c>
      <c r="B24" s="39" t="s">
        <v>82</v>
      </c>
      <c r="C24" s="40" t="s">
        <v>139</v>
      </c>
      <c r="D24" s="30" t="s">
        <v>127</v>
      </c>
      <c r="E24" s="94" t="s">
        <v>203</v>
      </c>
      <c r="F24" s="40" t="s">
        <v>145</v>
      </c>
      <c r="G24" s="36" t="s">
        <v>149</v>
      </c>
      <c r="H24" s="36">
        <v>363</v>
      </c>
      <c r="I24" s="53">
        <v>6</v>
      </c>
    </row>
    <row r="25" spans="1:9" ht="13.65" customHeight="1" x14ac:dyDescent="0.25">
      <c r="A25" s="29" t="s">
        <v>62</v>
      </c>
      <c r="B25" s="39" t="s">
        <v>83</v>
      </c>
      <c r="C25" s="40" t="s">
        <v>139</v>
      </c>
      <c r="D25" s="30" t="s">
        <v>126</v>
      </c>
      <c r="E25" s="94" t="s">
        <v>117</v>
      </c>
      <c r="F25" s="40" t="s">
        <v>145</v>
      </c>
      <c r="G25" s="36" t="s">
        <v>149</v>
      </c>
      <c r="H25" s="36">
        <v>363</v>
      </c>
      <c r="I25" s="53">
        <v>18</v>
      </c>
    </row>
    <row r="26" spans="1:9" ht="13.65" customHeight="1" x14ac:dyDescent="0.25">
      <c r="A26" s="29" t="s">
        <v>62</v>
      </c>
      <c r="B26" s="39" t="s">
        <v>84</v>
      </c>
      <c r="C26" s="40" t="s">
        <v>139</v>
      </c>
      <c r="D26" s="30" t="s">
        <v>125</v>
      </c>
      <c r="E26" s="94" t="s">
        <v>117</v>
      </c>
      <c r="F26" s="40" t="s">
        <v>145</v>
      </c>
      <c r="G26" s="36" t="s">
        <v>149</v>
      </c>
      <c r="H26" s="36">
        <v>363</v>
      </c>
      <c r="I26" s="53">
        <v>12</v>
      </c>
    </row>
    <row r="27" spans="1:9" ht="13.65" customHeight="1" x14ac:dyDescent="0.25">
      <c r="A27" s="29" t="s">
        <v>62</v>
      </c>
      <c r="B27" s="39" t="s">
        <v>85</v>
      </c>
      <c r="C27" s="40" t="s">
        <v>139</v>
      </c>
      <c r="D27" s="30" t="s">
        <v>124</v>
      </c>
      <c r="E27" s="94" t="s">
        <v>203</v>
      </c>
      <c r="F27" s="40" t="s">
        <v>48</v>
      </c>
      <c r="G27" s="36" t="s">
        <v>149</v>
      </c>
      <c r="H27" s="36">
        <v>363</v>
      </c>
      <c r="I27" s="53">
        <v>18</v>
      </c>
    </row>
    <row r="28" spans="1:9" ht="13.65" customHeight="1" x14ac:dyDescent="0.25">
      <c r="A28" s="29" t="s">
        <v>62</v>
      </c>
      <c r="B28" s="39" t="s">
        <v>86</v>
      </c>
      <c r="C28" s="40" t="s">
        <v>139</v>
      </c>
      <c r="D28" s="30" t="s">
        <v>133</v>
      </c>
      <c r="E28" s="94" t="s">
        <v>203</v>
      </c>
      <c r="F28" s="40" t="s">
        <v>145</v>
      </c>
      <c r="G28" s="36" t="s">
        <v>149</v>
      </c>
      <c r="H28" s="36">
        <v>363</v>
      </c>
      <c r="I28" s="53">
        <v>76</v>
      </c>
    </row>
    <row r="29" spans="1:9" ht="13.65" customHeight="1" x14ac:dyDescent="0.25">
      <c r="A29" s="29" t="s">
        <v>62</v>
      </c>
      <c r="B29" s="39" t="s">
        <v>87</v>
      </c>
      <c r="C29" s="40" t="s">
        <v>140</v>
      </c>
      <c r="D29" s="29" t="s">
        <v>121</v>
      </c>
      <c r="E29" s="96" t="s">
        <v>60</v>
      </c>
      <c r="F29" s="40" t="s">
        <v>48</v>
      </c>
      <c r="G29" s="36" t="s">
        <v>152</v>
      </c>
      <c r="H29" s="36">
        <v>363</v>
      </c>
      <c r="I29" s="53">
        <v>57</v>
      </c>
    </row>
    <row r="30" spans="1:9" ht="13.65" customHeight="1" x14ac:dyDescent="0.25">
      <c r="A30" s="29" t="s">
        <v>62</v>
      </c>
      <c r="B30" s="39" t="s">
        <v>88</v>
      </c>
      <c r="C30" s="40" t="s">
        <v>139</v>
      </c>
      <c r="D30" s="30" t="s">
        <v>122</v>
      </c>
      <c r="E30" s="94" t="s">
        <v>203</v>
      </c>
      <c r="F30" s="40" t="s">
        <v>48</v>
      </c>
      <c r="G30" s="36" t="s">
        <v>149</v>
      </c>
      <c r="H30" s="36">
        <v>363</v>
      </c>
      <c r="I30" s="53">
        <v>92</v>
      </c>
    </row>
    <row r="31" spans="1:9" ht="13.65" customHeight="1" x14ac:dyDescent="0.25">
      <c r="A31" s="29" t="s">
        <v>62</v>
      </c>
      <c r="B31" s="39" t="s">
        <v>89</v>
      </c>
      <c r="C31" s="40" t="s">
        <v>139</v>
      </c>
      <c r="D31" s="30" t="s">
        <v>123</v>
      </c>
      <c r="E31" s="94" t="s">
        <v>203</v>
      </c>
      <c r="F31" s="40" t="s">
        <v>48</v>
      </c>
      <c r="G31" s="36" t="s">
        <v>149</v>
      </c>
      <c r="H31" s="36">
        <v>363</v>
      </c>
      <c r="I31" s="53">
        <v>148</v>
      </c>
    </row>
    <row r="32" spans="1:9" ht="13.65" customHeight="1" x14ac:dyDescent="0.25">
      <c r="A32" s="29" t="s">
        <v>62</v>
      </c>
      <c r="B32" s="39" t="s">
        <v>90</v>
      </c>
      <c r="C32" s="40" t="s">
        <v>139</v>
      </c>
      <c r="D32" s="29" t="s">
        <v>108</v>
      </c>
      <c r="E32" s="96" t="s">
        <v>203</v>
      </c>
      <c r="F32" s="40" t="s">
        <v>144</v>
      </c>
      <c r="G32" s="36" t="s">
        <v>149</v>
      </c>
      <c r="H32" s="36">
        <v>363</v>
      </c>
      <c r="I32" s="53">
        <v>221</v>
      </c>
    </row>
    <row r="33" spans="1:9" ht="13.65" customHeight="1" x14ac:dyDescent="0.25">
      <c r="A33" s="29" t="s">
        <v>62</v>
      </c>
      <c r="B33" s="39" t="s">
        <v>91</v>
      </c>
      <c r="C33" s="40" t="s">
        <v>139</v>
      </c>
      <c r="D33" s="30" t="s">
        <v>109</v>
      </c>
      <c r="E33" s="94" t="s">
        <v>117</v>
      </c>
      <c r="F33" s="40" t="s">
        <v>143</v>
      </c>
      <c r="G33" s="36" t="s">
        <v>149</v>
      </c>
      <c r="H33" s="36">
        <v>363</v>
      </c>
      <c r="I33" s="53">
        <v>80</v>
      </c>
    </row>
    <row r="34" spans="1:9" ht="13.65" customHeight="1" x14ac:dyDescent="0.25">
      <c r="A34" s="29" t="s">
        <v>62</v>
      </c>
      <c r="B34" s="39" t="s">
        <v>92</v>
      </c>
      <c r="C34" s="40" t="s">
        <v>139</v>
      </c>
      <c r="D34" s="30" t="s">
        <v>110</v>
      </c>
      <c r="E34" s="94" t="s">
        <v>203</v>
      </c>
      <c r="F34" s="40" t="s">
        <v>48</v>
      </c>
      <c r="G34" s="36" t="s">
        <v>149</v>
      </c>
      <c r="H34" s="36">
        <v>363</v>
      </c>
      <c r="I34" s="53">
        <v>22</v>
      </c>
    </row>
    <row r="35" spans="1:9" ht="13.65" customHeight="1" x14ac:dyDescent="0.25">
      <c r="A35" s="29" t="s">
        <v>62</v>
      </c>
      <c r="B35" s="39" t="s">
        <v>93</v>
      </c>
      <c r="C35" s="40" t="s">
        <v>139</v>
      </c>
      <c r="D35" s="30" t="s">
        <v>111</v>
      </c>
      <c r="E35" s="94" t="s">
        <v>204</v>
      </c>
      <c r="F35" s="40" t="s">
        <v>147</v>
      </c>
      <c r="G35" s="36" t="s">
        <v>149</v>
      </c>
      <c r="H35" s="36">
        <v>363</v>
      </c>
      <c r="I35" s="53">
        <v>97</v>
      </c>
    </row>
    <row r="36" spans="1:9" ht="13.65" customHeight="1" x14ac:dyDescent="0.25">
      <c r="A36" s="29" t="s">
        <v>62</v>
      </c>
      <c r="B36" s="39" t="s">
        <v>94</v>
      </c>
      <c r="C36" s="40" t="s">
        <v>139</v>
      </c>
      <c r="D36" s="30" t="s">
        <v>106</v>
      </c>
      <c r="E36" s="94" t="s">
        <v>106</v>
      </c>
      <c r="F36" s="40" t="s">
        <v>148</v>
      </c>
      <c r="G36" s="36" t="s">
        <v>150</v>
      </c>
      <c r="H36" s="36">
        <v>363</v>
      </c>
      <c r="I36" s="53">
        <v>15</v>
      </c>
    </row>
    <row r="37" spans="1:9" ht="13.65" customHeight="1" x14ac:dyDescent="0.25">
      <c r="A37" s="29" t="s">
        <v>62</v>
      </c>
      <c r="B37" s="39" t="s">
        <v>95</v>
      </c>
      <c r="C37" s="40" t="s">
        <v>139</v>
      </c>
      <c r="D37" s="30" t="s">
        <v>112</v>
      </c>
      <c r="E37" s="94" t="s">
        <v>205</v>
      </c>
      <c r="F37" s="40" t="s">
        <v>143</v>
      </c>
      <c r="G37" s="36" t="s">
        <v>149</v>
      </c>
      <c r="H37" s="36">
        <v>363</v>
      </c>
      <c r="I37" s="53">
        <v>78</v>
      </c>
    </row>
    <row r="38" spans="1:9" ht="13.65" customHeight="1" x14ac:dyDescent="0.25">
      <c r="A38" s="29" t="s">
        <v>62</v>
      </c>
      <c r="B38" s="39" t="s">
        <v>96</v>
      </c>
      <c r="C38" s="40" t="s">
        <v>139</v>
      </c>
      <c r="D38" s="30" t="s">
        <v>113</v>
      </c>
      <c r="E38" s="94" t="s">
        <v>206</v>
      </c>
      <c r="F38" s="40" t="s">
        <v>148</v>
      </c>
      <c r="G38" s="36" t="s">
        <v>149</v>
      </c>
      <c r="H38" s="36">
        <v>363</v>
      </c>
      <c r="I38" s="53">
        <v>20</v>
      </c>
    </row>
    <row r="39" spans="1:9" ht="13.65" customHeight="1" x14ac:dyDescent="0.25">
      <c r="A39" s="29" t="s">
        <v>62</v>
      </c>
      <c r="B39" s="39" t="s">
        <v>97</v>
      </c>
      <c r="C39" s="40" t="s">
        <v>139</v>
      </c>
      <c r="D39" s="30" t="s">
        <v>223</v>
      </c>
      <c r="E39" s="94" t="s">
        <v>206</v>
      </c>
      <c r="F39" s="40" t="s">
        <v>148</v>
      </c>
      <c r="G39" s="36" t="s">
        <v>149</v>
      </c>
      <c r="H39" s="36">
        <v>363</v>
      </c>
      <c r="I39" s="53">
        <v>4</v>
      </c>
    </row>
    <row r="40" spans="1:9" ht="13.65" customHeight="1" x14ac:dyDescent="0.25">
      <c r="A40" s="29" t="s">
        <v>62</v>
      </c>
      <c r="B40" s="39" t="s">
        <v>98</v>
      </c>
      <c r="C40" s="40" t="s">
        <v>140</v>
      </c>
      <c r="D40" s="30" t="s">
        <v>114</v>
      </c>
      <c r="E40" s="94" t="s">
        <v>117</v>
      </c>
      <c r="F40" s="40" t="s">
        <v>143</v>
      </c>
      <c r="G40" s="36" t="s">
        <v>151</v>
      </c>
      <c r="H40" s="36">
        <v>363</v>
      </c>
      <c r="I40" s="53">
        <v>10</v>
      </c>
    </row>
    <row r="41" spans="1:9" ht="13.65" customHeight="1" x14ac:dyDescent="0.25">
      <c r="A41" s="29" t="s">
        <v>62</v>
      </c>
      <c r="B41" s="39" t="s">
        <v>99</v>
      </c>
      <c r="C41" s="40" t="s">
        <v>140</v>
      </c>
      <c r="D41" s="30" t="s">
        <v>115</v>
      </c>
      <c r="E41" s="94" t="s">
        <v>207</v>
      </c>
      <c r="F41" s="40" t="s">
        <v>1</v>
      </c>
      <c r="G41" s="36" t="s">
        <v>151</v>
      </c>
      <c r="H41" s="36">
        <v>363</v>
      </c>
      <c r="I41" s="53">
        <v>60</v>
      </c>
    </row>
    <row r="42" spans="1:9" ht="13.65" customHeight="1" x14ac:dyDescent="0.25">
      <c r="A42" s="29" t="s">
        <v>62</v>
      </c>
      <c r="B42" s="39" t="s">
        <v>100</v>
      </c>
      <c r="C42" s="40" t="s">
        <v>139</v>
      </c>
      <c r="D42" s="30" t="s">
        <v>116</v>
      </c>
      <c r="E42" s="94" t="s">
        <v>116</v>
      </c>
      <c r="F42" s="40" t="s">
        <v>147</v>
      </c>
      <c r="G42" s="36" t="s">
        <v>149</v>
      </c>
      <c r="H42" s="36">
        <v>363</v>
      </c>
      <c r="I42" s="53">
        <v>76</v>
      </c>
    </row>
    <row r="43" spans="1:9" ht="13.65" customHeight="1" x14ac:dyDescent="0.25">
      <c r="A43" s="29" t="s">
        <v>62</v>
      </c>
      <c r="B43" s="39" t="s">
        <v>101</v>
      </c>
      <c r="C43" s="40" t="s">
        <v>139</v>
      </c>
      <c r="D43" s="30" t="s">
        <v>117</v>
      </c>
      <c r="E43" s="94" t="s">
        <v>117</v>
      </c>
      <c r="F43" s="40" t="s">
        <v>143</v>
      </c>
      <c r="G43" s="36" t="s">
        <v>149</v>
      </c>
      <c r="H43" s="36">
        <v>363</v>
      </c>
      <c r="I43" s="53">
        <v>34</v>
      </c>
    </row>
    <row r="44" spans="1:9" ht="13.65" customHeight="1" x14ac:dyDescent="0.25">
      <c r="A44" s="29" t="s">
        <v>62</v>
      </c>
      <c r="B44" s="39" t="s">
        <v>102</v>
      </c>
      <c r="C44" s="40" t="s">
        <v>139</v>
      </c>
      <c r="D44" s="30" t="s">
        <v>118</v>
      </c>
      <c r="E44" s="94" t="s">
        <v>206</v>
      </c>
      <c r="F44" s="40" t="s">
        <v>148</v>
      </c>
      <c r="G44" s="36" t="s">
        <v>149</v>
      </c>
      <c r="H44" s="36">
        <v>363</v>
      </c>
      <c r="I44" s="53">
        <v>30</v>
      </c>
    </row>
    <row r="45" spans="1:9" ht="20.100000000000001" customHeight="1" x14ac:dyDescent="0.25">
      <c r="A45" s="31"/>
      <c r="B45" s="32"/>
      <c r="C45" s="34"/>
      <c r="D45" s="31"/>
      <c r="E45" s="95"/>
      <c r="F45" s="34"/>
      <c r="G45" s="35"/>
      <c r="H45" s="35"/>
      <c r="I45" s="54">
        <f>SUM(I5:I44)</f>
        <v>2118</v>
      </c>
    </row>
    <row r="46" spans="1:9" ht="13.65" customHeight="1" x14ac:dyDescent="0.25">
      <c r="A46" s="29" t="s">
        <v>153</v>
      </c>
      <c r="B46" s="33" t="s">
        <v>178</v>
      </c>
      <c r="C46" s="41" t="s">
        <v>139</v>
      </c>
      <c r="D46" s="29" t="s">
        <v>183</v>
      </c>
      <c r="E46" s="96" t="s">
        <v>117</v>
      </c>
      <c r="F46" s="40" t="s">
        <v>187</v>
      </c>
      <c r="G46" s="36" t="s">
        <v>151</v>
      </c>
      <c r="H46" s="181">
        <v>104</v>
      </c>
      <c r="I46" s="55">
        <v>24</v>
      </c>
    </row>
    <row r="47" spans="1:9" ht="13.65" customHeight="1" x14ac:dyDescent="0.25">
      <c r="A47" s="29" t="s">
        <v>153</v>
      </c>
      <c r="B47" s="33" t="s">
        <v>179</v>
      </c>
      <c r="C47" s="41" t="s">
        <v>139</v>
      </c>
      <c r="D47" s="29" t="s">
        <v>184</v>
      </c>
      <c r="E47" s="96" t="s">
        <v>203</v>
      </c>
      <c r="F47" s="40" t="s">
        <v>143</v>
      </c>
      <c r="G47" s="36" t="s">
        <v>151</v>
      </c>
      <c r="H47" s="181">
        <v>104</v>
      </c>
      <c r="I47" s="55">
        <v>30</v>
      </c>
    </row>
    <row r="48" spans="1:9" ht="13.65" customHeight="1" x14ac:dyDescent="0.25">
      <c r="A48" s="29" t="s">
        <v>153</v>
      </c>
      <c r="B48" s="33" t="s">
        <v>180</v>
      </c>
      <c r="C48" s="41" t="s">
        <v>139</v>
      </c>
      <c r="D48" s="29" t="s">
        <v>185</v>
      </c>
      <c r="E48" s="96" t="s">
        <v>206</v>
      </c>
      <c r="F48" s="41" t="s">
        <v>143</v>
      </c>
      <c r="G48" s="42" t="s">
        <v>151</v>
      </c>
      <c r="H48" s="181">
        <v>104</v>
      </c>
      <c r="I48" s="55">
        <v>13</v>
      </c>
    </row>
    <row r="49" spans="1:9" ht="13.65" customHeight="1" x14ac:dyDescent="0.25">
      <c r="A49" s="29" t="s">
        <v>153</v>
      </c>
      <c r="B49" s="33" t="s">
        <v>181</v>
      </c>
      <c r="C49" s="41" t="s">
        <v>139</v>
      </c>
      <c r="D49" s="29" t="s">
        <v>186</v>
      </c>
      <c r="E49" s="96" t="s">
        <v>117</v>
      </c>
      <c r="F49" s="40" t="s">
        <v>143</v>
      </c>
      <c r="G49" s="36" t="s">
        <v>151</v>
      </c>
      <c r="H49" s="181">
        <v>104</v>
      </c>
      <c r="I49" s="55">
        <v>13</v>
      </c>
    </row>
    <row r="50" spans="1:9" ht="13.65" customHeight="1" x14ac:dyDescent="0.25">
      <c r="A50" s="29" t="s">
        <v>153</v>
      </c>
      <c r="B50" s="33" t="s">
        <v>182</v>
      </c>
      <c r="C50" s="41" t="s">
        <v>140</v>
      </c>
      <c r="D50" s="29" t="s">
        <v>224</v>
      </c>
      <c r="E50" s="96" t="s">
        <v>208</v>
      </c>
      <c r="F50" s="41" t="s">
        <v>1</v>
      </c>
      <c r="G50" s="42" t="s">
        <v>151</v>
      </c>
      <c r="H50" s="181">
        <v>104</v>
      </c>
      <c r="I50" s="55">
        <v>74</v>
      </c>
    </row>
    <row r="51" spans="1:9" ht="20.100000000000001" customHeight="1" x14ac:dyDescent="0.25">
      <c r="A51" s="31"/>
      <c r="B51" s="32"/>
      <c r="C51" s="34"/>
      <c r="D51" s="31"/>
      <c r="E51" s="95"/>
      <c r="F51" s="34"/>
      <c r="G51" s="35"/>
      <c r="H51" s="35"/>
      <c r="I51" s="54">
        <f>SUM(I46:I50)</f>
        <v>154</v>
      </c>
    </row>
    <row r="52" spans="1:9" ht="13.65" customHeight="1" x14ac:dyDescent="0.25">
      <c r="A52" s="29" t="s">
        <v>188</v>
      </c>
      <c r="B52" s="33" t="s">
        <v>422</v>
      </c>
      <c r="C52" s="41" t="s">
        <v>139</v>
      </c>
      <c r="D52" s="29" t="s">
        <v>220</v>
      </c>
      <c r="E52" s="96" t="s">
        <v>209</v>
      </c>
      <c r="F52" s="40" t="s">
        <v>197</v>
      </c>
      <c r="G52" s="36" t="s">
        <v>149</v>
      </c>
      <c r="H52" s="181">
        <v>156</v>
      </c>
      <c r="I52" s="55">
        <v>248</v>
      </c>
    </row>
    <row r="53" spans="1:9" ht="13.65" customHeight="1" x14ac:dyDescent="0.25">
      <c r="A53" s="29" t="s">
        <v>188</v>
      </c>
      <c r="B53" s="33" t="s">
        <v>423</v>
      </c>
      <c r="C53" s="41" t="s">
        <v>139</v>
      </c>
      <c r="D53" s="29" t="s">
        <v>189</v>
      </c>
      <c r="E53" s="96" t="s">
        <v>117</v>
      </c>
      <c r="F53" s="40" t="s">
        <v>141</v>
      </c>
      <c r="G53" s="36" t="s">
        <v>149</v>
      </c>
      <c r="H53" s="181">
        <v>156</v>
      </c>
      <c r="I53" s="55">
        <v>65</v>
      </c>
    </row>
    <row r="54" spans="1:9" ht="13.65" customHeight="1" x14ac:dyDescent="0.25">
      <c r="A54" s="29" t="s">
        <v>188</v>
      </c>
      <c r="B54" s="33" t="s">
        <v>154</v>
      </c>
      <c r="C54" s="41" t="s">
        <v>139</v>
      </c>
      <c r="D54" s="30" t="s">
        <v>219</v>
      </c>
      <c r="E54" s="94" t="s">
        <v>203</v>
      </c>
      <c r="F54" s="40" t="s">
        <v>198</v>
      </c>
      <c r="G54" s="36" t="s">
        <v>149</v>
      </c>
      <c r="H54" s="181">
        <v>156</v>
      </c>
      <c r="I54" s="55">
        <v>22</v>
      </c>
    </row>
    <row r="55" spans="1:9" ht="13.65" customHeight="1" x14ac:dyDescent="0.25">
      <c r="A55" s="29" t="s">
        <v>188</v>
      </c>
      <c r="B55" s="33" t="s">
        <v>155</v>
      </c>
      <c r="C55" s="41" t="s">
        <v>139</v>
      </c>
      <c r="D55" s="29" t="s">
        <v>221</v>
      </c>
      <c r="E55" s="96" t="s">
        <v>203</v>
      </c>
      <c r="F55" s="40" t="s">
        <v>145</v>
      </c>
      <c r="G55" s="36" t="s">
        <v>149</v>
      </c>
      <c r="H55" s="181">
        <v>156</v>
      </c>
      <c r="I55" s="55">
        <v>20</v>
      </c>
    </row>
    <row r="56" spans="1:9" ht="13.65" customHeight="1" x14ac:dyDescent="0.25">
      <c r="A56" s="29" t="s">
        <v>188</v>
      </c>
      <c r="B56" s="33" t="s">
        <v>156</v>
      </c>
      <c r="C56" s="41" t="s">
        <v>139</v>
      </c>
      <c r="D56" s="29" t="s">
        <v>106</v>
      </c>
      <c r="E56" s="96" t="s">
        <v>203</v>
      </c>
      <c r="F56" s="40" t="s">
        <v>141</v>
      </c>
      <c r="G56" s="36" t="s">
        <v>149</v>
      </c>
      <c r="H56" s="181">
        <v>156</v>
      </c>
      <c r="I56" s="55">
        <v>17</v>
      </c>
    </row>
    <row r="57" spans="1:9" ht="13.65" customHeight="1" x14ac:dyDescent="0.25">
      <c r="A57" s="29" t="s">
        <v>188</v>
      </c>
      <c r="B57" s="33" t="s">
        <v>157</v>
      </c>
      <c r="C57" s="41" t="s">
        <v>139</v>
      </c>
      <c r="D57" s="30" t="s">
        <v>222</v>
      </c>
      <c r="E57" s="94" t="s">
        <v>203</v>
      </c>
      <c r="F57" s="40" t="s">
        <v>199</v>
      </c>
      <c r="G57" s="36" t="s">
        <v>149</v>
      </c>
      <c r="H57" s="181">
        <v>156</v>
      </c>
      <c r="I57" s="55">
        <v>30</v>
      </c>
    </row>
    <row r="58" spans="1:9" ht="13.65" customHeight="1" x14ac:dyDescent="0.25">
      <c r="A58" s="29" t="s">
        <v>188</v>
      </c>
      <c r="B58" s="33" t="s">
        <v>158</v>
      </c>
      <c r="C58" s="41" t="s">
        <v>139</v>
      </c>
      <c r="D58" s="29" t="s">
        <v>190</v>
      </c>
      <c r="E58" s="96" t="s">
        <v>203</v>
      </c>
      <c r="F58" s="40" t="s">
        <v>141</v>
      </c>
      <c r="G58" s="36" t="s">
        <v>149</v>
      </c>
      <c r="H58" s="181">
        <v>156</v>
      </c>
      <c r="I58" s="55">
        <v>1</v>
      </c>
    </row>
    <row r="59" spans="1:9" ht="13.65" customHeight="1" x14ac:dyDescent="0.25">
      <c r="A59" s="29" t="s">
        <v>188</v>
      </c>
      <c r="B59" s="33" t="s">
        <v>159</v>
      </c>
      <c r="C59" s="41" t="s">
        <v>139</v>
      </c>
      <c r="D59" s="29" t="s">
        <v>218</v>
      </c>
      <c r="E59" s="96" t="s">
        <v>203</v>
      </c>
      <c r="F59" s="40" t="s">
        <v>48</v>
      </c>
      <c r="G59" s="36" t="s">
        <v>149</v>
      </c>
      <c r="H59" s="181">
        <v>156</v>
      </c>
      <c r="I59" s="55">
        <v>44</v>
      </c>
    </row>
    <row r="60" spans="1:9" ht="13.65" customHeight="1" x14ac:dyDescent="0.25">
      <c r="A60" s="29" t="s">
        <v>188</v>
      </c>
      <c r="B60" s="33" t="s">
        <v>160</v>
      </c>
      <c r="C60" s="41" t="s">
        <v>139</v>
      </c>
      <c r="D60" s="29" t="s">
        <v>5</v>
      </c>
      <c r="E60" s="96" t="s">
        <v>117</v>
      </c>
      <c r="F60" s="40" t="s">
        <v>141</v>
      </c>
      <c r="G60" s="36" t="s">
        <v>149</v>
      </c>
      <c r="H60" s="181">
        <v>156</v>
      </c>
      <c r="I60" s="55">
        <v>9</v>
      </c>
    </row>
    <row r="61" spans="1:9" ht="13.65" customHeight="1" x14ac:dyDescent="0.25">
      <c r="A61" s="29" t="s">
        <v>188</v>
      </c>
      <c r="B61" s="33" t="s">
        <v>161</v>
      </c>
      <c r="C61" s="41" t="s">
        <v>139</v>
      </c>
      <c r="D61" s="30" t="s">
        <v>225</v>
      </c>
      <c r="E61" s="94" t="s">
        <v>203</v>
      </c>
      <c r="F61" s="40" t="s">
        <v>145</v>
      </c>
      <c r="G61" s="36" t="s">
        <v>149</v>
      </c>
      <c r="H61" s="181">
        <v>156</v>
      </c>
      <c r="I61" s="55">
        <v>33</v>
      </c>
    </row>
    <row r="62" spans="1:9" ht="13.65" customHeight="1" x14ac:dyDescent="0.25">
      <c r="A62" s="29" t="s">
        <v>188</v>
      </c>
      <c r="B62" s="33" t="s">
        <v>162</v>
      </c>
      <c r="C62" s="41" t="s">
        <v>139</v>
      </c>
      <c r="D62" s="30" t="s">
        <v>191</v>
      </c>
      <c r="E62" s="94" t="s">
        <v>203</v>
      </c>
      <c r="F62" s="40" t="s">
        <v>141</v>
      </c>
      <c r="G62" s="36" t="s">
        <v>149</v>
      </c>
      <c r="H62" s="181">
        <v>156</v>
      </c>
      <c r="I62" s="55">
        <v>22</v>
      </c>
    </row>
    <row r="63" spans="1:9" ht="13.65" customHeight="1" x14ac:dyDescent="0.25">
      <c r="A63" s="29" t="s">
        <v>188</v>
      </c>
      <c r="B63" s="33" t="s">
        <v>163</v>
      </c>
      <c r="C63" s="41" t="s">
        <v>140</v>
      </c>
      <c r="D63" s="29" t="s">
        <v>192</v>
      </c>
      <c r="E63" s="96" t="s">
        <v>117</v>
      </c>
      <c r="F63" s="40" t="s">
        <v>199</v>
      </c>
      <c r="G63" s="36" t="s">
        <v>149</v>
      </c>
      <c r="H63" s="181">
        <v>156</v>
      </c>
      <c r="I63" s="55">
        <v>63</v>
      </c>
    </row>
    <row r="64" spans="1:9" ht="13.65" customHeight="1" x14ac:dyDescent="0.25">
      <c r="A64" s="29" t="s">
        <v>188</v>
      </c>
      <c r="B64" s="33" t="s">
        <v>164</v>
      </c>
      <c r="C64" s="41" t="s">
        <v>140</v>
      </c>
      <c r="D64" s="29" t="s">
        <v>217</v>
      </c>
      <c r="E64" s="96" t="s">
        <v>203</v>
      </c>
      <c r="F64" s="40" t="s">
        <v>199</v>
      </c>
      <c r="G64" s="36" t="s">
        <v>149</v>
      </c>
      <c r="H64" s="181">
        <v>156</v>
      </c>
      <c r="I64" s="55">
        <v>7</v>
      </c>
    </row>
    <row r="65" spans="1:9" ht="13.65" customHeight="1" x14ac:dyDescent="0.25">
      <c r="A65" s="29" t="s">
        <v>188</v>
      </c>
      <c r="B65" s="33" t="s">
        <v>165</v>
      </c>
      <c r="C65" s="41" t="s">
        <v>140</v>
      </c>
      <c r="D65" s="29" t="s">
        <v>216</v>
      </c>
      <c r="E65" s="96" t="s">
        <v>203</v>
      </c>
      <c r="F65" s="40" t="s">
        <v>48</v>
      </c>
      <c r="G65" s="36" t="s">
        <v>149</v>
      </c>
      <c r="H65" s="181">
        <v>156</v>
      </c>
      <c r="I65" s="55">
        <v>34</v>
      </c>
    </row>
    <row r="66" spans="1:9" ht="13.65" customHeight="1" x14ac:dyDescent="0.25">
      <c r="A66" s="29" t="s">
        <v>188</v>
      </c>
      <c r="B66" s="33" t="s">
        <v>166</v>
      </c>
      <c r="C66" s="41" t="s">
        <v>140</v>
      </c>
      <c r="D66" s="29" t="s">
        <v>4</v>
      </c>
      <c r="E66" s="96" t="s">
        <v>4</v>
      </c>
      <c r="F66" s="40" t="s">
        <v>143</v>
      </c>
      <c r="G66" s="36" t="s">
        <v>150</v>
      </c>
      <c r="H66" s="181">
        <v>156</v>
      </c>
      <c r="I66" s="55">
        <v>6</v>
      </c>
    </row>
    <row r="67" spans="1:9" ht="13.65" customHeight="1" x14ac:dyDescent="0.25">
      <c r="A67" s="29" t="s">
        <v>188</v>
      </c>
      <c r="B67" s="33" t="s">
        <v>167</v>
      </c>
      <c r="C67" s="41" t="s">
        <v>140</v>
      </c>
      <c r="D67" s="30" t="s">
        <v>193</v>
      </c>
      <c r="E67" s="94" t="s">
        <v>206</v>
      </c>
      <c r="F67" s="40" t="s">
        <v>143</v>
      </c>
      <c r="G67" s="36" t="s">
        <v>149</v>
      </c>
      <c r="H67" s="181">
        <v>156</v>
      </c>
      <c r="I67" s="55">
        <v>3</v>
      </c>
    </row>
    <row r="68" spans="1:9" ht="13.65" customHeight="1" x14ac:dyDescent="0.25">
      <c r="A68" s="29" t="s">
        <v>188</v>
      </c>
      <c r="B68" s="33" t="s">
        <v>168</v>
      </c>
      <c r="C68" s="41" t="s">
        <v>140</v>
      </c>
      <c r="D68" s="30" t="s">
        <v>215</v>
      </c>
      <c r="E68" s="94" t="s">
        <v>203</v>
      </c>
      <c r="F68" s="40" t="s">
        <v>199</v>
      </c>
      <c r="G68" s="36" t="s">
        <v>149</v>
      </c>
      <c r="H68" s="181">
        <v>156</v>
      </c>
      <c r="I68" s="55">
        <v>34</v>
      </c>
    </row>
    <row r="69" spans="1:9" ht="13.65" customHeight="1" x14ac:dyDescent="0.25">
      <c r="A69" s="29" t="s">
        <v>188</v>
      </c>
      <c r="B69" s="33" t="s">
        <v>169</v>
      </c>
      <c r="C69" s="41" t="s">
        <v>176</v>
      </c>
      <c r="D69" s="29" t="s">
        <v>190</v>
      </c>
      <c r="E69" s="96" t="s">
        <v>203</v>
      </c>
      <c r="F69" s="40" t="s">
        <v>141</v>
      </c>
      <c r="G69" s="36" t="s">
        <v>149</v>
      </c>
      <c r="H69" s="181">
        <v>156</v>
      </c>
      <c r="I69" s="55">
        <v>1</v>
      </c>
    </row>
    <row r="70" spans="1:9" ht="13.65" customHeight="1" x14ac:dyDescent="0.25">
      <c r="A70" s="29" t="s">
        <v>188</v>
      </c>
      <c r="B70" s="33" t="s">
        <v>170</v>
      </c>
      <c r="C70" s="41" t="s">
        <v>140</v>
      </c>
      <c r="D70" s="29" t="s">
        <v>213</v>
      </c>
      <c r="E70" s="96" t="s">
        <v>203</v>
      </c>
      <c r="F70" s="40" t="s">
        <v>199</v>
      </c>
      <c r="G70" s="36" t="s">
        <v>149</v>
      </c>
      <c r="H70" s="181">
        <v>156</v>
      </c>
      <c r="I70" s="55">
        <v>28</v>
      </c>
    </row>
    <row r="71" spans="1:9" ht="13.65" customHeight="1" x14ac:dyDescent="0.25">
      <c r="A71" s="29" t="s">
        <v>188</v>
      </c>
      <c r="B71" s="33" t="s">
        <v>171</v>
      </c>
      <c r="C71" s="41" t="s">
        <v>140</v>
      </c>
      <c r="D71" s="30" t="s">
        <v>214</v>
      </c>
      <c r="E71" s="94" t="s">
        <v>203</v>
      </c>
      <c r="F71" s="40" t="s">
        <v>145</v>
      </c>
      <c r="G71" s="36" t="s">
        <v>152</v>
      </c>
      <c r="H71" s="181">
        <v>156</v>
      </c>
      <c r="I71" s="55">
        <v>8</v>
      </c>
    </row>
    <row r="72" spans="1:9" ht="13.65" customHeight="1" x14ac:dyDescent="0.25">
      <c r="A72" s="29" t="s">
        <v>188</v>
      </c>
      <c r="B72" s="33" t="s">
        <v>172</v>
      </c>
      <c r="C72" s="41" t="s">
        <v>177</v>
      </c>
      <c r="D72" s="30" t="s">
        <v>194</v>
      </c>
      <c r="E72" s="94" t="s">
        <v>117</v>
      </c>
      <c r="F72" s="40" t="s">
        <v>145</v>
      </c>
      <c r="G72" s="36" t="s">
        <v>152</v>
      </c>
      <c r="H72" s="181">
        <v>156</v>
      </c>
      <c r="I72" s="55">
        <v>20</v>
      </c>
    </row>
    <row r="73" spans="1:9" ht="13.65" customHeight="1" x14ac:dyDescent="0.25">
      <c r="A73" s="29" t="s">
        <v>188</v>
      </c>
      <c r="B73" s="33" t="s">
        <v>173</v>
      </c>
      <c r="C73" s="41" t="s">
        <v>177</v>
      </c>
      <c r="D73" s="29" t="s">
        <v>212</v>
      </c>
      <c r="E73" s="96" t="s">
        <v>202</v>
      </c>
      <c r="F73" s="40" t="s">
        <v>145</v>
      </c>
      <c r="G73" s="36" t="s">
        <v>152</v>
      </c>
      <c r="H73" s="181">
        <v>156</v>
      </c>
      <c r="I73" s="55">
        <v>33</v>
      </c>
    </row>
    <row r="74" spans="1:9" ht="13.65" customHeight="1" x14ac:dyDescent="0.25">
      <c r="A74" s="29" t="s">
        <v>188</v>
      </c>
      <c r="B74" s="33" t="s">
        <v>174</v>
      </c>
      <c r="C74" s="41" t="s">
        <v>177</v>
      </c>
      <c r="D74" s="29" t="s">
        <v>195</v>
      </c>
      <c r="E74" s="96" t="s">
        <v>206</v>
      </c>
      <c r="F74" s="40" t="s">
        <v>143</v>
      </c>
      <c r="G74" s="36" t="s">
        <v>152</v>
      </c>
      <c r="H74" s="181">
        <v>156</v>
      </c>
      <c r="I74" s="55">
        <v>14</v>
      </c>
    </row>
    <row r="75" spans="1:9" ht="13.65" customHeight="1" x14ac:dyDescent="0.25">
      <c r="A75" s="29" t="s">
        <v>188</v>
      </c>
      <c r="B75" s="33" t="s">
        <v>175</v>
      </c>
      <c r="C75" s="41" t="s">
        <v>177</v>
      </c>
      <c r="D75" s="30" t="s">
        <v>196</v>
      </c>
      <c r="E75" s="94" t="s">
        <v>117</v>
      </c>
      <c r="F75" s="40" t="s">
        <v>145</v>
      </c>
      <c r="G75" s="36" t="s">
        <v>152</v>
      </c>
      <c r="H75" s="181">
        <v>156</v>
      </c>
      <c r="I75" s="55">
        <v>16</v>
      </c>
    </row>
    <row r="76" spans="1:9" ht="13.65" customHeight="1" x14ac:dyDescent="0.25">
      <c r="A76" s="29" t="s">
        <v>188</v>
      </c>
      <c r="B76" s="33" t="s">
        <v>424</v>
      </c>
      <c r="C76" s="41" t="s">
        <v>140</v>
      </c>
      <c r="D76" s="29" t="s">
        <v>211</v>
      </c>
      <c r="E76" s="96" t="s">
        <v>210</v>
      </c>
      <c r="F76" s="40" t="s">
        <v>144</v>
      </c>
      <c r="G76" s="36" t="s">
        <v>150</v>
      </c>
      <c r="H76" s="181">
        <v>156</v>
      </c>
      <c r="I76" s="55">
        <v>75</v>
      </c>
    </row>
    <row r="77" spans="1:9" ht="13.65" customHeight="1" x14ac:dyDescent="0.25">
      <c r="A77" s="29" t="s">
        <v>188</v>
      </c>
      <c r="B77" s="33" t="s">
        <v>425</v>
      </c>
      <c r="C77" s="41" t="s">
        <v>177</v>
      </c>
      <c r="D77" s="29" t="s">
        <v>211</v>
      </c>
      <c r="E77" s="96" t="s">
        <v>210</v>
      </c>
      <c r="F77" s="40" t="s">
        <v>144</v>
      </c>
      <c r="G77" s="36" t="s">
        <v>150</v>
      </c>
      <c r="H77" s="181">
        <v>156</v>
      </c>
      <c r="I77" s="55">
        <v>42</v>
      </c>
    </row>
    <row r="78" spans="1:9" ht="20.100000000000001" customHeight="1" x14ac:dyDescent="0.25">
      <c r="A78" s="31"/>
      <c r="B78" s="32"/>
      <c r="C78" s="34"/>
      <c r="D78" s="31"/>
      <c r="E78" s="95"/>
      <c r="F78" s="34"/>
      <c r="G78" s="35"/>
      <c r="H78" s="35"/>
      <c r="I78" s="54">
        <f>SUM(I52:I77)</f>
        <v>895</v>
      </c>
    </row>
    <row r="79" spans="1:9" ht="13.65" customHeight="1" x14ac:dyDescent="0.25">
      <c r="A79" s="29" t="s">
        <v>226</v>
      </c>
      <c r="B79" s="33" t="s">
        <v>227</v>
      </c>
      <c r="C79" s="41" t="s">
        <v>259</v>
      </c>
      <c r="D79" s="30" t="s">
        <v>280</v>
      </c>
      <c r="E79" s="94" t="s">
        <v>117</v>
      </c>
      <c r="F79" s="40" t="s">
        <v>143</v>
      </c>
      <c r="G79" s="36" t="s">
        <v>150</v>
      </c>
      <c r="H79" s="181">
        <v>260</v>
      </c>
      <c r="I79" s="55">
        <v>40</v>
      </c>
    </row>
    <row r="80" spans="1:9" ht="13.65" customHeight="1" x14ac:dyDescent="0.25">
      <c r="A80" s="29" t="s">
        <v>226</v>
      </c>
      <c r="B80" s="33" t="s">
        <v>228</v>
      </c>
      <c r="C80" s="41" t="s">
        <v>259</v>
      </c>
      <c r="D80" s="29" t="s">
        <v>263</v>
      </c>
      <c r="E80" s="96" t="s">
        <v>201</v>
      </c>
      <c r="F80" s="40" t="s">
        <v>1</v>
      </c>
      <c r="G80" s="36" t="s">
        <v>150</v>
      </c>
      <c r="H80" s="181">
        <v>260</v>
      </c>
      <c r="I80" s="55">
        <v>16</v>
      </c>
    </row>
    <row r="81" spans="1:9" ht="13.65" customHeight="1" x14ac:dyDescent="0.25">
      <c r="A81" s="29" t="s">
        <v>226</v>
      </c>
      <c r="B81" s="33" t="s">
        <v>229</v>
      </c>
      <c r="C81" s="41" t="s">
        <v>259</v>
      </c>
      <c r="D81" s="29" t="s">
        <v>284</v>
      </c>
      <c r="E81" s="96" t="s">
        <v>201</v>
      </c>
      <c r="F81" s="40" t="s">
        <v>1</v>
      </c>
      <c r="G81" s="36" t="s">
        <v>150</v>
      </c>
      <c r="H81" s="181">
        <v>260</v>
      </c>
      <c r="I81" s="55">
        <v>57</v>
      </c>
    </row>
    <row r="82" spans="1:9" ht="13.65" customHeight="1" x14ac:dyDescent="0.25">
      <c r="A82" s="29" t="s">
        <v>226</v>
      </c>
      <c r="B82" s="33" t="s">
        <v>230</v>
      </c>
      <c r="C82" s="41" t="s">
        <v>259</v>
      </c>
      <c r="D82" s="29" t="s">
        <v>264</v>
      </c>
      <c r="E82" s="96" t="s">
        <v>206</v>
      </c>
      <c r="F82" s="40" t="s">
        <v>143</v>
      </c>
      <c r="G82" s="36" t="s">
        <v>150</v>
      </c>
      <c r="H82" s="181">
        <v>260</v>
      </c>
      <c r="I82" s="55">
        <v>5</v>
      </c>
    </row>
    <row r="83" spans="1:9" ht="13.65" customHeight="1" x14ac:dyDescent="0.25">
      <c r="A83" s="29" t="s">
        <v>226</v>
      </c>
      <c r="B83" s="33" t="s">
        <v>231</v>
      </c>
      <c r="C83" s="41" t="s">
        <v>259</v>
      </c>
      <c r="D83" s="29" t="s">
        <v>265</v>
      </c>
      <c r="E83" s="96" t="s">
        <v>288</v>
      </c>
      <c r="F83" s="40" t="s">
        <v>1</v>
      </c>
      <c r="G83" s="36" t="s">
        <v>150</v>
      </c>
      <c r="H83" s="181">
        <v>260</v>
      </c>
      <c r="I83" s="55">
        <v>3</v>
      </c>
    </row>
    <row r="84" spans="1:9" ht="13.65" customHeight="1" x14ac:dyDescent="0.25">
      <c r="A84" s="29" t="s">
        <v>226</v>
      </c>
      <c r="B84" s="33" t="s">
        <v>232</v>
      </c>
      <c r="C84" s="41" t="s">
        <v>259</v>
      </c>
      <c r="D84" s="29" t="s">
        <v>266</v>
      </c>
      <c r="E84" s="96" t="s">
        <v>117</v>
      </c>
      <c r="F84" s="40" t="s">
        <v>281</v>
      </c>
      <c r="G84" s="36" t="s">
        <v>150</v>
      </c>
      <c r="H84" s="181">
        <v>260</v>
      </c>
      <c r="I84" s="55">
        <v>55</v>
      </c>
    </row>
    <row r="85" spans="1:9" ht="13.65" customHeight="1" x14ac:dyDescent="0.25">
      <c r="A85" s="29" t="s">
        <v>226</v>
      </c>
      <c r="B85" s="33" t="s">
        <v>233</v>
      </c>
      <c r="C85" s="41" t="s">
        <v>259</v>
      </c>
      <c r="D85" s="29" t="s">
        <v>267</v>
      </c>
      <c r="E85" s="96" t="s">
        <v>288</v>
      </c>
      <c r="F85" s="40" t="s">
        <v>281</v>
      </c>
      <c r="G85" s="36" t="s">
        <v>150</v>
      </c>
      <c r="H85" s="181">
        <v>260</v>
      </c>
      <c r="I85" s="55">
        <v>25</v>
      </c>
    </row>
    <row r="86" spans="1:9" ht="13.65" customHeight="1" x14ac:dyDescent="0.25">
      <c r="A86" s="29" t="s">
        <v>226</v>
      </c>
      <c r="B86" s="33" t="s">
        <v>234</v>
      </c>
      <c r="C86" s="41" t="s">
        <v>262</v>
      </c>
      <c r="D86" s="29" t="s">
        <v>268</v>
      </c>
      <c r="E86" s="96" t="s">
        <v>117</v>
      </c>
      <c r="F86" s="40" t="s">
        <v>282</v>
      </c>
      <c r="G86" s="36" t="s">
        <v>150</v>
      </c>
      <c r="H86" s="181">
        <v>260</v>
      </c>
      <c r="I86" s="55">
        <v>131</v>
      </c>
    </row>
    <row r="87" spans="1:9" ht="13.65" customHeight="1" x14ac:dyDescent="0.25">
      <c r="A87" s="29" t="s">
        <v>226</v>
      </c>
      <c r="B87" s="33" t="s">
        <v>235</v>
      </c>
      <c r="C87" s="41" t="s">
        <v>262</v>
      </c>
      <c r="D87" s="29" t="s">
        <v>269</v>
      </c>
      <c r="E87" s="96" t="s">
        <v>117</v>
      </c>
      <c r="F87" s="40" t="s">
        <v>282</v>
      </c>
      <c r="G87" s="36" t="s">
        <v>150</v>
      </c>
      <c r="H87" s="181">
        <v>260</v>
      </c>
      <c r="I87" s="55">
        <v>28</v>
      </c>
    </row>
    <row r="88" spans="1:9" ht="13.65" customHeight="1" x14ac:dyDescent="0.25">
      <c r="A88" s="29" t="s">
        <v>226</v>
      </c>
      <c r="B88" s="33" t="s">
        <v>236</v>
      </c>
      <c r="C88" s="41" t="s">
        <v>140</v>
      </c>
      <c r="D88" s="29" t="s">
        <v>270</v>
      </c>
      <c r="E88" s="96" t="s">
        <v>117</v>
      </c>
      <c r="F88" s="40" t="s">
        <v>1</v>
      </c>
      <c r="G88" s="36" t="s">
        <v>150</v>
      </c>
      <c r="H88" s="181">
        <v>260</v>
      </c>
      <c r="I88" s="55">
        <v>15</v>
      </c>
    </row>
    <row r="89" spans="1:9" ht="13.65" customHeight="1" x14ac:dyDescent="0.25">
      <c r="A89" s="29" t="s">
        <v>226</v>
      </c>
      <c r="B89" s="33" t="s">
        <v>237</v>
      </c>
      <c r="C89" s="41" t="s">
        <v>140</v>
      </c>
      <c r="D89" s="29" t="s">
        <v>285</v>
      </c>
      <c r="E89" s="96" t="s">
        <v>201</v>
      </c>
      <c r="F89" s="40" t="s">
        <v>1</v>
      </c>
      <c r="G89" s="36" t="s">
        <v>150</v>
      </c>
      <c r="H89" s="181">
        <v>260</v>
      </c>
      <c r="I89" s="55">
        <v>57</v>
      </c>
    </row>
    <row r="90" spans="1:9" ht="13.65" customHeight="1" x14ac:dyDescent="0.25">
      <c r="A90" s="29" t="s">
        <v>226</v>
      </c>
      <c r="B90" s="33" t="s">
        <v>238</v>
      </c>
      <c r="C90" s="41" t="s">
        <v>140</v>
      </c>
      <c r="D90" s="30" t="s">
        <v>271</v>
      </c>
      <c r="E90" s="94" t="s">
        <v>201</v>
      </c>
      <c r="F90" s="40" t="s">
        <v>283</v>
      </c>
      <c r="G90" s="36" t="s">
        <v>150</v>
      </c>
      <c r="H90" s="181">
        <v>260</v>
      </c>
      <c r="I90" s="55">
        <v>60</v>
      </c>
    </row>
    <row r="91" spans="1:9" ht="13.65" customHeight="1" x14ac:dyDescent="0.25">
      <c r="A91" s="29" t="s">
        <v>226</v>
      </c>
      <c r="B91" s="33" t="s">
        <v>239</v>
      </c>
      <c r="C91" s="41" t="s">
        <v>140</v>
      </c>
      <c r="D91" s="30" t="s">
        <v>205</v>
      </c>
      <c r="E91" s="94" t="s">
        <v>117</v>
      </c>
      <c r="F91" s="40" t="s">
        <v>1</v>
      </c>
      <c r="G91" s="36" t="s">
        <v>150</v>
      </c>
      <c r="H91" s="181">
        <v>260</v>
      </c>
      <c r="I91" s="55">
        <v>29</v>
      </c>
    </row>
    <row r="92" spans="1:9" ht="13.65" customHeight="1" x14ac:dyDescent="0.25">
      <c r="A92" s="29" t="s">
        <v>226</v>
      </c>
      <c r="B92" s="33" t="s">
        <v>240</v>
      </c>
      <c r="C92" s="41" t="s">
        <v>140</v>
      </c>
      <c r="D92" s="30" t="s">
        <v>272</v>
      </c>
      <c r="E92" s="94" t="s">
        <v>288</v>
      </c>
      <c r="F92" s="40" t="s">
        <v>1</v>
      </c>
      <c r="G92" s="36" t="s">
        <v>150</v>
      </c>
      <c r="H92" s="181">
        <v>260</v>
      </c>
      <c r="I92" s="55">
        <v>15</v>
      </c>
    </row>
    <row r="93" spans="1:9" ht="13.65" customHeight="1" x14ac:dyDescent="0.25">
      <c r="A93" s="29" t="s">
        <v>226</v>
      </c>
      <c r="B93" s="33" t="s">
        <v>241</v>
      </c>
      <c r="C93" s="41" t="s">
        <v>140</v>
      </c>
      <c r="D93" s="30" t="s">
        <v>273</v>
      </c>
      <c r="E93" s="94" t="s">
        <v>201</v>
      </c>
      <c r="F93" s="40" t="s">
        <v>1</v>
      </c>
      <c r="G93" s="36" t="s">
        <v>150</v>
      </c>
      <c r="H93" s="181">
        <v>260</v>
      </c>
      <c r="I93" s="55">
        <v>120</v>
      </c>
    </row>
    <row r="94" spans="1:9" ht="13.65" customHeight="1" x14ac:dyDescent="0.25">
      <c r="A94" s="29" t="s">
        <v>226</v>
      </c>
      <c r="B94" s="33" t="s">
        <v>242</v>
      </c>
      <c r="C94" s="41" t="s">
        <v>140</v>
      </c>
      <c r="D94" s="30" t="s">
        <v>274</v>
      </c>
      <c r="E94" s="94" t="s">
        <v>289</v>
      </c>
      <c r="F94" s="40" t="s">
        <v>1</v>
      </c>
      <c r="G94" s="36" t="s">
        <v>150</v>
      </c>
      <c r="H94" s="181">
        <v>260</v>
      </c>
      <c r="I94" s="55">
        <v>47</v>
      </c>
    </row>
    <row r="95" spans="1:9" ht="13.65" customHeight="1" x14ac:dyDescent="0.25">
      <c r="A95" s="29" t="s">
        <v>226</v>
      </c>
      <c r="B95" s="33" t="s">
        <v>243</v>
      </c>
      <c r="C95" s="41" t="s">
        <v>140</v>
      </c>
      <c r="D95" s="29" t="s">
        <v>264</v>
      </c>
      <c r="E95" s="96" t="s">
        <v>206</v>
      </c>
      <c r="F95" s="40" t="s">
        <v>143</v>
      </c>
      <c r="G95" s="36" t="s">
        <v>150</v>
      </c>
      <c r="H95" s="181">
        <v>260</v>
      </c>
      <c r="I95" s="55">
        <v>4</v>
      </c>
    </row>
    <row r="96" spans="1:9" ht="13.65" customHeight="1" x14ac:dyDescent="0.25">
      <c r="A96" s="29" t="s">
        <v>226</v>
      </c>
      <c r="B96" s="33" t="s">
        <v>244</v>
      </c>
      <c r="C96" s="41" t="s">
        <v>177</v>
      </c>
      <c r="D96" s="29" t="s">
        <v>270</v>
      </c>
      <c r="E96" s="96" t="s">
        <v>117</v>
      </c>
      <c r="F96" s="40" t="s">
        <v>1</v>
      </c>
      <c r="G96" s="36" t="s">
        <v>150</v>
      </c>
      <c r="H96" s="181">
        <v>260</v>
      </c>
      <c r="I96" s="55">
        <v>15</v>
      </c>
    </row>
    <row r="97" spans="1:9" ht="13.65" customHeight="1" x14ac:dyDescent="0.25">
      <c r="A97" s="29" t="s">
        <v>226</v>
      </c>
      <c r="B97" s="33" t="s">
        <v>245</v>
      </c>
      <c r="C97" s="41" t="s">
        <v>177</v>
      </c>
      <c r="D97" s="30" t="s">
        <v>286</v>
      </c>
      <c r="E97" s="94" t="s">
        <v>201</v>
      </c>
      <c r="F97" s="40" t="s">
        <v>283</v>
      </c>
      <c r="G97" s="36" t="s">
        <v>150</v>
      </c>
      <c r="H97" s="181">
        <v>260</v>
      </c>
      <c r="I97" s="55">
        <v>200</v>
      </c>
    </row>
    <row r="98" spans="1:9" ht="13.65" customHeight="1" x14ac:dyDescent="0.25">
      <c r="A98" s="29" t="s">
        <v>226</v>
      </c>
      <c r="B98" s="33" t="s">
        <v>246</v>
      </c>
      <c r="C98" s="41" t="s">
        <v>177</v>
      </c>
      <c r="D98" s="29" t="s">
        <v>275</v>
      </c>
      <c r="E98" s="96" t="s">
        <v>275</v>
      </c>
      <c r="F98" s="40" t="s">
        <v>1</v>
      </c>
      <c r="G98" s="36" t="s">
        <v>150</v>
      </c>
      <c r="H98" s="181">
        <v>260</v>
      </c>
      <c r="I98" s="55">
        <v>38</v>
      </c>
    </row>
    <row r="99" spans="1:9" ht="13.65" customHeight="1" x14ac:dyDescent="0.25">
      <c r="A99" s="29" t="s">
        <v>226</v>
      </c>
      <c r="B99" s="33" t="s">
        <v>247</v>
      </c>
      <c r="C99" s="41" t="s">
        <v>177</v>
      </c>
      <c r="D99" s="29" t="s">
        <v>5</v>
      </c>
      <c r="E99" s="96" t="s">
        <v>117</v>
      </c>
      <c r="F99" s="40" t="s">
        <v>1</v>
      </c>
      <c r="G99" s="36" t="s">
        <v>150</v>
      </c>
      <c r="H99" s="181">
        <v>260</v>
      </c>
      <c r="I99" s="55">
        <v>30</v>
      </c>
    </row>
    <row r="100" spans="1:9" ht="13.65" customHeight="1" x14ac:dyDescent="0.25">
      <c r="A100" s="29" t="s">
        <v>226</v>
      </c>
      <c r="B100" s="33" t="s">
        <v>248</v>
      </c>
      <c r="C100" s="41" t="s">
        <v>177</v>
      </c>
      <c r="D100" s="29" t="s">
        <v>264</v>
      </c>
      <c r="E100" s="96" t="s">
        <v>206</v>
      </c>
      <c r="F100" s="40" t="s">
        <v>143</v>
      </c>
      <c r="G100" s="36" t="s">
        <v>150</v>
      </c>
      <c r="H100" s="181">
        <v>260</v>
      </c>
      <c r="I100" s="55">
        <v>4</v>
      </c>
    </row>
    <row r="101" spans="1:9" ht="13.65" customHeight="1" x14ac:dyDescent="0.25">
      <c r="A101" s="29" t="s">
        <v>226</v>
      </c>
      <c r="B101" s="33" t="s">
        <v>249</v>
      </c>
      <c r="C101" s="41" t="s">
        <v>260</v>
      </c>
      <c r="D101" s="29" t="s">
        <v>270</v>
      </c>
      <c r="E101" s="96" t="s">
        <v>117</v>
      </c>
      <c r="F101" s="40" t="s">
        <v>1</v>
      </c>
      <c r="G101" s="36" t="s">
        <v>150</v>
      </c>
      <c r="H101" s="181">
        <v>260</v>
      </c>
      <c r="I101" s="55">
        <v>15</v>
      </c>
    </row>
    <row r="102" spans="1:9" ht="13.65" customHeight="1" x14ac:dyDescent="0.25">
      <c r="A102" s="29" t="s">
        <v>226</v>
      </c>
      <c r="B102" s="33" t="s">
        <v>250</v>
      </c>
      <c r="C102" s="41" t="s">
        <v>260</v>
      </c>
      <c r="D102" s="29" t="s">
        <v>287</v>
      </c>
      <c r="E102" s="96" t="s">
        <v>290</v>
      </c>
      <c r="F102" s="40" t="s">
        <v>1</v>
      </c>
      <c r="G102" s="36" t="s">
        <v>150</v>
      </c>
      <c r="H102" s="181">
        <v>260</v>
      </c>
      <c r="I102" s="55">
        <v>201</v>
      </c>
    </row>
    <row r="103" spans="1:9" ht="13.65" customHeight="1" x14ac:dyDescent="0.25">
      <c r="A103" s="29" t="s">
        <v>226</v>
      </c>
      <c r="B103" s="33" t="s">
        <v>251</v>
      </c>
      <c r="C103" s="41" t="s">
        <v>260</v>
      </c>
      <c r="D103" s="29" t="s">
        <v>275</v>
      </c>
      <c r="E103" s="96" t="s">
        <v>275</v>
      </c>
      <c r="F103" s="40" t="s">
        <v>143</v>
      </c>
      <c r="G103" s="36" t="s">
        <v>150</v>
      </c>
      <c r="H103" s="181">
        <v>260</v>
      </c>
      <c r="I103" s="55">
        <v>20</v>
      </c>
    </row>
    <row r="104" spans="1:9" ht="13.65" customHeight="1" x14ac:dyDescent="0.25">
      <c r="A104" s="29" t="s">
        <v>226</v>
      </c>
      <c r="B104" s="33" t="s">
        <v>252</v>
      </c>
      <c r="C104" s="41" t="s">
        <v>260</v>
      </c>
      <c r="D104" s="29" t="s">
        <v>5</v>
      </c>
      <c r="E104" s="96" t="s">
        <v>117</v>
      </c>
      <c r="F104" s="40" t="s">
        <v>1</v>
      </c>
      <c r="G104" s="36" t="s">
        <v>150</v>
      </c>
      <c r="H104" s="181">
        <v>260</v>
      </c>
      <c r="I104" s="55">
        <v>16</v>
      </c>
    </row>
    <row r="105" spans="1:9" ht="13.65" customHeight="1" x14ac:dyDescent="0.25">
      <c r="A105" s="29" t="s">
        <v>226</v>
      </c>
      <c r="B105" s="33" t="s">
        <v>253</v>
      </c>
      <c r="C105" s="41" t="s">
        <v>260</v>
      </c>
      <c r="D105" s="30" t="s">
        <v>276</v>
      </c>
      <c r="E105" s="94" t="s">
        <v>290</v>
      </c>
      <c r="F105" s="40" t="s">
        <v>283</v>
      </c>
      <c r="G105" s="36" t="s">
        <v>150</v>
      </c>
      <c r="H105" s="181">
        <v>260</v>
      </c>
      <c r="I105" s="55">
        <v>20</v>
      </c>
    </row>
    <row r="106" spans="1:9" ht="13.65" customHeight="1" x14ac:dyDescent="0.25">
      <c r="A106" s="29" t="s">
        <v>226</v>
      </c>
      <c r="B106" s="33" t="s">
        <v>254</v>
      </c>
      <c r="C106" s="41" t="s">
        <v>260</v>
      </c>
      <c r="D106" s="29" t="s">
        <v>277</v>
      </c>
      <c r="E106" s="96" t="s">
        <v>206</v>
      </c>
      <c r="F106" s="40" t="s">
        <v>143</v>
      </c>
      <c r="G106" s="36" t="s">
        <v>150</v>
      </c>
      <c r="H106" s="181">
        <v>260</v>
      </c>
      <c r="I106" s="55">
        <v>2.5</v>
      </c>
    </row>
    <row r="107" spans="1:9" ht="13.65" customHeight="1" x14ac:dyDescent="0.25">
      <c r="A107" s="29" t="s">
        <v>226</v>
      </c>
      <c r="B107" s="33" t="s">
        <v>255</v>
      </c>
      <c r="C107" s="41" t="s">
        <v>261</v>
      </c>
      <c r="D107" s="29" t="s">
        <v>5</v>
      </c>
      <c r="E107" s="96" t="s">
        <v>117</v>
      </c>
      <c r="F107" s="40" t="s">
        <v>1</v>
      </c>
      <c r="G107" s="36" t="s">
        <v>150</v>
      </c>
      <c r="H107" s="181">
        <v>260</v>
      </c>
      <c r="I107" s="55">
        <v>54</v>
      </c>
    </row>
    <row r="108" spans="1:9" ht="13.65" customHeight="1" x14ac:dyDescent="0.25">
      <c r="A108" s="29" t="s">
        <v>226</v>
      </c>
      <c r="B108" s="33" t="s">
        <v>256</v>
      </c>
      <c r="C108" s="41" t="s">
        <v>261</v>
      </c>
      <c r="D108" s="29" t="s">
        <v>278</v>
      </c>
      <c r="E108" s="96" t="s">
        <v>290</v>
      </c>
      <c r="F108" s="40" t="s">
        <v>283</v>
      </c>
      <c r="G108" s="36" t="s">
        <v>150</v>
      </c>
      <c r="H108" s="181">
        <v>260</v>
      </c>
      <c r="I108" s="55">
        <v>95</v>
      </c>
    </row>
    <row r="109" spans="1:9" ht="13.65" customHeight="1" x14ac:dyDescent="0.25">
      <c r="A109" s="29" t="s">
        <v>226</v>
      </c>
      <c r="B109" s="33" t="s">
        <v>257</v>
      </c>
      <c r="C109" s="41" t="s">
        <v>261</v>
      </c>
      <c r="D109" s="29" t="s">
        <v>275</v>
      </c>
      <c r="E109" s="96" t="s">
        <v>275</v>
      </c>
      <c r="F109" s="40" t="s">
        <v>143</v>
      </c>
      <c r="G109" s="36" t="s">
        <v>150</v>
      </c>
      <c r="H109" s="181">
        <v>260</v>
      </c>
      <c r="I109" s="55">
        <v>17</v>
      </c>
    </row>
    <row r="110" spans="1:9" ht="13.65" customHeight="1" x14ac:dyDescent="0.25">
      <c r="A110" s="29" t="s">
        <v>226</v>
      </c>
      <c r="B110" s="33" t="s">
        <v>258</v>
      </c>
      <c r="C110" s="41" t="s">
        <v>261</v>
      </c>
      <c r="D110" s="29" t="s">
        <v>279</v>
      </c>
      <c r="E110" s="96" t="s">
        <v>206</v>
      </c>
      <c r="F110" s="40" t="s">
        <v>143</v>
      </c>
      <c r="G110" s="36" t="s">
        <v>150</v>
      </c>
      <c r="H110" s="181">
        <v>260</v>
      </c>
      <c r="I110" s="55">
        <v>1</v>
      </c>
    </row>
    <row r="111" spans="1:9" ht="20.100000000000001" customHeight="1" x14ac:dyDescent="0.25">
      <c r="A111" s="31"/>
      <c r="B111" s="32"/>
      <c r="C111" s="34"/>
      <c r="D111" s="31"/>
      <c r="E111" s="95"/>
      <c r="F111" s="34"/>
      <c r="G111" s="35"/>
      <c r="H111" s="35"/>
      <c r="I111" s="54">
        <f>SUM(I79:I110)</f>
        <v>1435.5</v>
      </c>
    </row>
    <row r="112" spans="1:9" ht="13.65" customHeight="1" x14ac:dyDescent="0.25">
      <c r="A112" s="30" t="s">
        <v>291</v>
      </c>
      <c r="B112" s="33" t="s">
        <v>292</v>
      </c>
      <c r="C112" s="40" t="s">
        <v>139</v>
      </c>
      <c r="D112" s="30" t="s">
        <v>202</v>
      </c>
      <c r="E112" s="94" t="s">
        <v>202</v>
      </c>
      <c r="F112" s="40" t="s">
        <v>300</v>
      </c>
      <c r="G112" s="36" t="s">
        <v>152</v>
      </c>
      <c r="H112" s="181">
        <v>104</v>
      </c>
      <c r="I112" s="53">
        <v>32</v>
      </c>
    </row>
    <row r="113" spans="1:9" ht="13.65" customHeight="1" x14ac:dyDescent="0.25">
      <c r="A113" s="30" t="s">
        <v>291</v>
      </c>
      <c r="B113" s="33" t="s">
        <v>293</v>
      </c>
      <c r="C113" s="40" t="s">
        <v>139</v>
      </c>
      <c r="D113" s="29" t="s">
        <v>106</v>
      </c>
      <c r="E113" s="96" t="s">
        <v>106</v>
      </c>
      <c r="F113" s="40" t="s">
        <v>300</v>
      </c>
      <c r="G113" s="36" t="s">
        <v>152</v>
      </c>
      <c r="H113" s="181">
        <v>104</v>
      </c>
      <c r="I113" s="53">
        <v>5</v>
      </c>
    </row>
    <row r="114" spans="1:9" ht="13.65" customHeight="1" x14ac:dyDescent="0.25">
      <c r="A114" s="30" t="s">
        <v>291</v>
      </c>
      <c r="B114" s="33" t="s">
        <v>294</v>
      </c>
      <c r="C114" s="40" t="s">
        <v>139</v>
      </c>
      <c r="D114" s="29" t="s">
        <v>59</v>
      </c>
      <c r="E114" s="96" t="s">
        <v>117</v>
      </c>
      <c r="F114" s="40" t="s">
        <v>300</v>
      </c>
      <c r="G114" s="36" t="s">
        <v>152</v>
      </c>
      <c r="H114" s="181">
        <v>104</v>
      </c>
      <c r="I114" s="53">
        <v>6</v>
      </c>
    </row>
    <row r="115" spans="1:9" ht="13.65" customHeight="1" x14ac:dyDescent="0.25">
      <c r="A115" s="30" t="s">
        <v>291</v>
      </c>
      <c r="B115" s="33" t="s">
        <v>295</v>
      </c>
      <c r="C115" s="40" t="s">
        <v>139</v>
      </c>
      <c r="D115" s="29" t="s">
        <v>58</v>
      </c>
      <c r="E115" s="96" t="s">
        <v>206</v>
      </c>
      <c r="F115" s="40" t="s">
        <v>143</v>
      </c>
      <c r="G115" s="36" t="s">
        <v>152</v>
      </c>
      <c r="H115" s="181">
        <v>104</v>
      </c>
      <c r="I115" s="53">
        <v>1</v>
      </c>
    </row>
    <row r="116" spans="1:9" ht="13.65" customHeight="1" x14ac:dyDescent="0.25">
      <c r="A116" s="30" t="s">
        <v>291</v>
      </c>
      <c r="B116" s="33" t="s">
        <v>296</v>
      </c>
      <c r="C116" s="40" t="s">
        <v>139</v>
      </c>
      <c r="D116" s="29" t="s">
        <v>298</v>
      </c>
      <c r="E116" s="96" t="s">
        <v>206</v>
      </c>
      <c r="F116" s="40" t="s">
        <v>143</v>
      </c>
      <c r="G116" s="36" t="s">
        <v>152</v>
      </c>
      <c r="H116" s="181">
        <v>104</v>
      </c>
      <c r="I116" s="53">
        <v>3</v>
      </c>
    </row>
    <row r="117" spans="1:9" ht="13.65" customHeight="1" x14ac:dyDescent="0.25">
      <c r="A117" s="30" t="s">
        <v>291</v>
      </c>
      <c r="B117" s="33" t="s">
        <v>297</v>
      </c>
      <c r="C117" s="40" t="s">
        <v>139</v>
      </c>
      <c r="D117" s="30" t="s">
        <v>299</v>
      </c>
      <c r="E117" s="94" t="s">
        <v>202</v>
      </c>
      <c r="F117" s="40" t="s">
        <v>300</v>
      </c>
      <c r="G117" s="36" t="s">
        <v>152</v>
      </c>
      <c r="H117" s="181">
        <v>104</v>
      </c>
      <c r="I117" s="53">
        <v>18</v>
      </c>
    </row>
    <row r="118" spans="1:9" ht="20.100000000000001" customHeight="1" x14ac:dyDescent="0.25">
      <c r="A118" s="31"/>
      <c r="B118" s="32"/>
      <c r="C118" s="34"/>
      <c r="D118" s="31"/>
      <c r="E118" s="95"/>
      <c r="F118" s="34"/>
      <c r="G118" s="35"/>
      <c r="H118" s="35"/>
      <c r="I118" s="54">
        <f>SUM(I112:I117)</f>
        <v>65</v>
      </c>
    </row>
    <row r="119" spans="1:9" ht="40.35" customHeight="1" x14ac:dyDescent="0.25">
      <c r="A119" s="49"/>
      <c r="B119" s="50"/>
      <c r="C119" s="50"/>
      <c r="D119" s="49"/>
      <c r="E119" s="49"/>
      <c r="F119" s="50"/>
      <c r="G119" s="50"/>
      <c r="H119" s="50"/>
      <c r="I119" s="56">
        <f>SUM(I118,I111,I78,I51,I45)</f>
        <v>4667.5</v>
      </c>
    </row>
  </sheetData>
  <phoneticPr fontId="5" type="noConversion"/>
  <pageMargins left="0.19" right="0.12" top="0.19" bottom="0.19" header="0.13" footer="0.14000000000000001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5569-CBFC-4995-8E63-31BD5A1F9314}">
  <sheetPr>
    <tabColor rgb="FF7030A0"/>
    <pageSetUpPr fitToPage="1"/>
  </sheetPr>
  <dimension ref="A1:P68"/>
  <sheetViews>
    <sheetView workbookViewId="0">
      <selection activeCell="E20" sqref="E20"/>
    </sheetView>
  </sheetViews>
  <sheetFormatPr defaultColWidth="8.5546875" defaultRowHeight="13.8" x14ac:dyDescent="0.25"/>
  <cols>
    <col min="1" max="1" width="22.88671875" style="4" customWidth="1"/>
    <col min="2" max="2" width="20.5546875" style="4" customWidth="1"/>
    <col min="3" max="3" width="5.88671875" style="4" customWidth="1"/>
    <col min="4" max="7" width="10.88671875" style="4" customWidth="1"/>
    <col min="8" max="8" width="10.88671875" style="3" customWidth="1"/>
    <col min="9" max="13" width="10.88671875" style="2" customWidth="1"/>
    <col min="14" max="14" width="10.88671875" style="3" customWidth="1"/>
    <col min="15" max="15" width="8.5546875" style="4" bestFit="1" customWidth="1"/>
    <col min="16" max="16" width="9.5546875" style="4" bestFit="1" customWidth="1"/>
    <col min="17" max="16384" width="8.5546875" style="4"/>
  </cols>
  <sheetData>
    <row r="1" spans="1:16" ht="30" customHeight="1" x14ac:dyDescent="0.25">
      <c r="A1" s="57" t="s">
        <v>455</v>
      </c>
      <c r="B1" s="58"/>
      <c r="C1" s="58"/>
      <c r="D1" s="58"/>
      <c r="E1" s="113"/>
      <c r="F1" s="121"/>
      <c r="G1" s="6"/>
      <c r="H1" s="1"/>
    </row>
    <row r="2" spans="1:16" ht="30" customHeight="1" x14ac:dyDescent="0.25"/>
    <row r="3" spans="1:16" x14ac:dyDescent="0.25">
      <c r="A3" s="109" t="s">
        <v>2</v>
      </c>
      <c r="B3" s="109" t="s">
        <v>3</v>
      </c>
      <c r="C3" s="59" t="s">
        <v>304</v>
      </c>
      <c r="D3" s="59" t="s">
        <v>62</v>
      </c>
      <c r="E3" s="111" t="s">
        <v>405</v>
      </c>
      <c r="F3" s="59" t="s">
        <v>153</v>
      </c>
      <c r="G3" s="59" t="s">
        <v>396</v>
      </c>
      <c r="H3" s="59" t="s">
        <v>427</v>
      </c>
      <c r="I3" s="59" t="s">
        <v>399</v>
      </c>
      <c r="J3" s="111" t="s">
        <v>401</v>
      </c>
      <c r="K3" s="111" t="s">
        <v>406</v>
      </c>
      <c r="L3" s="59" t="s">
        <v>402</v>
      </c>
      <c r="M3" s="111" t="s">
        <v>412</v>
      </c>
      <c r="N3" s="60" t="s">
        <v>410</v>
      </c>
      <c r="P3" s="7"/>
    </row>
    <row r="4" spans="1:16" ht="18" x14ac:dyDescent="0.25">
      <c r="A4" s="61"/>
      <c r="B4" s="61"/>
      <c r="C4" s="62" t="s">
        <v>55</v>
      </c>
      <c r="D4" s="63"/>
      <c r="E4" s="180" t="s">
        <v>417</v>
      </c>
      <c r="F4" s="63"/>
      <c r="G4" s="63" t="s">
        <v>397</v>
      </c>
      <c r="H4" s="64" t="s">
        <v>426</v>
      </c>
      <c r="I4" s="64" t="s">
        <v>398</v>
      </c>
      <c r="J4" s="64"/>
      <c r="K4" s="64"/>
      <c r="L4" s="64"/>
      <c r="M4" s="64"/>
      <c r="N4" s="64"/>
      <c r="P4" s="7"/>
    </row>
    <row r="5" spans="1:16" ht="10.35" customHeight="1" x14ac:dyDescent="0.25">
      <c r="A5" s="65"/>
      <c r="B5" s="65"/>
      <c r="C5" s="65"/>
      <c r="D5" s="66"/>
      <c r="E5" s="112"/>
      <c r="F5" s="65"/>
      <c r="G5" s="65"/>
      <c r="H5" s="67"/>
      <c r="I5" s="68"/>
      <c r="J5" s="112"/>
      <c r="K5" s="112"/>
      <c r="L5" s="68"/>
      <c r="M5" s="112"/>
      <c r="N5" s="67"/>
    </row>
    <row r="6" spans="1:16" x14ac:dyDescent="0.25">
      <c r="A6" s="69" t="s">
        <v>305</v>
      </c>
      <c r="B6" s="69" t="s">
        <v>8</v>
      </c>
      <c r="C6" s="114">
        <v>1</v>
      </c>
      <c r="D6" s="97">
        <v>208</v>
      </c>
      <c r="E6" s="97">
        <v>208</v>
      </c>
      <c r="F6" s="97">
        <v>52</v>
      </c>
      <c r="G6" s="97">
        <v>104</v>
      </c>
      <c r="H6" s="97">
        <v>208</v>
      </c>
      <c r="I6" s="97">
        <v>52</v>
      </c>
      <c r="J6" s="97">
        <v>208</v>
      </c>
      <c r="K6" s="110"/>
      <c r="L6" s="97">
        <v>104</v>
      </c>
      <c r="M6" s="110">
        <v>208</v>
      </c>
      <c r="N6" s="97">
        <v>208</v>
      </c>
    </row>
    <row r="7" spans="1:16" ht="13.5" customHeight="1" x14ac:dyDescent="0.25">
      <c r="A7" s="69" t="s">
        <v>305</v>
      </c>
      <c r="B7" s="69" t="s">
        <v>7</v>
      </c>
      <c r="C7" s="114">
        <v>2</v>
      </c>
      <c r="D7" s="97">
        <v>52</v>
      </c>
      <c r="E7" s="97">
        <v>52</v>
      </c>
      <c r="F7" s="97">
        <v>52</v>
      </c>
      <c r="G7" s="97">
        <v>52</v>
      </c>
      <c r="H7" s="97">
        <v>52</v>
      </c>
      <c r="I7" s="97">
        <v>52</v>
      </c>
      <c r="J7" s="97">
        <v>52</v>
      </c>
      <c r="K7" s="110">
        <v>363</v>
      </c>
      <c r="L7" s="97">
        <v>52</v>
      </c>
      <c r="M7" s="110">
        <v>52</v>
      </c>
      <c r="N7" s="97">
        <v>52</v>
      </c>
    </row>
    <row r="8" spans="1:16" ht="13.5" customHeight="1" x14ac:dyDescent="0.25">
      <c r="A8" s="69" t="s">
        <v>11</v>
      </c>
      <c r="B8" s="69" t="s">
        <v>10</v>
      </c>
      <c r="C8" s="114">
        <v>3</v>
      </c>
      <c r="D8" s="97">
        <v>208</v>
      </c>
      <c r="E8" s="97"/>
      <c r="F8" s="97"/>
      <c r="G8" s="97"/>
      <c r="H8" s="97">
        <v>208</v>
      </c>
      <c r="I8" s="97"/>
      <c r="J8" s="97"/>
      <c r="K8" s="97"/>
      <c r="L8" s="97"/>
      <c r="M8" s="97">
        <v>208</v>
      </c>
      <c r="N8" s="97"/>
    </row>
    <row r="9" spans="1:16" ht="13.5" customHeight="1" x14ac:dyDescent="0.25">
      <c r="A9" s="69" t="s">
        <v>11</v>
      </c>
      <c r="B9" s="69" t="s">
        <v>9</v>
      </c>
      <c r="C9" s="114">
        <v>4</v>
      </c>
      <c r="D9" s="97">
        <v>52</v>
      </c>
      <c r="E9" s="97"/>
      <c r="F9" s="97"/>
      <c r="G9" s="97"/>
      <c r="H9" s="97">
        <v>52</v>
      </c>
      <c r="I9" s="97"/>
      <c r="J9" s="97"/>
      <c r="K9" s="97"/>
      <c r="L9" s="97"/>
      <c r="M9" s="97">
        <v>52</v>
      </c>
      <c r="N9" s="97"/>
    </row>
    <row r="10" spans="1:16" ht="13.5" customHeight="1" x14ac:dyDescent="0.25">
      <c r="A10" s="69" t="s">
        <v>435</v>
      </c>
      <c r="B10" s="69" t="s">
        <v>436</v>
      </c>
      <c r="C10" s="114">
        <v>5</v>
      </c>
      <c r="D10" s="97">
        <v>363</v>
      </c>
      <c r="E10" s="110"/>
      <c r="F10" s="110"/>
      <c r="G10" s="97"/>
      <c r="H10" s="97"/>
      <c r="I10" s="110"/>
      <c r="J10" s="110"/>
      <c r="K10" s="110"/>
      <c r="L10" s="110"/>
      <c r="M10" s="110"/>
      <c r="N10" s="97"/>
    </row>
    <row r="11" spans="1:16" ht="13.5" customHeight="1" x14ac:dyDescent="0.25">
      <c r="A11" s="69" t="s">
        <v>420</v>
      </c>
      <c r="B11" s="69" t="s">
        <v>7</v>
      </c>
      <c r="C11" s="114">
        <v>6</v>
      </c>
      <c r="D11" s="97">
        <v>363</v>
      </c>
      <c r="E11" s="110"/>
      <c r="F11" s="110"/>
      <c r="G11" s="97"/>
      <c r="H11" s="97"/>
      <c r="I11" s="110"/>
      <c r="J11" s="110"/>
      <c r="K11" s="110"/>
      <c r="L11" s="110"/>
      <c r="M11" s="110"/>
      <c r="N11" s="97"/>
    </row>
    <row r="12" spans="1:16" ht="13.5" customHeight="1" x14ac:dyDescent="0.25">
      <c r="A12" s="69" t="s">
        <v>421</v>
      </c>
      <c r="B12" s="69" t="s">
        <v>8</v>
      </c>
      <c r="C12" s="114">
        <v>7</v>
      </c>
      <c r="D12" s="97"/>
      <c r="E12" s="97"/>
      <c r="F12" s="97"/>
      <c r="G12" s="97"/>
      <c r="H12" s="97">
        <v>208</v>
      </c>
      <c r="I12" s="97"/>
      <c r="J12" s="97"/>
      <c r="K12" s="97"/>
      <c r="L12" s="97"/>
      <c r="M12" s="97"/>
      <c r="N12" s="97"/>
    </row>
    <row r="13" spans="1:16" ht="13.5" customHeight="1" x14ac:dyDescent="0.25">
      <c r="A13" s="105" t="s">
        <v>421</v>
      </c>
      <c r="B13" s="69" t="s">
        <v>7</v>
      </c>
      <c r="C13" s="114">
        <v>8</v>
      </c>
      <c r="D13" s="110"/>
      <c r="E13" s="110"/>
      <c r="F13" s="110"/>
      <c r="G13" s="110"/>
      <c r="H13" s="110">
        <v>52</v>
      </c>
      <c r="I13" s="110"/>
      <c r="J13" s="110"/>
      <c r="K13" s="110"/>
      <c r="L13" s="110"/>
      <c r="M13" s="110"/>
      <c r="N13" s="110"/>
    </row>
    <row r="14" spans="1:16" ht="13.5" customHeight="1" x14ac:dyDescent="0.25">
      <c r="A14" s="105" t="s">
        <v>411</v>
      </c>
      <c r="B14" s="69" t="s">
        <v>302</v>
      </c>
      <c r="C14" s="114">
        <v>9</v>
      </c>
      <c r="D14" s="110">
        <v>52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6" ht="13.5" customHeight="1" x14ac:dyDescent="0.25">
      <c r="A15" s="105" t="s">
        <v>403</v>
      </c>
      <c r="B15" s="69" t="s">
        <v>404</v>
      </c>
      <c r="C15" s="114">
        <v>10</v>
      </c>
      <c r="D15" s="110"/>
      <c r="E15" s="110"/>
      <c r="F15" s="110"/>
      <c r="G15" s="110"/>
      <c r="H15" s="110"/>
      <c r="I15" s="110"/>
      <c r="J15" s="110">
        <v>260</v>
      </c>
      <c r="K15" s="110"/>
      <c r="L15" s="110"/>
      <c r="M15" s="110"/>
      <c r="N15" s="110"/>
    </row>
    <row r="16" spans="1:16" ht="13.5" customHeight="1" x14ac:dyDescent="0.25">
      <c r="A16" s="69" t="s">
        <v>409</v>
      </c>
      <c r="B16" s="69" t="s">
        <v>408</v>
      </c>
      <c r="C16" s="114">
        <v>11</v>
      </c>
      <c r="D16" s="97"/>
      <c r="E16" s="110"/>
      <c r="F16" s="97"/>
      <c r="G16" s="97"/>
      <c r="H16" s="97"/>
      <c r="I16" s="97"/>
      <c r="J16" s="97">
        <v>260</v>
      </c>
      <c r="K16" s="110"/>
      <c r="L16" s="97"/>
      <c r="M16" s="110"/>
      <c r="N16" s="97">
        <v>363</v>
      </c>
    </row>
    <row r="17" spans="1:14" ht="13.5" customHeight="1" x14ac:dyDescent="0.25">
      <c r="A17" s="105" t="s">
        <v>416</v>
      </c>
      <c r="B17" s="105" t="s">
        <v>407</v>
      </c>
      <c r="C17" s="114">
        <v>12</v>
      </c>
      <c r="D17" s="110"/>
      <c r="E17" s="110"/>
      <c r="F17" s="110"/>
      <c r="G17" s="110"/>
      <c r="H17" s="110"/>
      <c r="I17" s="110"/>
      <c r="J17" s="110">
        <v>260</v>
      </c>
      <c r="K17" s="110"/>
      <c r="L17" s="110"/>
      <c r="M17" s="110"/>
      <c r="N17" s="110"/>
    </row>
    <row r="18" spans="1:14" ht="13.5" customHeight="1" x14ac:dyDescent="0.25">
      <c r="A18" s="105" t="s">
        <v>418</v>
      </c>
      <c r="B18" s="105" t="s">
        <v>419</v>
      </c>
      <c r="C18" s="114">
        <v>13</v>
      </c>
      <c r="D18" s="110"/>
      <c r="E18" s="110"/>
      <c r="F18" s="110"/>
      <c r="G18" s="110"/>
      <c r="H18" s="110"/>
      <c r="I18" s="110"/>
      <c r="J18" s="110">
        <v>12</v>
      </c>
      <c r="K18" s="110"/>
      <c r="L18" s="110"/>
      <c r="M18" s="110"/>
      <c r="N18" s="110"/>
    </row>
    <row r="19" spans="1:14" ht="13.5" customHeight="1" x14ac:dyDescent="0.25">
      <c r="A19" s="105" t="s">
        <v>430</v>
      </c>
      <c r="B19" s="105" t="s">
        <v>419</v>
      </c>
      <c r="C19" s="114">
        <v>14</v>
      </c>
      <c r="D19" s="110"/>
      <c r="E19" s="110"/>
      <c r="F19" s="110"/>
      <c r="G19" s="110"/>
      <c r="H19" s="110"/>
      <c r="I19" s="110"/>
      <c r="J19" s="110">
        <v>260</v>
      </c>
      <c r="K19" s="110"/>
      <c r="L19" s="110"/>
      <c r="M19" s="110"/>
      <c r="N19" s="110"/>
    </row>
    <row r="20" spans="1:14" ht="13.5" customHeight="1" x14ac:dyDescent="0.25">
      <c r="A20" s="105" t="s">
        <v>13</v>
      </c>
      <c r="B20" s="105" t="s">
        <v>12</v>
      </c>
      <c r="C20" s="114">
        <v>15</v>
      </c>
      <c r="D20" s="110">
        <v>208</v>
      </c>
      <c r="E20" s="110">
        <v>363</v>
      </c>
      <c r="F20" s="110">
        <v>104</v>
      </c>
      <c r="G20" s="110">
        <v>156</v>
      </c>
      <c r="H20" s="110">
        <v>156</v>
      </c>
      <c r="I20" s="110">
        <v>52</v>
      </c>
      <c r="J20" s="110">
        <v>208</v>
      </c>
      <c r="K20" s="110">
        <v>208</v>
      </c>
      <c r="L20" s="110">
        <v>156</v>
      </c>
      <c r="M20" s="110">
        <v>208</v>
      </c>
      <c r="N20" s="110">
        <v>208</v>
      </c>
    </row>
    <row r="21" spans="1:14" ht="13.5" customHeight="1" x14ac:dyDescent="0.25">
      <c r="A21" s="105" t="s">
        <v>13</v>
      </c>
      <c r="B21" s="105" t="s">
        <v>306</v>
      </c>
      <c r="C21" s="114">
        <v>16</v>
      </c>
      <c r="D21" s="110">
        <v>52</v>
      </c>
      <c r="E21" s="110">
        <v>52</v>
      </c>
      <c r="F21" s="110">
        <v>52</v>
      </c>
      <c r="G21" s="110"/>
      <c r="H21" s="110">
        <v>52</v>
      </c>
      <c r="I21" s="110">
        <v>52</v>
      </c>
      <c r="J21" s="110">
        <v>52</v>
      </c>
      <c r="K21" s="110">
        <v>208</v>
      </c>
      <c r="L21" s="110">
        <v>52</v>
      </c>
      <c r="M21" s="110">
        <v>52</v>
      </c>
      <c r="N21" s="110" t="s">
        <v>343</v>
      </c>
    </row>
    <row r="22" spans="1:14" ht="13.5" customHeight="1" x14ac:dyDescent="0.25">
      <c r="A22" s="69" t="s">
        <v>13</v>
      </c>
      <c r="B22" s="69" t="s">
        <v>14</v>
      </c>
      <c r="C22" s="114">
        <v>17</v>
      </c>
      <c r="D22" s="97">
        <v>52</v>
      </c>
      <c r="E22" s="110">
        <v>363</v>
      </c>
      <c r="F22" s="97">
        <v>52</v>
      </c>
      <c r="G22" s="97">
        <v>52</v>
      </c>
      <c r="H22" s="97">
        <v>52</v>
      </c>
      <c r="I22" s="97">
        <v>52</v>
      </c>
      <c r="J22" s="97">
        <v>52</v>
      </c>
      <c r="K22" s="97">
        <v>52</v>
      </c>
      <c r="L22" s="97">
        <v>52</v>
      </c>
      <c r="M22" s="97">
        <v>52</v>
      </c>
      <c r="N22" s="97">
        <v>52</v>
      </c>
    </row>
    <row r="23" spans="1:14" ht="13.5" customHeight="1" x14ac:dyDescent="0.25">
      <c r="A23" s="69" t="s">
        <v>307</v>
      </c>
      <c r="B23" s="69" t="s">
        <v>21</v>
      </c>
      <c r="C23" s="114">
        <v>18</v>
      </c>
      <c r="D23" s="97">
        <v>52</v>
      </c>
      <c r="E23" s="110"/>
      <c r="F23" s="97">
        <v>52</v>
      </c>
      <c r="G23" s="97"/>
      <c r="H23" s="97">
        <v>260</v>
      </c>
      <c r="I23" s="97"/>
      <c r="J23" s="97"/>
      <c r="K23" s="97"/>
      <c r="L23" s="97"/>
      <c r="M23" s="97"/>
      <c r="N23" s="97"/>
    </row>
    <row r="24" spans="1:14" ht="13.5" customHeight="1" x14ac:dyDescent="0.25">
      <c r="A24" s="69" t="s">
        <v>308</v>
      </c>
      <c r="B24" s="69" t="s">
        <v>21</v>
      </c>
      <c r="C24" s="114">
        <v>19</v>
      </c>
      <c r="D24" s="97">
        <v>260</v>
      </c>
      <c r="E24" s="110">
        <v>52</v>
      </c>
      <c r="F24" s="97">
        <v>52</v>
      </c>
      <c r="G24" s="97">
        <v>156</v>
      </c>
      <c r="H24" s="97">
        <v>260</v>
      </c>
      <c r="I24" s="97"/>
      <c r="J24" s="97"/>
      <c r="K24" s="97"/>
      <c r="L24" s="97"/>
      <c r="M24" s="97"/>
      <c r="N24" s="97"/>
    </row>
    <row r="25" spans="1:14" ht="13.5" customHeight="1" x14ac:dyDescent="0.25">
      <c r="A25" s="69" t="s">
        <v>15</v>
      </c>
      <c r="B25" s="69" t="s">
        <v>16</v>
      </c>
      <c r="C25" s="114">
        <v>20</v>
      </c>
      <c r="D25" s="97">
        <v>260</v>
      </c>
      <c r="E25" s="110">
        <v>363</v>
      </c>
      <c r="F25" s="97">
        <v>104</v>
      </c>
      <c r="G25" s="97">
        <v>156</v>
      </c>
      <c r="H25" s="97">
        <v>156</v>
      </c>
      <c r="I25" s="97">
        <v>104</v>
      </c>
      <c r="J25" s="97">
        <v>260</v>
      </c>
      <c r="K25" s="97"/>
      <c r="L25" s="97">
        <v>156</v>
      </c>
      <c r="M25" s="97"/>
      <c r="N25" s="97">
        <v>260</v>
      </c>
    </row>
    <row r="26" spans="1:14" ht="13.5" customHeight="1" x14ac:dyDescent="0.25">
      <c r="A26" s="69" t="s">
        <v>15</v>
      </c>
      <c r="B26" s="69" t="s">
        <v>18</v>
      </c>
      <c r="C26" s="114">
        <v>21</v>
      </c>
      <c r="D26" s="97">
        <v>52</v>
      </c>
      <c r="E26" s="110">
        <v>52</v>
      </c>
      <c r="F26" s="97">
        <v>52</v>
      </c>
      <c r="G26" s="97">
        <v>52</v>
      </c>
      <c r="H26" s="97">
        <v>52</v>
      </c>
      <c r="I26" s="97">
        <v>52</v>
      </c>
      <c r="J26" s="97">
        <v>52</v>
      </c>
      <c r="K26" s="97"/>
      <c r="L26" s="97">
        <v>52</v>
      </c>
      <c r="M26" s="97"/>
      <c r="N26" s="97">
        <v>52</v>
      </c>
    </row>
    <row r="27" spans="1:14" ht="13.5" customHeight="1" x14ac:dyDescent="0.25">
      <c r="A27" s="69" t="s">
        <v>15</v>
      </c>
      <c r="B27" s="69" t="s">
        <v>17</v>
      </c>
      <c r="C27" s="114">
        <v>22</v>
      </c>
      <c r="D27" s="97">
        <v>12</v>
      </c>
      <c r="E27" s="110">
        <v>12</v>
      </c>
      <c r="F27" s="97">
        <v>12</v>
      </c>
      <c r="G27" s="97">
        <v>12</v>
      </c>
      <c r="H27" s="97">
        <v>12</v>
      </c>
      <c r="I27" s="97">
        <v>12</v>
      </c>
      <c r="J27" s="97">
        <v>12</v>
      </c>
      <c r="K27" s="97">
        <v>12</v>
      </c>
      <c r="L27" s="97">
        <v>12</v>
      </c>
      <c r="M27" s="97"/>
      <c r="N27" s="97">
        <v>12</v>
      </c>
    </row>
    <row r="28" spans="1:14" ht="13.5" customHeight="1" x14ac:dyDescent="0.25">
      <c r="A28" s="69" t="s">
        <v>437</v>
      </c>
      <c r="B28" s="69" t="s">
        <v>438</v>
      </c>
      <c r="C28" s="114">
        <v>23</v>
      </c>
      <c r="D28" s="97"/>
      <c r="E28" s="110"/>
      <c r="F28" s="97">
        <v>52</v>
      </c>
      <c r="G28" s="97"/>
      <c r="H28" s="97">
        <v>52</v>
      </c>
      <c r="I28" s="97"/>
      <c r="J28" s="97"/>
      <c r="K28" s="97"/>
      <c r="L28" s="97"/>
      <c r="M28" s="97"/>
      <c r="N28" s="97"/>
    </row>
    <row r="29" spans="1:14" ht="13.5" customHeight="1" x14ac:dyDescent="0.25">
      <c r="A29" s="69" t="s">
        <v>20</v>
      </c>
      <c r="B29" s="69" t="s">
        <v>19</v>
      </c>
      <c r="C29" s="114">
        <v>24</v>
      </c>
      <c r="D29" s="97"/>
      <c r="E29" s="97">
        <v>363</v>
      </c>
      <c r="F29" s="97">
        <v>104</v>
      </c>
      <c r="G29" s="97">
        <v>156</v>
      </c>
      <c r="H29" s="97">
        <v>260</v>
      </c>
      <c r="I29" s="97">
        <v>104</v>
      </c>
      <c r="J29" s="97">
        <v>260</v>
      </c>
      <c r="K29" s="97">
        <v>467</v>
      </c>
      <c r="L29" s="97"/>
      <c r="M29" s="97"/>
      <c r="N29" s="97">
        <v>363</v>
      </c>
    </row>
    <row r="30" spans="1:14" ht="13.5" customHeight="1" x14ac:dyDescent="0.25">
      <c r="A30" s="69" t="s">
        <v>20</v>
      </c>
      <c r="B30" s="69" t="s">
        <v>21</v>
      </c>
      <c r="C30" s="114">
        <v>25</v>
      </c>
      <c r="D30" s="97"/>
      <c r="E30" s="97">
        <v>363</v>
      </c>
      <c r="F30" s="97">
        <v>104</v>
      </c>
      <c r="G30" s="97">
        <v>156</v>
      </c>
      <c r="H30" s="97">
        <v>260</v>
      </c>
      <c r="I30" s="97">
        <v>104</v>
      </c>
      <c r="J30" s="97">
        <v>260</v>
      </c>
      <c r="K30" s="97">
        <v>467</v>
      </c>
      <c r="L30" s="97"/>
      <c r="M30" s="110"/>
      <c r="N30" s="97">
        <v>363</v>
      </c>
    </row>
    <row r="31" spans="1:14" ht="13.5" customHeight="1" x14ac:dyDescent="0.25">
      <c r="A31" s="69" t="s">
        <v>34</v>
      </c>
      <c r="B31" s="69" t="s">
        <v>21</v>
      </c>
      <c r="C31" s="114">
        <v>26</v>
      </c>
      <c r="D31" s="97"/>
      <c r="E31" s="97">
        <v>363</v>
      </c>
      <c r="F31" s="97">
        <v>104</v>
      </c>
      <c r="G31" s="97">
        <v>156</v>
      </c>
      <c r="H31" s="97">
        <v>260</v>
      </c>
      <c r="I31" s="97">
        <v>104</v>
      </c>
      <c r="J31" s="97">
        <v>260</v>
      </c>
      <c r="K31" s="97">
        <v>467</v>
      </c>
      <c r="L31" s="97"/>
      <c r="M31" s="110"/>
      <c r="N31" s="97">
        <v>363</v>
      </c>
    </row>
    <row r="32" spans="1:14" ht="13.5" customHeight="1" x14ac:dyDescent="0.25">
      <c r="A32" s="69" t="s">
        <v>34</v>
      </c>
      <c r="B32" s="69" t="s">
        <v>35</v>
      </c>
      <c r="C32" s="114">
        <v>27</v>
      </c>
      <c r="D32" s="97"/>
      <c r="E32" s="97">
        <v>52</v>
      </c>
      <c r="F32" s="97">
        <v>52</v>
      </c>
      <c r="G32" s="97">
        <v>52</v>
      </c>
      <c r="H32" s="97">
        <v>52</v>
      </c>
      <c r="I32" s="97">
        <v>52</v>
      </c>
      <c r="J32" s="97">
        <v>52</v>
      </c>
      <c r="K32" s="97">
        <v>52</v>
      </c>
      <c r="L32" s="97"/>
      <c r="M32" s="110"/>
      <c r="N32" s="97">
        <v>52</v>
      </c>
    </row>
    <row r="33" spans="1:14" ht="13.5" customHeight="1" x14ac:dyDescent="0.25">
      <c r="A33" s="69" t="s">
        <v>309</v>
      </c>
      <c r="B33" s="69" t="s">
        <v>21</v>
      </c>
      <c r="C33" s="114">
        <v>28</v>
      </c>
      <c r="D33" s="97"/>
      <c r="E33" s="97">
        <v>363</v>
      </c>
      <c r="F33" s="97">
        <v>104</v>
      </c>
      <c r="G33" s="97">
        <v>156</v>
      </c>
      <c r="H33" s="97">
        <v>260</v>
      </c>
      <c r="I33" s="97">
        <v>104</v>
      </c>
      <c r="J33" s="97"/>
      <c r="K33" s="97">
        <v>467</v>
      </c>
      <c r="L33" s="97"/>
      <c r="M33" s="110"/>
      <c r="N33" s="97">
        <v>363</v>
      </c>
    </row>
    <row r="34" spans="1:14" ht="13.5" customHeight="1" x14ac:dyDescent="0.25">
      <c r="A34" s="69" t="s">
        <v>310</v>
      </c>
      <c r="B34" s="69" t="s">
        <v>21</v>
      </c>
      <c r="C34" s="114">
        <v>29</v>
      </c>
      <c r="D34" s="97"/>
      <c r="E34" s="97">
        <v>363</v>
      </c>
      <c r="F34" s="97">
        <v>104</v>
      </c>
      <c r="G34" s="97">
        <v>156</v>
      </c>
      <c r="H34" s="97">
        <v>260</v>
      </c>
      <c r="I34" s="97">
        <v>104</v>
      </c>
      <c r="J34" s="97"/>
      <c r="K34" s="97">
        <v>467</v>
      </c>
      <c r="L34" s="97"/>
      <c r="M34" s="110"/>
      <c r="N34" s="97">
        <v>363</v>
      </c>
    </row>
    <row r="35" spans="1:14" ht="13.5" customHeight="1" x14ac:dyDescent="0.25">
      <c r="A35" s="69" t="s">
        <v>311</v>
      </c>
      <c r="B35" s="69" t="s">
        <v>21</v>
      </c>
      <c r="C35" s="114">
        <v>30</v>
      </c>
      <c r="D35" s="97"/>
      <c r="E35" s="97">
        <v>363</v>
      </c>
      <c r="F35" s="97">
        <v>104</v>
      </c>
      <c r="G35" s="97">
        <v>156</v>
      </c>
      <c r="H35" s="97">
        <v>260</v>
      </c>
      <c r="I35" s="97">
        <v>104</v>
      </c>
      <c r="J35" s="97"/>
      <c r="K35" s="97">
        <v>467</v>
      </c>
      <c r="L35" s="97"/>
      <c r="M35" s="110"/>
      <c r="N35" s="97">
        <v>363</v>
      </c>
    </row>
    <row r="36" spans="1:14" ht="13.5" customHeight="1" x14ac:dyDescent="0.25">
      <c r="A36" s="69" t="s">
        <v>431</v>
      </c>
      <c r="B36" s="69" t="s">
        <v>21</v>
      </c>
      <c r="C36" s="114">
        <v>31</v>
      </c>
      <c r="D36" s="97"/>
      <c r="E36" s="97">
        <v>363</v>
      </c>
      <c r="F36" s="97">
        <v>104</v>
      </c>
      <c r="G36" s="97">
        <v>156</v>
      </c>
      <c r="H36" s="97">
        <v>260</v>
      </c>
      <c r="I36" s="97">
        <v>104</v>
      </c>
      <c r="J36" s="97">
        <v>260</v>
      </c>
      <c r="K36" s="97">
        <v>467</v>
      </c>
      <c r="L36" s="97"/>
      <c r="M36" s="110"/>
      <c r="N36" s="97">
        <v>363</v>
      </c>
    </row>
    <row r="37" spans="1:14" ht="13.5" customHeight="1" x14ac:dyDescent="0.25">
      <c r="A37" s="69" t="s">
        <v>431</v>
      </c>
      <c r="B37" s="69" t="s">
        <v>432</v>
      </c>
      <c r="C37" s="114">
        <v>32</v>
      </c>
      <c r="D37" s="97"/>
      <c r="E37" s="97">
        <v>12</v>
      </c>
      <c r="F37" s="97">
        <v>12</v>
      </c>
      <c r="G37" s="97">
        <v>12</v>
      </c>
      <c r="H37" s="97">
        <v>12</v>
      </c>
      <c r="I37" s="97">
        <v>12</v>
      </c>
      <c r="J37" s="97">
        <v>12</v>
      </c>
      <c r="K37" s="97">
        <v>12</v>
      </c>
      <c r="L37" s="97"/>
      <c r="M37" s="110"/>
      <c r="N37" s="97">
        <v>12</v>
      </c>
    </row>
    <row r="38" spans="1:14" ht="13.5" customHeight="1" x14ac:dyDescent="0.25">
      <c r="A38" s="105" t="s">
        <v>415</v>
      </c>
      <c r="B38" s="105" t="s">
        <v>21</v>
      </c>
      <c r="C38" s="114">
        <v>33</v>
      </c>
      <c r="D38" s="110">
        <v>104</v>
      </c>
      <c r="E38" s="110"/>
      <c r="F38" s="110"/>
      <c r="G38" s="110"/>
      <c r="H38" s="110"/>
      <c r="I38" s="110">
        <v>104</v>
      </c>
      <c r="J38" s="110">
        <v>260</v>
      </c>
      <c r="K38" s="110">
        <v>260</v>
      </c>
      <c r="L38" s="110"/>
      <c r="M38" s="110"/>
      <c r="N38" s="110">
        <v>363</v>
      </c>
    </row>
    <row r="39" spans="1:14" ht="13.5" customHeight="1" x14ac:dyDescent="0.25">
      <c r="A39" s="105" t="s">
        <v>36</v>
      </c>
      <c r="B39" s="69" t="s">
        <v>21</v>
      </c>
      <c r="C39" s="114">
        <v>34</v>
      </c>
      <c r="D39" s="110">
        <v>363</v>
      </c>
      <c r="E39" s="110">
        <v>363</v>
      </c>
      <c r="F39" s="110">
        <v>104</v>
      </c>
      <c r="G39" s="110">
        <v>156</v>
      </c>
      <c r="H39" s="110">
        <v>156</v>
      </c>
      <c r="I39" s="110">
        <v>104</v>
      </c>
      <c r="J39" s="110">
        <v>260</v>
      </c>
      <c r="K39" s="110">
        <v>363</v>
      </c>
      <c r="L39" s="110">
        <v>156</v>
      </c>
      <c r="M39" s="110">
        <v>260</v>
      </c>
      <c r="N39" s="110">
        <v>363</v>
      </c>
    </row>
    <row r="40" spans="1:14" ht="13.5" customHeight="1" x14ac:dyDescent="0.25">
      <c r="A40" s="69" t="s">
        <v>25</v>
      </c>
      <c r="B40" s="69" t="s">
        <v>21</v>
      </c>
      <c r="C40" s="114">
        <v>35</v>
      </c>
      <c r="D40" s="97">
        <v>363</v>
      </c>
      <c r="E40" s="97"/>
      <c r="F40" s="97"/>
      <c r="G40" s="97"/>
      <c r="H40" s="97">
        <v>156</v>
      </c>
      <c r="I40" s="97"/>
      <c r="J40" s="97"/>
      <c r="K40" s="97"/>
      <c r="L40" s="97"/>
      <c r="M40" s="97"/>
      <c r="N40" s="97">
        <v>52</v>
      </c>
    </row>
    <row r="41" spans="1:14" ht="13.5" customHeight="1" x14ac:dyDescent="0.25">
      <c r="A41" s="69" t="s">
        <v>24</v>
      </c>
      <c r="B41" s="69" t="s">
        <v>21</v>
      </c>
      <c r="C41" s="114">
        <v>36</v>
      </c>
      <c r="D41" s="97">
        <v>52</v>
      </c>
      <c r="E41" s="97">
        <v>52</v>
      </c>
      <c r="F41" s="97">
        <v>52</v>
      </c>
      <c r="G41" s="97">
        <v>52</v>
      </c>
      <c r="H41" s="97">
        <v>52</v>
      </c>
      <c r="I41" s="97">
        <v>52</v>
      </c>
      <c r="J41" s="97">
        <v>52</v>
      </c>
      <c r="K41" s="97">
        <v>52</v>
      </c>
      <c r="L41" s="97">
        <v>52</v>
      </c>
      <c r="M41" s="97">
        <v>52</v>
      </c>
      <c r="N41" s="97">
        <v>52</v>
      </c>
    </row>
    <row r="42" spans="1:14" ht="13.5" customHeight="1" x14ac:dyDescent="0.25">
      <c r="A42" s="69" t="s">
        <v>22</v>
      </c>
      <c r="B42" s="69" t="s">
        <v>21</v>
      </c>
      <c r="C42" s="114">
        <v>37</v>
      </c>
      <c r="D42" s="97">
        <v>52</v>
      </c>
      <c r="E42" s="97">
        <v>52</v>
      </c>
      <c r="F42" s="97">
        <v>52</v>
      </c>
      <c r="G42" s="97">
        <v>52</v>
      </c>
      <c r="H42" s="97">
        <v>52</v>
      </c>
      <c r="I42" s="97">
        <v>52</v>
      </c>
      <c r="J42" s="97">
        <v>52</v>
      </c>
      <c r="K42" s="97">
        <v>52</v>
      </c>
      <c r="L42" s="97">
        <v>52</v>
      </c>
      <c r="M42" s="97">
        <v>52</v>
      </c>
      <c r="N42" s="97">
        <v>52</v>
      </c>
    </row>
    <row r="43" spans="1:14" ht="13.5" customHeight="1" x14ac:dyDescent="0.25">
      <c r="A43" s="69" t="s">
        <v>23</v>
      </c>
      <c r="B43" s="69" t="s">
        <v>21</v>
      </c>
      <c r="C43" s="114">
        <v>38</v>
      </c>
      <c r="D43" s="97">
        <v>52</v>
      </c>
      <c r="E43" s="97">
        <v>52</v>
      </c>
      <c r="F43" s="97">
        <v>52</v>
      </c>
      <c r="G43" s="97">
        <v>52</v>
      </c>
      <c r="H43" s="97">
        <v>156</v>
      </c>
      <c r="I43" s="97">
        <v>52</v>
      </c>
      <c r="J43" s="97">
        <v>52</v>
      </c>
      <c r="K43" s="97">
        <v>52</v>
      </c>
      <c r="L43" s="97">
        <v>52</v>
      </c>
      <c r="M43" s="97">
        <v>52</v>
      </c>
      <c r="N43" s="97">
        <v>52</v>
      </c>
    </row>
    <row r="44" spans="1:14" ht="13.5" customHeight="1" x14ac:dyDescent="0.25">
      <c r="A44" s="69" t="s">
        <v>27</v>
      </c>
      <c r="B44" s="69" t="s">
        <v>21</v>
      </c>
      <c r="C44" s="114">
        <v>39</v>
      </c>
      <c r="D44" s="97">
        <v>363</v>
      </c>
      <c r="E44" s="97">
        <v>363</v>
      </c>
      <c r="F44" s="97">
        <v>52</v>
      </c>
      <c r="G44" s="97">
        <v>156</v>
      </c>
      <c r="H44" s="97">
        <v>156</v>
      </c>
      <c r="I44" s="97">
        <v>104</v>
      </c>
      <c r="J44" s="97">
        <v>260</v>
      </c>
      <c r="K44" s="97">
        <v>363</v>
      </c>
      <c r="L44" s="97">
        <v>156</v>
      </c>
      <c r="M44" s="97">
        <v>260</v>
      </c>
      <c r="N44" s="97">
        <v>260</v>
      </c>
    </row>
    <row r="45" spans="1:14" ht="13.5" customHeight="1" x14ac:dyDescent="0.25">
      <c r="A45" s="69" t="s">
        <v>26</v>
      </c>
      <c r="B45" s="69" t="s">
        <v>21</v>
      </c>
      <c r="C45" s="114">
        <v>40</v>
      </c>
      <c r="D45" s="97">
        <v>363</v>
      </c>
      <c r="E45" s="97">
        <v>363</v>
      </c>
      <c r="F45" s="97">
        <v>52</v>
      </c>
      <c r="G45" s="97">
        <v>156</v>
      </c>
      <c r="H45" s="97">
        <v>156</v>
      </c>
      <c r="I45" s="97">
        <v>104</v>
      </c>
      <c r="J45" s="97">
        <v>260</v>
      </c>
      <c r="K45" s="97">
        <v>363</v>
      </c>
      <c r="L45" s="97">
        <v>156</v>
      </c>
      <c r="M45" s="97">
        <v>260</v>
      </c>
      <c r="N45" s="97">
        <v>260</v>
      </c>
    </row>
    <row r="46" spans="1:14" x14ac:dyDescent="0.25">
      <c r="A46" s="69" t="s">
        <v>312</v>
      </c>
      <c r="B46" s="69" t="s">
        <v>21</v>
      </c>
      <c r="C46" s="114">
        <v>41</v>
      </c>
      <c r="D46" s="97">
        <v>363</v>
      </c>
      <c r="E46" s="97">
        <v>363</v>
      </c>
      <c r="F46" s="97">
        <v>52</v>
      </c>
      <c r="G46" s="97">
        <v>156</v>
      </c>
      <c r="H46" s="97">
        <v>156</v>
      </c>
      <c r="I46" s="97">
        <v>104</v>
      </c>
      <c r="J46" s="97">
        <v>260</v>
      </c>
      <c r="K46" s="97">
        <v>363</v>
      </c>
      <c r="L46" s="97">
        <v>156</v>
      </c>
      <c r="M46" s="97">
        <v>260</v>
      </c>
      <c r="N46" s="97">
        <v>260</v>
      </c>
    </row>
    <row r="47" spans="1:14" x14ac:dyDescent="0.25">
      <c r="A47" s="69" t="s">
        <v>413</v>
      </c>
      <c r="B47" s="69" t="s">
        <v>414</v>
      </c>
      <c r="C47" s="114">
        <v>42</v>
      </c>
      <c r="D47" s="97"/>
      <c r="E47" s="97"/>
      <c r="F47" s="97">
        <v>12</v>
      </c>
      <c r="G47" s="97"/>
      <c r="H47" s="97"/>
      <c r="I47" s="97"/>
      <c r="J47" s="97"/>
      <c r="K47" s="97"/>
      <c r="L47" s="97"/>
      <c r="M47" s="97"/>
      <c r="N47" s="97"/>
    </row>
    <row r="48" spans="1:14" x14ac:dyDescent="0.25">
      <c r="A48" s="105" t="s">
        <v>29</v>
      </c>
      <c r="B48" s="105" t="s">
        <v>28</v>
      </c>
      <c r="C48" s="114">
        <v>43</v>
      </c>
      <c r="D48" s="110">
        <v>363</v>
      </c>
      <c r="E48" s="110">
        <v>363</v>
      </c>
      <c r="F48" s="110">
        <v>52</v>
      </c>
      <c r="G48" s="110">
        <v>156</v>
      </c>
      <c r="H48" s="110">
        <v>156</v>
      </c>
      <c r="I48" s="110">
        <v>104</v>
      </c>
      <c r="J48" s="110">
        <v>52</v>
      </c>
      <c r="K48" s="110">
        <v>363</v>
      </c>
      <c r="L48" s="110">
        <v>52</v>
      </c>
      <c r="M48" s="110">
        <v>52</v>
      </c>
      <c r="N48" s="110">
        <v>260</v>
      </c>
    </row>
    <row r="49" spans="1:14" x14ac:dyDescent="0.25">
      <c r="A49" s="69" t="s">
        <v>29</v>
      </c>
      <c r="B49" s="69" t="s">
        <v>32</v>
      </c>
      <c r="C49" s="114">
        <v>44</v>
      </c>
      <c r="D49" s="97">
        <v>363</v>
      </c>
      <c r="E49" s="97">
        <v>363</v>
      </c>
      <c r="F49" s="110">
        <v>52</v>
      </c>
      <c r="G49" s="97">
        <v>156</v>
      </c>
      <c r="H49" s="97">
        <v>156</v>
      </c>
      <c r="I49" s="97">
        <v>104</v>
      </c>
      <c r="J49" s="97">
        <v>52</v>
      </c>
      <c r="K49" s="97">
        <v>363</v>
      </c>
      <c r="L49" s="97">
        <v>52</v>
      </c>
      <c r="M49" s="97">
        <v>52</v>
      </c>
      <c r="N49" s="97">
        <v>260</v>
      </c>
    </row>
    <row r="50" spans="1:14" x14ac:dyDescent="0.25">
      <c r="A50" s="69" t="s">
        <v>313</v>
      </c>
      <c r="B50" s="69" t="s">
        <v>28</v>
      </c>
      <c r="C50" s="114">
        <v>45</v>
      </c>
      <c r="D50" s="97">
        <v>12</v>
      </c>
      <c r="E50" s="97">
        <v>12</v>
      </c>
      <c r="F50" s="110">
        <v>12</v>
      </c>
      <c r="G50" s="97">
        <v>12</v>
      </c>
      <c r="H50" s="97">
        <v>12</v>
      </c>
      <c r="I50" s="97">
        <v>12</v>
      </c>
      <c r="J50" s="97">
        <v>12</v>
      </c>
      <c r="K50" s="97">
        <v>12</v>
      </c>
      <c r="L50" s="97">
        <v>12</v>
      </c>
      <c r="M50" s="97">
        <v>12</v>
      </c>
      <c r="N50" s="97">
        <v>12</v>
      </c>
    </row>
    <row r="51" spans="1:14" x14ac:dyDescent="0.25">
      <c r="A51" s="69" t="s">
        <v>31</v>
      </c>
      <c r="B51" s="69" t="s">
        <v>33</v>
      </c>
      <c r="C51" s="114">
        <v>46</v>
      </c>
      <c r="D51" s="97">
        <v>12</v>
      </c>
      <c r="E51" s="97">
        <v>12</v>
      </c>
      <c r="F51" s="97">
        <v>12</v>
      </c>
      <c r="G51" s="97">
        <v>12</v>
      </c>
      <c r="H51" s="97">
        <v>12</v>
      </c>
      <c r="I51" s="97">
        <v>12</v>
      </c>
      <c r="J51" s="97">
        <v>12</v>
      </c>
      <c r="K51" s="97">
        <v>12</v>
      </c>
      <c r="L51" s="97">
        <v>12</v>
      </c>
      <c r="M51" s="97">
        <v>12</v>
      </c>
      <c r="N51" s="97">
        <v>12</v>
      </c>
    </row>
    <row r="52" spans="1:14" x14ac:dyDescent="0.25">
      <c r="A52" s="69" t="s">
        <v>30</v>
      </c>
      <c r="B52" s="69" t="s">
        <v>33</v>
      </c>
      <c r="C52" s="114">
        <v>47</v>
      </c>
      <c r="D52" s="97">
        <v>12</v>
      </c>
      <c r="E52" s="97">
        <v>12</v>
      </c>
      <c r="F52" s="97">
        <v>12</v>
      </c>
      <c r="G52" s="97">
        <v>12</v>
      </c>
      <c r="H52" s="97">
        <v>12</v>
      </c>
      <c r="I52" s="97">
        <v>12</v>
      </c>
      <c r="J52" s="97">
        <v>12</v>
      </c>
      <c r="K52" s="97">
        <v>12</v>
      </c>
      <c r="L52" s="97">
        <v>12</v>
      </c>
      <c r="M52" s="97">
        <v>12</v>
      </c>
      <c r="N52" s="97">
        <v>12</v>
      </c>
    </row>
    <row r="53" spans="1:14" x14ac:dyDescent="0.25">
      <c r="A53" s="69" t="s">
        <v>44</v>
      </c>
      <c r="B53" s="69" t="s">
        <v>33</v>
      </c>
      <c r="C53" s="114">
        <v>48</v>
      </c>
      <c r="D53" s="97">
        <v>12</v>
      </c>
      <c r="E53" s="97">
        <v>12</v>
      </c>
      <c r="F53" s="97">
        <v>12</v>
      </c>
      <c r="G53" s="97">
        <v>12</v>
      </c>
      <c r="H53" s="97">
        <v>12</v>
      </c>
      <c r="I53" s="97">
        <v>12</v>
      </c>
      <c r="J53" s="97">
        <v>12</v>
      </c>
      <c r="K53" s="97">
        <v>12</v>
      </c>
      <c r="L53" s="97">
        <v>12</v>
      </c>
      <c r="M53" s="97">
        <v>12</v>
      </c>
      <c r="N53" s="97">
        <v>12</v>
      </c>
    </row>
    <row r="54" spans="1:14" x14ac:dyDescent="0.25">
      <c r="A54" s="69" t="s">
        <v>45</v>
      </c>
      <c r="B54" s="69" t="s">
        <v>33</v>
      </c>
      <c r="C54" s="114">
        <v>49</v>
      </c>
      <c r="D54" s="97">
        <v>12</v>
      </c>
      <c r="E54" s="97">
        <v>12</v>
      </c>
      <c r="F54" s="97">
        <v>12</v>
      </c>
      <c r="G54" s="97">
        <v>12</v>
      </c>
      <c r="H54" s="97">
        <v>12</v>
      </c>
      <c r="I54" s="97">
        <v>12</v>
      </c>
      <c r="J54" s="97">
        <v>12</v>
      </c>
      <c r="K54" s="97">
        <v>12</v>
      </c>
      <c r="L54" s="97">
        <v>12</v>
      </c>
      <c r="M54" s="97">
        <v>12</v>
      </c>
      <c r="N54" s="97">
        <v>12</v>
      </c>
    </row>
    <row r="55" spans="1:14" x14ac:dyDescent="0.25">
      <c r="A55" s="69" t="s">
        <v>46</v>
      </c>
      <c r="B55" s="69" t="s">
        <v>33</v>
      </c>
      <c r="C55" s="114">
        <v>50</v>
      </c>
      <c r="D55" s="97">
        <v>12</v>
      </c>
      <c r="E55" s="97">
        <v>12</v>
      </c>
      <c r="F55" s="97">
        <v>12</v>
      </c>
      <c r="G55" s="97">
        <v>12</v>
      </c>
      <c r="H55" s="97">
        <v>12</v>
      </c>
      <c r="I55" s="97">
        <v>12</v>
      </c>
      <c r="J55" s="97">
        <v>12</v>
      </c>
      <c r="K55" s="97">
        <v>12</v>
      </c>
      <c r="L55" s="97">
        <v>12</v>
      </c>
      <c r="M55" s="97">
        <v>12</v>
      </c>
      <c r="N55" s="97">
        <v>12</v>
      </c>
    </row>
    <row r="56" spans="1:14" x14ac:dyDescent="0.25">
      <c r="A56" s="69" t="s">
        <v>314</v>
      </c>
      <c r="B56" s="69" t="s">
        <v>32</v>
      </c>
      <c r="C56" s="114">
        <v>51</v>
      </c>
      <c r="D56" s="97">
        <v>52</v>
      </c>
      <c r="E56" s="97">
        <v>52</v>
      </c>
      <c r="F56" s="97">
        <v>52</v>
      </c>
      <c r="G56" s="97">
        <v>52</v>
      </c>
      <c r="H56" s="97">
        <v>52</v>
      </c>
      <c r="I56" s="97">
        <v>52</v>
      </c>
      <c r="J56" s="97">
        <v>208</v>
      </c>
      <c r="K56" s="97">
        <v>311</v>
      </c>
      <c r="L56" s="97">
        <v>52</v>
      </c>
      <c r="M56" s="97"/>
      <c r="N56" s="97">
        <v>52</v>
      </c>
    </row>
    <row r="57" spans="1:14" x14ac:dyDescent="0.25">
      <c r="A57" s="69" t="s">
        <v>314</v>
      </c>
      <c r="B57" s="69" t="s">
        <v>43</v>
      </c>
      <c r="C57" s="114">
        <v>52</v>
      </c>
      <c r="D57" s="97">
        <v>52</v>
      </c>
      <c r="E57" s="97">
        <v>52</v>
      </c>
      <c r="F57" s="97">
        <v>52</v>
      </c>
      <c r="G57" s="97">
        <v>52</v>
      </c>
      <c r="H57" s="97">
        <v>52</v>
      </c>
      <c r="I57" s="97">
        <v>52</v>
      </c>
      <c r="J57" s="97">
        <v>52</v>
      </c>
      <c r="K57" s="110">
        <v>52</v>
      </c>
      <c r="L57" s="97">
        <v>52</v>
      </c>
      <c r="M57" s="97">
        <v>52</v>
      </c>
      <c r="N57" s="97">
        <v>52</v>
      </c>
    </row>
    <row r="58" spans="1:14" x14ac:dyDescent="0.25">
      <c r="A58" s="69" t="s">
        <v>315</v>
      </c>
      <c r="B58" s="69" t="s">
        <v>439</v>
      </c>
      <c r="C58" s="114">
        <v>53</v>
      </c>
      <c r="D58" s="97">
        <v>52</v>
      </c>
      <c r="E58" s="97">
        <v>52</v>
      </c>
      <c r="F58" s="97">
        <v>52</v>
      </c>
      <c r="G58" s="97">
        <v>52</v>
      </c>
      <c r="H58" s="97">
        <v>52</v>
      </c>
      <c r="I58" s="97">
        <v>52</v>
      </c>
      <c r="J58" s="97">
        <v>208</v>
      </c>
      <c r="K58" s="110"/>
      <c r="L58" s="97"/>
      <c r="M58" s="97"/>
      <c r="N58" s="97">
        <v>52</v>
      </c>
    </row>
    <row r="59" spans="1:14" x14ac:dyDescent="0.25">
      <c r="A59" s="69" t="s">
        <v>440</v>
      </c>
      <c r="B59" s="69" t="s">
        <v>439</v>
      </c>
      <c r="C59" s="114">
        <v>54</v>
      </c>
      <c r="D59" s="110">
        <v>104</v>
      </c>
      <c r="E59" s="110">
        <v>104</v>
      </c>
      <c r="F59" s="110"/>
      <c r="G59" s="110">
        <v>104</v>
      </c>
      <c r="H59" s="110"/>
      <c r="I59" s="110"/>
      <c r="J59" s="97"/>
      <c r="K59" s="110"/>
      <c r="L59" s="97"/>
      <c r="M59" s="97">
        <v>104</v>
      </c>
      <c r="N59" s="110"/>
    </row>
    <row r="60" spans="1:14" x14ac:dyDescent="0.25">
      <c r="A60" s="69" t="s">
        <v>37</v>
      </c>
      <c r="B60" s="69" t="s">
        <v>21</v>
      </c>
      <c r="C60" s="114">
        <v>55</v>
      </c>
      <c r="D60" s="97">
        <v>104</v>
      </c>
      <c r="E60" s="97">
        <v>208</v>
      </c>
      <c r="F60" s="97">
        <v>104</v>
      </c>
      <c r="G60" s="97">
        <v>156</v>
      </c>
      <c r="H60" s="97">
        <v>156</v>
      </c>
      <c r="I60" s="97">
        <v>104</v>
      </c>
      <c r="J60" s="97">
        <v>260</v>
      </c>
      <c r="K60" s="97">
        <v>363</v>
      </c>
      <c r="L60" s="97">
        <v>156</v>
      </c>
      <c r="M60" s="97">
        <v>260</v>
      </c>
      <c r="N60" s="97">
        <v>260</v>
      </c>
    </row>
    <row r="61" spans="1:14" x14ac:dyDescent="0.25">
      <c r="A61" s="69" t="s">
        <v>40</v>
      </c>
      <c r="B61" s="69" t="s">
        <v>21</v>
      </c>
      <c r="C61" s="114">
        <v>56</v>
      </c>
      <c r="D61" s="97">
        <v>12</v>
      </c>
      <c r="E61" s="97">
        <v>12</v>
      </c>
      <c r="F61" s="97">
        <v>12</v>
      </c>
      <c r="G61" s="97">
        <v>12</v>
      </c>
      <c r="H61" s="97">
        <v>12</v>
      </c>
      <c r="I61" s="97">
        <v>12</v>
      </c>
      <c r="J61" s="97">
        <v>12</v>
      </c>
      <c r="K61" s="97">
        <v>363</v>
      </c>
      <c r="L61" s="97">
        <v>12</v>
      </c>
      <c r="M61" s="97">
        <v>12</v>
      </c>
      <c r="N61" s="97">
        <v>12</v>
      </c>
    </row>
    <row r="62" spans="1:14" x14ac:dyDescent="0.25">
      <c r="A62" s="69" t="s">
        <v>38</v>
      </c>
      <c r="B62" s="69" t="s">
        <v>33</v>
      </c>
      <c r="C62" s="114">
        <v>57</v>
      </c>
      <c r="D62" s="97">
        <v>52</v>
      </c>
      <c r="E62" s="97">
        <v>52</v>
      </c>
      <c r="F62" s="97">
        <v>52</v>
      </c>
      <c r="G62" s="97">
        <v>52</v>
      </c>
      <c r="H62" s="97">
        <v>52</v>
      </c>
      <c r="I62" s="97">
        <v>52</v>
      </c>
      <c r="J62" s="97">
        <v>52</v>
      </c>
      <c r="K62" s="110">
        <v>363</v>
      </c>
      <c r="L62" s="97">
        <v>52</v>
      </c>
      <c r="M62" s="97">
        <v>52</v>
      </c>
      <c r="N62" s="97">
        <v>52</v>
      </c>
    </row>
    <row r="63" spans="1:14" x14ac:dyDescent="0.25">
      <c r="A63" s="69" t="s">
        <v>41</v>
      </c>
      <c r="B63" s="69" t="s">
        <v>21</v>
      </c>
      <c r="C63" s="114">
        <v>58</v>
      </c>
      <c r="D63" s="97">
        <v>12</v>
      </c>
      <c r="E63" s="97">
        <v>12</v>
      </c>
      <c r="F63" s="97">
        <v>12</v>
      </c>
      <c r="G63" s="97">
        <v>12</v>
      </c>
      <c r="H63" s="97">
        <v>12</v>
      </c>
      <c r="I63" s="97">
        <v>12</v>
      </c>
      <c r="J63" s="97">
        <v>12</v>
      </c>
      <c r="K63" s="97">
        <v>52</v>
      </c>
      <c r="L63" s="97">
        <v>12</v>
      </c>
      <c r="M63" s="97">
        <v>12</v>
      </c>
      <c r="N63" s="97">
        <v>12</v>
      </c>
    </row>
    <row r="64" spans="1:14" x14ac:dyDescent="0.25">
      <c r="A64" s="69" t="s">
        <v>39</v>
      </c>
      <c r="B64" s="69" t="s">
        <v>33</v>
      </c>
      <c r="C64" s="114">
        <v>59</v>
      </c>
      <c r="D64" s="97">
        <v>52</v>
      </c>
      <c r="E64" s="97"/>
      <c r="F64" s="97"/>
      <c r="G64" s="97">
        <v>52</v>
      </c>
      <c r="H64" s="97"/>
      <c r="I64" s="97"/>
      <c r="J64" s="97"/>
      <c r="K64" s="110">
        <v>363</v>
      </c>
      <c r="L64" s="97"/>
      <c r="M64" s="97"/>
      <c r="N64" s="97"/>
    </row>
    <row r="65" spans="1:14" x14ac:dyDescent="0.25">
      <c r="A65" s="69" t="s">
        <v>42</v>
      </c>
      <c r="B65" s="69" t="s">
        <v>21</v>
      </c>
      <c r="C65" s="114">
        <v>60</v>
      </c>
      <c r="D65" s="97">
        <v>12</v>
      </c>
      <c r="E65" s="97"/>
      <c r="F65" s="97"/>
      <c r="G65" s="97"/>
      <c r="H65" s="97"/>
      <c r="I65" s="97"/>
      <c r="J65" s="97"/>
      <c r="K65" s="97">
        <v>52</v>
      </c>
      <c r="L65" s="97"/>
      <c r="M65" s="97"/>
      <c r="N65" s="97"/>
    </row>
    <row r="67" spans="1:14" x14ac:dyDescent="0.25">
      <c r="N67" s="4"/>
    </row>
    <row r="68" spans="1:14" x14ac:dyDescent="0.25">
      <c r="N68" s="4"/>
    </row>
  </sheetData>
  <pageMargins left="0.55118110236220474" right="0.74803149606299213" top="0.59055118110236227" bottom="0.59055118110236227" header="0.51181102362204722" footer="0.51181102362204722"/>
  <pageSetup paperSize="9" scale="58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DFED-7097-4470-8ACF-A8B236DEC625}">
  <sheetPr>
    <tabColor rgb="FFFFFFBD"/>
  </sheetPr>
  <dimension ref="A1:EK21"/>
  <sheetViews>
    <sheetView zoomScaleNormal="100" workbookViewId="0">
      <selection activeCell="D11" sqref="D11"/>
    </sheetView>
  </sheetViews>
  <sheetFormatPr defaultColWidth="8.88671875" defaultRowHeight="14.4" x14ac:dyDescent="0.25"/>
  <cols>
    <col min="1" max="1" width="8.6640625" style="172" customWidth="1"/>
    <col min="2" max="3" width="20.6640625" style="172" customWidth="1"/>
    <col min="4" max="5" width="60.6640625" style="172" customWidth="1"/>
    <col min="6" max="16384" width="8.88671875" style="169"/>
  </cols>
  <sheetData>
    <row r="1" spans="1:141" s="170" customFormat="1" ht="30" customHeight="1" x14ac:dyDescent="0.25">
      <c r="A1" s="98" t="s">
        <v>458</v>
      </c>
      <c r="B1" s="150"/>
      <c r="C1" s="150"/>
      <c r="D1" s="117"/>
      <c r="E1" s="1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</row>
    <row r="2" spans="1:141" s="170" customFormat="1" ht="15" customHeight="1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</row>
    <row r="3" spans="1:141" s="170" customFormat="1" ht="30" customHeight="1" x14ac:dyDescent="0.25">
      <c r="A3" s="171"/>
      <c r="B3" s="172"/>
      <c r="C3" s="74" t="s">
        <v>0</v>
      </c>
      <c r="D3" s="173"/>
      <c r="E3" s="148" t="s">
        <v>452</v>
      </c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</row>
    <row r="4" spans="1:141" s="170" customFormat="1" ht="15" customHeight="1" x14ac:dyDescent="0.25">
      <c r="A4" s="172"/>
      <c r="B4" s="172"/>
      <c r="C4" s="172"/>
      <c r="D4" s="172"/>
      <c r="E4" s="172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</row>
    <row r="5" spans="1:141" ht="30" customHeight="1" x14ac:dyDescent="0.25">
      <c r="A5" s="174" t="s">
        <v>459</v>
      </c>
      <c r="B5" s="175" t="s">
        <v>460</v>
      </c>
      <c r="C5" s="174" t="s">
        <v>461</v>
      </c>
      <c r="D5" s="175" t="s">
        <v>462</v>
      </c>
      <c r="E5" s="175" t="s">
        <v>463</v>
      </c>
    </row>
    <row r="6" spans="1:141" ht="9.9" customHeight="1" x14ac:dyDescent="0.25"/>
    <row r="7" spans="1:141" ht="20.100000000000001" customHeight="1" x14ac:dyDescent="0.25">
      <c r="A7" s="176">
        <v>1</v>
      </c>
      <c r="B7" s="177"/>
      <c r="C7" s="178"/>
      <c r="D7" s="179"/>
      <c r="E7" s="178"/>
    </row>
    <row r="8" spans="1:141" ht="20.100000000000001" customHeight="1" x14ac:dyDescent="0.25">
      <c r="A8" s="176">
        <v>2</v>
      </c>
      <c r="B8" s="177"/>
      <c r="C8" s="178"/>
      <c r="D8" s="179"/>
      <c r="E8" s="178"/>
    </row>
    <row r="9" spans="1:141" ht="20.100000000000001" customHeight="1" x14ac:dyDescent="0.25">
      <c r="A9" s="176">
        <v>3</v>
      </c>
      <c r="B9" s="177"/>
      <c r="C9" s="178"/>
      <c r="D9" s="179"/>
      <c r="E9" s="178"/>
    </row>
    <row r="10" spans="1:141" ht="20.100000000000001" customHeight="1" x14ac:dyDescent="0.25">
      <c r="A10" s="176">
        <v>4</v>
      </c>
      <c r="B10" s="177"/>
      <c r="C10" s="178"/>
      <c r="D10" s="179"/>
      <c r="E10" s="178"/>
    </row>
    <row r="11" spans="1:141" ht="20.100000000000001" customHeight="1" x14ac:dyDescent="0.25">
      <c r="A11" s="176">
        <v>5</v>
      </c>
      <c r="B11" s="177"/>
      <c r="C11" s="178"/>
      <c r="D11" s="179"/>
      <c r="E11" s="178"/>
    </row>
    <row r="12" spans="1:141" ht="20.100000000000001" customHeight="1" x14ac:dyDescent="0.25">
      <c r="A12" s="176">
        <v>6</v>
      </c>
      <c r="B12" s="177"/>
      <c r="C12" s="178"/>
      <c r="D12" s="179"/>
      <c r="E12" s="178"/>
    </row>
    <row r="13" spans="1:141" ht="20.100000000000001" customHeight="1" x14ac:dyDescent="0.25">
      <c r="A13" s="176">
        <v>7</v>
      </c>
      <c r="B13" s="177"/>
      <c r="C13" s="178"/>
      <c r="D13" s="179"/>
      <c r="E13" s="178"/>
    </row>
    <row r="14" spans="1:141" ht="20.100000000000001" customHeight="1" x14ac:dyDescent="0.25">
      <c r="A14" s="176">
        <v>8</v>
      </c>
      <c r="B14" s="177"/>
      <c r="C14" s="178"/>
      <c r="D14" s="179"/>
      <c r="E14" s="178"/>
    </row>
    <row r="15" spans="1:141" ht="20.100000000000001" customHeight="1" x14ac:dyDescent="0.25">
      <c r="A15" s="176">
        <v>9</v>
      </c>
      <c r="B15" s="177"/>
      <c r="C15" s="178"/>
      <c r="D15" s="179"/>
      <c r="E15" s="178"/>
    </row>
    <row r="16" spans="1:141" ht="20.100000000000001" customHeight="1" x14ac:dyDescent="0.25">
      <c r="A16" s="176">
        <v>10</v>
      </c>
      <c r="B16" s="177"/>
      <c r="C16" s="178"/>
      <c r="D16" s="179"/>
      <c r="E16" s="178"/>
    </row>
    <row r="17" spans="1:141" ht="20.100000000000001" customHeight="1" x14ac:dyDescent="0.25">
      <c r="A17" s="176">
        <v>11</v>
      </c>
      <c r="B17" s="177"/>
      <c r="C17" s="178"/>
      <c r="D17" s="179"/>
      <c r="E17" s="178"/>
    </row>
    <row r="18" spans="1:141" ht="20.100000000000001" customHeight="1" x14ac:dyDescent="0.25">
      <c r="A18" s="176">
        <v>12</v>
      </c>
      <c r="B18" s="177"/>
      <c r="C18" s="178"/>
      <c r="D18" s="179"/>
      <c r="E18" s="178"/>
    </row>
    <row r="19" spans="1:141" ht="20.100000000000001" customHeight="1" x14ac:dyDescent="0.25">
      <c r="A19" s="176">
        <v>13</v>
      </c>
      <c r="B19" s="177"/>
      <c r="C19" s="178"/>
      <c r="D19" s="179"/>
      <c r="E19" s="178"/>
    </row>
    <row r="20" spans="1:141" ht="20.100000000000001" customHeight="1" x14ac:dyDescent="0.25">
      <c r="A20" s="176">
        <v>14</v>
      </c>
      <c r="B20" s="177"/>
      <c r="C20" s="178"/>
      <c r="D20" s="179"/>
      <c r="E20" s="178"/>
    </row>
    <row r="21" spans="1:141" s="170" customFormat="1" ht="20.100000000000001" customHeight="1" x14ac:dyDescent="0.25">
      <c r="A21" s="176">
        <v>15</v>
      </c>
      <c r="B21" s="177"/>
      <c r="C21" s="178"/>
      <c r="D21" s="179"/>
      <c r="E21" s="178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</row>
  </sheetData>
  <pageMargins left="0.51181102362204722" right="0.51181102362204722" top="0.39370078740157483" bottom="0.35433070866141736" header="0" footer="0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7C39-7F0A-411E-BC0F-63B280E89004}">
  <sheetPr>
    <tabColor rgb="FF7030A0"/>
  </sheetPr>
  <dimension ref="B1:F82"/>
  <sheetViews>
    <sheetView zoomScaleNormal="100" workbookViewId="0">
      <selection activeCell="D3" sqref="D3"/>
    </sheetView>
  </sheetViews>
  <sheetFormatPr defaultColWidth="8.88671875" defaultRowHeight="14.4" x14ac:dyDescent="0.25"/>
  <cols>
    <col min="1" max="1" width="4.6640625" style="134" customWidth="1"/>
    <col min="2" max="2" width="45.6640625" style="134" customWidth="1"/>
    <col min="3" max="5" width="17.6640625" style="134" customWidth="1"/>
    <col min="6" max="16384" width="8.88671875" style="134"/>
  </cols>
  <sheetData>
    <row r="1" spans="2:5" ht="30" customHeight="1" x14ac:dyDescent="0.25">
      <c r="B1" s="98" t="s">
        <v>466</v>
      </c>
      <c r="C1" s="132"/>
      <c r="D1" s="132"/>
      <c r="E1" s="133"/>
    </row>
    <row r="3" spans="2:5" ht="30" customHeight="1" x14ac:dyDescent="0.25">
      <c r="B3" s="148" t="s">
        <v>452</v>
      </c>
    </row>
    <row r="4" spans="2:5" ht="14.4" customHeight="1" x14ac:dyDescent="0.3">
      <c r="B4" s="90"/>
      <c r="C4" s="90"/>
    </row>
    <row r="5" spans="2:5" ht="30" customHeight="1" x14ac:dyDescent="0.25">
      <c r="B5" s="135"/>
      <c r="C5" s="91" t="s">
        <v>0</v>
      </c>
      <c r="D5" s="149"/>
    </row>
    <row r="6" spans="2:5" ht="19.95" customHeight="1" x14ac:dyDescent="0.3">
      <c r="B6" s="92"/>
      <c r="C6" s="92"/>
      <c r="D6" s="90"/>
      <c r="E6" s="90"/>
    </row>
    <row r="7" spans="2:5" x14ac:dyDescent="0.3">
      <c r="B7" s="92"/>
      <c r="C7" s="92"/>
      <c r="D7" s="90"/>
      <c r="E7" s="90"/>
    </row>
    <row r="8" spans="2:5" ht="30" customHeight="1" x14ac:dyDescent="0.25">
      <c r="B8" s="183" t="s">
        <v>465</v>
      </c>
      <c r="C8" s="182" t="s">
        <v>464</v>
      </c>
      <c r="D8" s="138" t="s">
        <v>364</v>
      </c>
      <c r="E8" s="138" t="s">
        <v>365</v>
      </c>
    </row>
    <row r="9" spans="2:5" ht="7.95" customHeight="1" x14ac:dyDescent="0.25">
      <c r="B9" s="139"/>
      <c r="C9" s="139"/>
      <c r="D9" s="140"/>
      <c r="E9" s="140"/>
    </row>
    <row r="10" spans="2:5" ht="13.95" customHeight="1" x14ac:dyDescent="0.25">
      <c r="B10" s="141" t="s">
        <v>366</v>
      </c>
      <c r="C10" s="142"/>
      <c r="D10" s="165">
        <v>0</v>
      </c>
      <c r="E10" s="93">
        <f>SUM(D10)*1.21</f>
        <v>0</v>
      </c>
    </row>
    <row r="11" spans="2:5" ht="13.95" customHeight="1" x14ac:dyDescent="0.25">
      <c r="B11" s="141" t="s">
        <v>367</v>
      </c>
      <c r="C11" s="142"/>
      <c r="D11" s="165">
        <v>0</v>
      </c>
      <c r="E11" s="93">
        <f t="shared" ref="E11:E19" si="0">SUM(D11)*1.21</f>
        <v>0</v>
      </c>
    </row>
    <row r="12" spans="2:5" ht="13.95" customHeight="1" x14ac:dyDescent="0.25">
      <c r="B12" s="141" t="s">
        <v>368</v>
      </c>
      <c r="C12" s="142"/>
      <c r="D12" s="165">
        <v>0</v>
      </c>
      <c r="E12" s="93">
        <f t="shared" si="0"/>
        <v>0</v>
      </c>
    </row>
    <row r="13" spans="2:5" ht="13.95" customHeight="1" x14ac:dyDescent="0.25">
      <c r="B13" s="141" t="s">
        <v>369</v>
      </c>
      <c r="C13" s="142"/>
      <c r="D13" s="165">
        <v>0</v>
      </c>
      <c r="E13" s="93">
        <f t="shared" si="0"/>
        <v>0</v>
      </c>
    </row>
    <row r="14" spans="2:5" ht="13.95" customHeight="1" x14ac:dyDescent="0.25">
      <c r="B14" s="141" t="s">
        <v>370</v>
      </c>
      <c r="C14" s="142"/>
      <c r="D14" s="165">
        <v>0</v>
      </c>
      <c r="E14" s="93">
        <f t="shared" si="0"/>
        <v>0</v>
      </c>
    </row>
    <row r="15" spans="2:5" ht="13.95" customHeight="1" x14ac:dyDescent="0.25">
      <c r="B15" s="141" t="s">
        <v>371</v>
      </c>
      <c r="C15" s="142"/>
      <c r="D15" s="165">
        <v>0</v>
      </c>
      <c r="E15" s="93">
        <f t="shared" si="0"/>
        <v>0</v>
      </c>
    </row>
    <row r="16" spans="2:5" ht="13.95" customHeight="1" x14ac:dyDescent="0.25">
      <c r="B16" s="141" t="s">
        <v>451</v>
      </c>
      <c r="C16" s="142"/>
      <c r="D16" s="165">
        <v>0</v>
      </c>
      <c r="E16" s="93">
        <f t="shared" si="0"/>
        <v>0</v>
      </c>
    </row>
    <row r="17" spans="2:5" ht="13.95" customHeight="1" x14ac:dyDescent="0.25">
      <c r="B17" s="141" t="s">
        <v>372</v>
      </c>
      <c r="C17" s="142"/>
      <c r="D17" s="165">
        <v>0</v>
      </c>
      <c r="E17" s="93">
        <f t="shared" si="0"/>
        <v>0</v>
      </c>
    </row>
    <row r="18" spans="2:5" ht="13.95" customHeight="1" x14ac:dyDescent="0.25">
      <c r="B18" s="141" t="s">
        <v>373</v>
      </c>
      <c r="C18" s="142"/>
      <c r="D18" s="165">
        <v>0</v>
      </c>
      <c r="E18" s="93">
        <f t="shared" si="0"/>
        <v>0</v>
      </c>
    </row>
    <row r="19" spans="2:5" ht="13.95" customHeight="1" x14ac:dyDescent="0.25">
      <c r="B19" s="141" t="s">
        <v>374</v>
      </c>
      <c r="C19" s="142"/>
      <c r="D19" s="165">
        <v>0</v>
      </c>
      <c r="E19" s="93">
        <f t="shared" si="0"/>
        <v>0</v>
      </c>
    </row>
    <row r="20" spans="2:5" ht="7.95" customHeight="1" x14ac:dyDescent="0.25">
      <c r="B20" s="143"/>
      <c r="C20" s="143"/>
      <c r="D20" s="144"/>
      <c r="E20" s="144"/>
    </row>
    <row r="21" spans="2:5" ht="19.95" customHeight="1" x14ac:dyDescent="0.25">
      <c r="B21" s="145" t="s">
        <v>375</v>
      </c>
      <c r="C21" s="145" t="s">
        <v>376</v>
      </c>
      <c r="D21" s="93">
        <f>SUM(D10:D19)</f>
        <v>0</v>
      </c>
      <c r="E21" s="93">
        <f t="shared" ref="E21:E24" si="1">SUM(D21)*1.21</f>
        <v>0</v>
      </c>
    </row>
    <row r="22" spans="2:5" ht="19.95" customHeight="1" x14ac:dyDescent="0.25">
      <c r="B22" s="145" t="s">
        <v>377</v>
      </c>
      <c r="C22" s="145" t="s">
        <v>378</v>
      </c>
      <c r="D22" s="166">
        <v>0</v>
      </c>
      <c r="E22" s="93">
        <f t="shared" si="1"/>
        <v>0</v>
      </c>
    </row>
    <row r="23" spans="2:5" ht="19.95" customHeight="1" x14ac:dyDescent="0.25">
      <c r="B23" s="145" t="s">
        <v>379</v>
      </c>
      <c r="C23" s="145" t="s">
        <v>380</v>
      </c>
      <c r="D23" s="166">
        <v>0</v>
      </c>
      <c r="E23" s="93">
        <f t="shared" si="1"/>
        <v>0</v>
      </c>
    </row>
    <row r="24" spans="2:5" ht="19.95" customHeight="1" x14ac:dyDescent="0.25">
      <c r="B24" s="145" t="s">
        <v>381</v>
      </c>
      <c r="C24" s="145" t="s">
        <v>382</v>
      </c>
      <c r="D24" s="166">
        <v>0</v>
      </c>
      <c r="E24" s="93">
        <f t="shared" si="1"/>
        <v>0</v>
      </c>
    </row>
    <row r="25" spans="2:5" ht="19.95" customHeight="1" x14ac:dyDescent="0.3">
      <c r="B25" s="92"/>
      <c r="C25" s="92"/>
      <c r="D25" s="90"/>
      <c r="E25" s="90"/>
    </row>
    <row r="26" spans="2:5" x14ac:dyDescent="0.3">
      <c r="B26" s="92"/>
      <c r="C26" s="92"/>
      <c r="D26" s="90"/>
      <c r="E26" s="90"/>
    </row>
    <row r="27" spans="2:5" ht="30" customHeight="1" x14ac:dyDescent="0.25">
      <c r="B27" s="136" t="s">
        <v>446</v>
      </c>
      <c r="C27" s="137" t="s">
        <v>447</v>
      </c>
      <c r="D27" s="138" t="s">
        <v>364</v>
      </c>
      <c r="E27" s="138" t="s">
        <v>365</v>
      </c>
    </row>
    <row r="28" spans="2:5" ht="7.95" customHeight="1" x14ac:dyDescent="0.25">
      <c r="B28" s="139"/>
      <c r="C28" s="139"/>
      <c r="D28" s="140"/>
      <c r="E28" s="140"/>
    </row>
    <row r="29" spans="2:5" ht="13.95" customHeight="1" x14ac:dyDescent="0.25">
      <c r="B29" s="141" t="s">
        <v>366</v>
      </c>
      <c r="C29" s="142"/>
      <c r="D29" s="165">
        <v>0</v>
      </c>
      <c r="E29" s="93">
        <f>SUM(D29)*1.21</f>
        <v>0</v>
      </c>
    </row>
    <row r="30" spans="2:5" ht="13.95" customHeight="1" x14ac:dyDescent="0.25">
      <c r="B30" s="141" t="s">
        <v>367</v>
      </c>
      <c r="C30" s="142"/>
      <c r="D30" s="165">
        <v>0</v>
      </c>
      <c r="E30" s="93">
        <f t="shared" ref="E30:E38" si="2">SUM(D30)*1.21</f>
        <v>0</v>
      </c>
    </row>
    <row r="31" spans="2:5" ht="13.95" customHeight="1" x14ac:dyDescent="0.25">
      <c r="B31" s="141" t="s">
        <v>368</v>
      </c>
      <c r="C31" s="142"/>
      <c r="D31" s="165">
        <v>0</v>
      </c>
      <c r="E31" s="93">
        <f t="shared" si="2"/>
        <v>0</v>
      </c>
    </row>
    <row r="32" spans="2:5" ht="13.95" customHeight="1" x14ac:dyDescent="0.25">
      <c r="B32" s="141" t="s">
        <v>369</v>
      </c>
      <c r="C32" s="142"/>
      <c r="D32" s="165">
        <v>0</v>
      </c>
      <c r="E32" s="93">
        <f t="shared" si="2"/>
        <v>0</v>
      </c>
    </row>
    <row r="33" spans="2:6" ht="13.95" customHeight="1" x14ac:dyDescent="0.25">
      <c r="B33" s="141" t="s">
        <v>370</v>
      </c>
      <c r="C33" s="142"/>
      <c r="D33" s="165">
        <v>0</v>
      </c>
      <c r="E33" s="93">
        <f t="shared" si="2"/>
        <v>0</v>
      </c>
    </row>
    <row r="34" spans="2:6" ht="13.95" customHeight="1" x14ac:dyDescent="0.25">
      <c r="B34" s="141" t="s">
        <v>371</v>
      </c>
      <c r="C34" s="142"/>
      <c r="D34" s="165">
        <v>0</v>
      </c>
      <c r="E34" s="93">
        <f t="shared" si="2"/>
        <v>0</v>
      </c>
    </row>
    <row r="35" spans="2:6" ht="13.95" customHeight="1" x14ac:dyDescent="0.25">
      <c r="B35" s="141" t="s">
        <v>451</v>
      </c>
      <c r="C35" s="142"/>
      <c r="D35" s="165">
        <v>0</v>
      </c>
      <c r="E35" s="93">
        <f t="shared" si="2"/>
        <v>0</v>
      </c>
    </row>
    <row r="36" spans="2:6" ht="13.95" customHeight="1" x14ac:dyDescent="0.25">
      <c r="B36" s="141" t="s">
        <v>372</v>
      </c>
      <c r="C36" s="142"/>
      <c r="D36" s="165">
        <v>0</v>
      </c>
      <c r="E36" s="93">
        <f t="shared" si="2"/>
        <v>0</v>
      </c>
    </row>
    <row r="37" spans="2:6" ht="13.95" customHeight="1" x14ac:dyDescent="0.25">
      <c r="B37" s="141" t="s">
        <v>373</v>
      </c>
      <c r="C37" s="142"/>
      <c r="D37" s="165">
        <v>0</v>
      </c>
      <c r="E37" s="93">
        <f t="shared" si="2"/>
        <v>0</v>
      </c>
    </row>
    <row r="38" spans="2:6" ht="13.95" customHeight="1" x14ac:dyDescent="0.25">
      <c r="B38" s="141" t="s">
        <v>374</v>
      </c>
      <c r="C38" s="142"/>
      <c r="D38" s="165">
        <v>0</v>
      </c>
      <c r="E38" s="93">
        <f t="shared" si="2"/>
        <v>0</v>
      </c>
    </row>
    <row r="39" spans="2:6" ht="7.95" customHeight="1" x14ac:dyDescent="0.25">
      <c r="B39" s="143"/>
      <c r="C39" s="143"/>
      <c r="D39" s="144"/>
      <c r="E39" s="144"/>
    </row>
    <row r="40" spans="2:6" ht="19.95" customHeight="1" x14ac:dyDescent="0.25">
      <c r="B40" s="145" t="s">
        <v>375</v>
      </c>
      <c r="C40" s="145" t="s">
        <v>376</v>
      </c>
      <c r="D40" s="93">
        <f>SUM(D29:D38)</f>
        <v>0</v>
      </c>
      <c r="E40" s="93">
        <f t="shared" ref="E40:E43" si="3">SUM(D40)*1.21</f>
        <v>0</v>
      </c>
    </row>
    <row r="41" spans="2:6" ht="19.95" customHeight="1" x14ac:dyDescent="0.25">
      <c r="B41" s="145" t="s">
        <v>377</v>
      </c>
      <c r="C41" s="145" t="s">
        <v>378</v>
      </c>
      <c r="D41" s="166">
        <v>0</v>
      </c>
      <c r="E41" s="93">
        <f t="shared" si="3"/>
        <v>0</v>
      </c>
    </row>
    <row r="42" spans="2:6" ht="19.95" customHeight="1" x14ac:dyDescent="0.25">
      <c r="B42" s="145" t="s">
        <v>379</v>
      </c>
      <c r="C42" s="145" t="s">
        <v>380</v>
      </c>
      <c r="D42" s="166">
        <v>0</v>
      </c>
      <c r="E42" s="93">
        <f t="shared" si="3"/>
        <v>0</v>
      </c>
    </row>
    <row r="43" spans="2:6" ht="19.95" customHeight="1" x14ac:dyDescent="0.25">
      <c r="B43" s="145" t="s">
        <v>381</v>
      </c>
      <c r="C43" s="145" t="s">
        <v>382</v>
      </c>
      <c r="D43" s="166">
        <v>0</v>
      </c>
      <c r="E43" s="93">
        <f t="shared" si="3"/>
        <v>0</v>
      </c>
    </row>
    <row r="44" spans="2:6" ht="19.95" customHeight="1" x14ac:dyDescent="0.25"/>
    <row r="45" spans="2:6" x14ac:dyDescent="0.25">
      <c r="B45" s="143"/>
      <c r="C45" s="143"/>
      <c r="D45" s="143"/>
      <c r="E45" s="143"/>
    </row>
    <row r="46" spans="2:6" ht="30" customHeight="1" x14ac:dyDescent="0.25">
      <c r="B46" s="146" t="s">
        <v>448</v>
      </c>
      <c r="C46" s="137" t="s">
        <v>383</v>
      </c>
      <c r="D46" s="138" t="s">
        <v>364</v>
      </c>
      <c r="E46" s="138" t="s">
        <v>365</v>
      </c>
    </row>
    <row r="47" spans="2:6" ht="7.95" customHeight="1" x14ac:dyDescent="0.25">
      <c r="B47" s="139"/>
      <c r="C47" s="139"/>
      <c r="D47" s="140"/>
      <c r="E47" s="140"/>
      <c r="F47" s="134" t="s">
        <v>384</v>
      </c>
    </row>
    <row r="48" spans="2:6" ht="13.95" customHeight="1" x14ac:dyDescent="0.25">
      <c r="B48" s="141" t="s">
        <v>366</v>
      </c>
      <c r="C48" s="142"/>
      <c r="D48" s="165">
        <v>0</v>
      </c>
      <c r="E48" s="93">
        <f>SUM(D48)*1.21</f>
        <v>0</v>
      </c>
    </row>
    <row r="49" spans="2:5" ht="13.95" customHeight="1" x14ac:dyDescent="0.25">
      <c r="B49" s="141" t="s">
        <v>367</v>
      </c>
      <c r="C49" s="142"/>
      <c r="D49" s="165">
        <v>0</v>
      </c>
      <c r="E49" s="93">
        <f t="shared" ref="E49:E57" si="4">SUM(D49)*1.21</f>
        <v>0</v>
      </c>
    </row>
    <row r="50" spans="2:5" ht="13.95" customHeight="1" x14ac:dyDescent="0.25">
      <c r="B50" s="141" t="s">
        <v>368</v>
      </c>
      <c r="C50" s="142"/>
      <c r="D50" s="165">
        <v>0</v>
      </c>
      <c r="E50" s="93">
        <f t="shared" si="4"/>
        <v>0</v>
      </c>
    </row>
    <row r="51" spans="2:5" ht="13.95" customHeight="1" x14ac:dyDescent="0.25">
      <c r="B51" s="141" t="s">
        <v>369</v>
      </c>
      <c r="C51" s="142"/>
      <c r="D51" s="165">
        <v>0</v>
      </c>
      <c r="E51" s="93">
        <f t="shared" si="4"/>
        <v>0</v>
      </c>
    </row>
    <row r="52" spans="2:5" ht="13.95" customHeight="1" x14ac:dyDescent="0.25">
      <c r="B52" s="141" t="s">
        <v>370</v>
      </c>
      <c r="C52" s="142"/>
      <c r="D52" s="165">
        <v>0</v>
      </c>
      <c r="E52" s="93">
        <f t="shared" si="4"/>
        <v>0</v>
      </c>
    </row>
    <row r="53" spans="2:5" ht="13.95" customHeight="1" x14ac:dyDescent="0.25">
      <c r="B53" s="141" t="s">
        <v>371</v>
      </c>
      <c r="C53" s="142"/>
      <c r="D53" s="165">
        <v>0</v>
      </c>
      <c r="E53" s="93">
        <f t="shared" si="4"/>
        <v>0</v>
      </c>
    </row>
    <row r="54" spans="2:5" ht="13.95" customHeight="1" x14ac:dyDescent="0.25">
      <c r="B54" s="141" t="s">
        <v>451</v>
      </c>
      <c r="C54" s="142"/>
      <c r="D54" s="165">
        <v>0</v>
      </c>
      <c r="E54" s="93">
        <f t="shared" ref="E54" si="5">SUM(D54)*1.21</f>
        <v>0</v>
      </c>
    </row>
    <row r="55" spans="2:5" ht="13.95" customHeight="1" x14ac:dyDescent="0.25">
      <c r="B55" s="141" t="s">
        <v>372</v>
      </c>
      <c r="C55" s="142"/>
      <c r="D55" s="165">
        <v>0</v>
      </c>
      <c r="E55" s="93">
        <f t="shared" si="4"/>
        <v>0</v>
      </c>
    </row>
    <row r="56" spans="2:5" ht="13.95" customHeight="1" x14ac:dyDescent="0.25">
      <c r="B56" s="141" t="s">
        <v>373</v>
      </c>
      <c r="C56" s="142"/>
      <c r="D56" s="165">
        <v>0</v>
      </c>
      <c r="E56" s="93">
        <f t="shared" si="4"/>
        <v>0</v>
      </c>
    </row>
    <row r="57" spans="2:5" ht="13.95" customHeight="1" x14ac:dyDescent="0.25">
      <c r="B57" s="141" t="s">
        <v>374</v>
      </c>
      <c r="C57" s="142"/>
      <c r="D57" s="165">
        <v>0</v>
      </c>
      <c r="E57" s="93">
        <f t="shared" si="4"/>
        <v>0</v>
      </c>
    </row>
    <row r="58" spans="2:5" ht="7.95" customHeight="1" x14ac:dyDescent="0.25">
      <c r="B58" s="143"/>
      <c r="C58" s="143"/>
      <c r="D58" s="144"/>
      <c r="E58" s="144"/>
    </row>
    <row r="59" spans="2:5" ht="19.95" customHeight="1" x14ac:dyDescent="0.25">
      <c r="B59" s="145" t="s">
        <v>375</v>
      </c>
      <c r="C59" s="145" t="s">
        <v>376</v>
      </c>
      <c r="D59" s="93">
        <f>SUM(D48:D57)</f>
        <v>0</v>
      </c>
      <c r="E59" s="93">
        <f t="shared" ref="E59:E62" si="6">SUM(D59)*1.21</f>
        <v>0</v>
      </c>
    </row>
    <row r="60" spans="2:5" ht="19.95" customHeight="1" x14ac:dyDescent="0.25">
      <c r="B60" s="145" t="s">
        <v>377</v>
      </c>
      <c r="C60" s="145" t="s">
        <v>378</v>
      </c>
      <c r="D60" s="166">
        <v>0</v>
      </c>
      <c r="E60" s="93">
        <f t="shared" si="6"/>
        <v>0</v>
      </c>
    </row>
    <row r="61" spans="2:5" ht="19.95" customHeight="1" x14ac:dyDescent="0.25">
      <c r="B61" s="145" t="s">
        <v>379</v>
      </c>
      <c r="C61" s="145" t="s">
        <v>385</v>
      </c>
      <c r="D61" s="166">
        <v>0</v>
      </c>
      <c r="E61" s="93">
        <f t="shared" si="6"/>
        <v>0</v>
      </c>
    </row>
    <row r="62" spans="2:5" ht="19.95" customHeight="1" x14ac:dyDescent="0.25">
      <c r="B62" s="145" t="s">
        <v>381</v>
      </c>
      <c r="C62" s="145" t="s">
        <v>382</v>
      </c>
      <c r="D62" s="166">
        <v>0</v>
      </c>
      <c r="E62" s="93">
        <f t="shared" si="6"/>
        <v>0</v>
      </c>
    </row>
    <row r="63" spans="2:5" ht="19.95" customHeight="1" x14ac:dyDescent="0.25"/>
    <row r="65" spans="2:5" ht="30" customHeight="1" x14ac:dyDescent="0.25">
      <c r="B65" s="136" t="s">
        <v>449</v>
      </c>
      <c r="C65" s="147" t="s">
        <v>450</v>
      </c>
      <c r="D65" s="138" t="s">
        <v>364</v>
      </c>
      <c r="E65" s="138" t="s">
        <v>365</v>
      </c>
    </row>
    <row r="66" spans="2:5" ht="7.95" customHeight="1" x14ac:dyDescent="0.25">
      <c r="B66" s="139"/>
      <c r="C66" s="139"/>
      <c r="D66" s="140"/>
      <c r="E66" s="140"/>
    </row>
    <row r="67" spans="2:5" ht="13.95" customHeight="1" x14ac:dyDescent="0.25">
      <c r="B67" s="141" t="s">
        <v>366</v>
      </c>
      <c r="C67" s="142"/>
      <c r="D67" s="165">
        <v>0</v>
      </c>
      <c r="E67" s="93">
        <f>SUM(D67)*1.21</f>
        <v>0</v>
      </c>
    </row>
    <row r="68" spans="2:5" ht="13.95" customHeight="1" x14ac:dyDescent="0.25">
      <c r="B68" s="141" t="s">
        <v>367</v>
      </c>
      <c r="C68" s="142"/>
      <c r="D68" s="165">
        <v>0</v>
      </c>
      <c r="E68" s="93">
        <f t="shared" ref="E68:E76" si="7">SUM(D68)*1.21</f>
        <v>0</v>
      </c>
    </row>
    <row r="69" spans="2:5" ht="13.95" customHeight="1" x14ac:dyDescent="0.25">
      <c r="B69" s="141" t="s">
        <v>368</v>
      </c>
      <c r="C69" s="142"/>
      <c r="D69" s="165">
        <v>0</v>
      </c>
      <c r="E69" s="93">
        <f t="shared" si="7"/>
        <v>0</v>
      </c>
    </row>
    <row r="70" spans="2:5" ht="13.95" customHeight="1" x14ac:dyDescent="0.25">
      <c r="B70" s="141" t="s">
        <v>369</v>
      </c>
      <c r="C70" s="142"/>
      <c r="D70" s="165">
        <v>0</v>
      </c>
      <c r="E70" s="93">
        <f t="shared" si="7"/>
        <v>0</v>
      </c>
    </row>
    <row r="71" spans="2:5" ht="13.95" customHeight="1" x14ac:dyDescent="0.25">
      <c r="B71" s="141" t="s">
        <v>370</v>
      </c>
      <c r="C71" s="142"/>
      <c r="D71" s="165">
        <v>0</v>
      </c>
      <c r="E71" s="93">
        <f t="shared" si="7"/>
        <v>0</v>
      </c>
    </row>
    <row r="72" spans="2:5" ht="13.95" customHeight="1" x14ac:dyDescent="0.25">
      <c r="B72" s="141" t="s">
        <v>371</v>
      </c>
      <c r="C72" s="142"/>
      <c r="D72" s="165">
        <v>0</v>
      </c>
      <c r="E72" s="93">
        <f t="shared" si="7"/>
        <v>0</v>
      </c>
    </row>
    <row r="73" spans="2:5" ht="13.95" customHeight="1" x14ac:dyDescent="0.25">
      <c r="B73" s="141" t="s">
        <v>451</v>
      </c>
      <c r="C73" s="142"/>
      <c r="D73" s="165">
        <v>0</v>
      </c>
      <c r="E73" s="93">
        <f t="shared" ref="E73" si="8">SUM(D73)*1.21</f>
        <v>0</v>
      </c>
    </row>
    <row r="74" spans="2:5" ht="13.95" customHeight="1" x14ac:dyDescent="0.25">
      <c r="B74" s="141" t="s">
        <v>372</v>
      </c>
      <c r="C74" s="142"/>
      <c r="D74" s="165">
        <v>0</v>
      </c>
      <c r="E74" s="93">
        <f t="shared" si="7"/>
        <v>0</v>
      </c>
    </row>
    <row r="75" spans="2:5" ht="13.95" customHeight="1" x14ac:dyDescent="0.25">
      <c r="B75" s="141" t="s">
        <v>373</v>
      </c>
      <c r="C75" s="142"/>
      <c r="D75" s="165">
        <v>0</v>
      </c>
      <c r="E75" s="93">
        <f t="shared" si="7"/>
        <v>0</v>
      </c>
    </row>
    <row r="76" spans="2:5" ht="13.95" customHeight="1" x14ac:dyDescent="0.25">
      <c r="B76" s="141" t="s">
        <v>374</v>
      </c>
      <c r="C76" s="142"/>
      <c r="D76" s="165">
        <v>0</v>
      </c>
      <c r="E76" s="93">
        <f t="shared" si="7"/>
        <v>0</v>
      </c>
    </row>
    <row r="77" spans="2:5" ht="7.95" customHeight="1" x14ac:dyDescent="0.25">
      <c r="B77" s="143"/>
      <c r="C77" s="143"/>
      <c r="D77" s="144"/>
      <c r="E77" s="144"/>
    </row>
    <row r="78" spans="2:5" ht="19.95" customHeight="1" x14ac:dyDescent="0.25">
      <c r="B78" s="145" t="s">
        <v>375</v>
      </c>
      <c r="C78" s="145" t="s">
        <v>376</v>
      </c>
      <c r="D78" s="93">
        <f>SUM(D67:D76)</f>
        <v>0</v>
      </c>
      <c r="E78" s="93">
        <f t="shared" ref="E78:E81" si="9">SUM(D78)*1.21</f>
        <v>0</v>
      </c>
    </row>
    <row r="79" spans="2:5" ht="19.95" customHeight="1" x14ac:dyDescent="0.25">
      <c r="B79" s="145" t="s">
        <v>377</v>
      </c>
      <c r="C79" s="145" t="s">
        <v>378</v>
      </c>
      <c r="D79" s="166">
        <v>0</v>
      </c>
      <c r="E79" s="93">
        <f t="shared" si="9"/>
        <v>0</v>
      </c>
    </row>
    <row r="80" spans="2:5" ht="19.95" customHeight="1" x14ac:dyDescent="0.25">
      <c r="B80" s="145" t="s">
        <v>379</v>
      </c>
      <c r="C80" s="145" t="s">
        <v>385</v>
      </c>
      <c r="D80" s="166">
        <v>0</v>
      </c>
      <c r="E80" s="93">
        <f t="shared" si="9"/>
        <v>0</v>
      </c>
    </row>
    <row r="81" spans="2:5" ht="19.95" customHeight="1" x14ac:dyDescent="0.25">
      <c r="B81" s="145" t="s">
        <v>381</v>
      </c>
      <c r="C81" s="145" t="s">
        <v>382</v>
      </c>
      <c r="D81" s="166">
        <v>0</v>
      </c>
      <c r="E81" s="93">
        <f t="shared" si="9"/>
        <v>0</v>
      </c>
    </row>
    <row r="82" spans="2:5" ht="14.4" customHeight="1" x14ac:dyDescent="0.25"/>
  </sheetData>
  <sheetProtection algorithmName="SHA-512" hashValue="dWeh8ddW0fMkQtLn+TqRcF2WHAxSEWRNRUSyxDiU2oQi0e6pDvZQz6lA2dlaVkkTRJaMC8kSYB2JEFnXkTonQQ==" saltValue="3Xs9Vf/8d135+WAyUNN8KQ==" spinCount="100000" sheet="1" objects="1" scenarios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4B31-754C-43B1-BA32-1E6D033AE365}">
  <sheetPr>
    <tabColor rgb="FFFFFFBD"/>
  </sheetPr>
  <dimension ref="A1:H20"/>
  <sheetViews>
    <sheetView tabSelected="1" zoomScaleNormal="100" workbookViewId="0">
      <selection activeCell="D7" sqref="D7"/>
    </sheetView>
  </sheetViews>
  <sheetFormatPr defaultColWidth="8.5546875" defaultRowHeight="13.8" x14ac:dyDescent="0.25"/>
  <cols>
    <col min="1" max="1" width="30.5546875" style="4" customWidth="1"/>
    <col min="2" max="2" width="11.5546875" style="4" customWidth="1"/>
    <col min="3" max="4" width="12.5546875" style="4" customWidth="1"/>
    <col min="5" max="5" width="5.6640625" style="3" customWidth="1"/>
    <col min="6" max="7" width="15.88671875" style="3" customWidth="1"/>
    <col min="8" max="8" width="15.88671875" style="4" customWidth="1"/>
    <col min="9" max="9" width="9.5546875" style="4" bestFit="1" customWidth="1"/>
    <col min="10" max="16384" width="8.5546875" style="4"/>
  </cols>
  <sheetData>
    <row r="1" spans="1:8" ht="30" customHeight="1" x14ac:dyDescent="0.25">
      <c r="A1" s="98" t="s">
        <v>456</v>
      </c>
      <c r="B1" s="150"/>
      <c r="C1" s="150"/>
      <c r="D1" s="117"/>
    </row>
    <row r="2" spans="1:8" ht="14.4" customHeight="1" x14ac:dyDescent="0.25">
      <c r="A2" s="5"/>
      <c r="B2" s="6"/>
      <c r="C2" s="6"/>
      <c r="D2" s="6"/>
    </row>
    <row r="3" spans="1:8" ht="30" customHeight="1" x14ac:dyDescent="0.25">
      <c r="A3" s="148"/>
      <c r="B3" s="148" t="s">
        <v>452</v>
      </c>
      <c r="C3" s="6"/>
      <c r="D3" s="6"/>
    </row>
    <row r="4" spans="1:8" ht="14.4" customHeight="1" x14ac:dyDescent="0.25">
      <c r="A4" s="5"/>
      <c r="B4" s="6"/>
      <c r="C4" s="6"/>
      <c r="D4" s="6"/>
    </row>
    <row r="5" spans="1:8" ht="30" customHeight="1" x14ac:dyDescent="0.25">
      <c r="A5" s="130" t="s">
        <v>0</v>
      </c>
      <c r="B5" s="167"/>
      <c r="C5" s="116"/>
      <c r="D5" s="99"/>
      <c r="E5" s="115"/>
      <c r="F5" s="101" t="s">
        <v>392</v>
      </c>
      <c r="G5" s="168"/>
      <c r="H5" s="100"/>
    </row>
    <row r="6" spans="1:8" ht="14.4" customHeight="1" x14ac:dyDescent="0.25"/>
    <row r="7" spans="1:8" ht="20.100000000000001" customHeight="1" x14ac:dyDescent="0.25">
      <c r="A7" s="102" t="s">
        <v>394</v>
      </c>
      <c r="B7" s="103" t="s">
        <v>49</v>
      </c>
      <c r="C7" s="103" t="s">
        <v>393</v>
      </c>
      <c r="D7" s="103" t="s">
        <v>393</v>
      </c>
      <c r="E7" s="120"/>
      <c r="F7" s="120"/>
      <c r="G7" s="120"/>
      <c r="H7" s="103" t="s">
        <v>51</v>
      </c>
    </row>
    <row r="8" spans="1:8" ht="20.100000000000001" customHeight="1" x14ac:dyDescent="0.25">
      <c r="A8" s="19"/>
      <c r="B8" s="103" t="s">
        <v>52</v>
      </c>
      <c r="C8" s="103" t="s">
        <v>47</v>
      </c>
      <c r="D8" s="103" t="s">
        <v>47</v>
      </c>
      <c r="E8" s="120"/>
      <c r="F8" s="120"/>
      <c r="G8" s="120"/>
      <c r="H8" s="103" t="s">
        <v>50</v>
      </c>
    </row>
    <row r="9" spans="1:8" ht="20.100000000000001" customHeight="1" x14ac:dyDescent="0.25">
      <c r="A9" s="12"/>
      <c r="B9" s="103" t="s">
        <v>390</v>
      </c>
      <c r="C9" s="103" t="s">
        <v>56</v>
      </c>
      <c r="D9" s="103" t="s">
        <v>57</v>
      </c>
      <c r="E9" s="120"/>
      <c r="F9" s="120"/>
      <c r="G9" s="120"/>
      <c r="H9" s="103" t="s">
        <v>57</v>
      </c>
    </row>
    <row r="10" spans="1:8" ht="10.35" customHeight="1" x14ac:dyDescent="0.25">
      <c r="A10" s="17"/>
      <c r="B10" s="16"/>
      <c r="C10" s="17"/>
      <c r="D10" s="17"/>
      <c r="H10" s="18"/>
    </row>
    <row r="11" spans="1:8" x14ac:dyDescent="0.25">
      <c r="A11" s="105" t="s">
        <v>62</v>
      </c>
      <c r="B11" s="106">
        <v>2118</v>
      </c>
      <c r="C11" s="164"/>
      <c r="D11" s="165">
        <v>0</v>
      </c>
      <c r="E11" s="8"/>
      <c r="F11" s="8"/>
      <c r="G11" s="8"/>
      <c r="H11" s="93">
        <f t="shared" ref="H11:H15" si="0">SUM(D11)</f>
        <v>0</v>
      </c>
    </row>
    <row r="12" spans="1:8" ht="13.5" customHeight="1" x14ac:dyDescent="0.25">
      <c r="A12" s="105" t="s">
        <v>153</v>
      </c>
      <c r="B12" s="106">
        <v>154</v>
      </c>
      <c r="C12" s="164"/>
      <c r="D12" s="165">
        <v>0</v>
      </c>
      <c r="E12" s="8"/>
      <c r="F12" s="8"/>
      <c r="G12" s="8"/>
      <c r="H12" s="93">
        <f t="shared" si="0"/>
        <v>0</v>
      </c>
    </row>
    <row r="13" spans="1:8" x14ac:dyDescent="0.25">
      <c r="A13" s="105" t="s">
        <v>188</v>
      </c>
      <c r="B13" s="106">
        <v>895</v>
      </c>
      <c r="C13" s="164"/>
      <c r="D13" s="165">
        <v>0</v>
      </c>
      <c r="E13" s="8"/>
      <c r="F13" s="8"/>
      <c r="G13" s="8"/>
      <c r="H13" s="93">
        <f t="shared" si="0"/>
        <v>0</v>
      </c>
    </row>
    <row r="14" spans="1:8" x14ac:dyDescent="0.25">
      <c r="A14" s="105" t="s">
        <v>400</v>
      </c>
      <c r="B14" s="106">
        <v>1435.5</v>
      </c>
      <c r="C14" s="164"/>
      <c r="D14" s="165">
        <v>0</v>
      </c>
      <c r="E14" s="8"/>
      <c r="F14" s="8"/>
      <c r="G14" s="8"/>
      <c r="H14" s="93">
        <f t="shared" si="0"/>
        <v>0</v>
      </c>
    </row>
    <row r="15" spans="1:8" x14ac:dyDescent="0.25">
      <c r="A15" s="105" t="s">
        <v>291</v>
      </c>
      <c r="B15" s="106">
        <v>65</v>
      </c>
      <c r="C15" s="164"/>
      <c r="D15" s="165">
        <v>0</v>
      </c>
      <c r="E15" s="8"/>
      <c r="F15" s="8"/>
      <c r="G15" s="8"/>
      <c r="H15" s="93">
        <f t="shared" si="0"/>
        <v>0</v>
      </c>
    </row>
    <row r="16" spans="1:8" ht="10.35" customHeight="1" x14ac:dyDescent="0.25">
      <c r="A16" s="13"/>
      <c r="B16" s="66"/>
      <c r="C16" s="13"/>
      <c r="D16" s="15"/>
      <c r="H16" s="15"/>
    </row>
    <row r="17" spans="1:8" x14ac:dyDescent="0.25">
      <c r="A17" s="12"/>
      <c r="B17" s="106">
        <f>SUM(B11:B15)</f>
        <v>4667.5</v>
      </c>
      <c r="C17" s="14"/>
      <c r="D17" s="8"/>
      <c r="E17" s="8"/>
      <c r="F17" s="8"/>
      <c r="G17" s="8"/>
      <c r="H17" s="8"/>
    </row>
    <row r="19" spans="1:8" ht="30" customHeight="1" x14ac:dyDescent="0.25">
      <c r="A19" s="104" t="s">
        <v>395</v>
      </c>
      <c r="D19" s="7"/>
      <c r="F19" s="122" t="s">
        <v>364</v>
      </c>
      <c r="G19" s="107"/>
      <c r="H19" s="108">
        <f>SUM(H11:H15)</f>
        <v>0</v>
      </c>
    </row>
    <row r="20" spans="1:8" ht="30" customHeight="1" x14ac:dyDescent="0.25">
      <c r="A20" s="104" t="s">
        <v>395</v>
      </c>
      <c r="D20" s="7"/>
      <c r="F20" s="122" t="s">
        <v>365</v>
      </c>
      <c r="G20" s="107"/>
      <c r="H20" s="108">
        <f>SUM(H19)*1.21</f>
        <v>0</v>
      </c>
    </row>
  </sheetData>
  <sheetProtection algorithmName="SHA-512" hashValue="NCmdGB+8UBK2f3ONYTP8SG5VMdSeAUW83IlUHusuJG4OlmEJaTO8fZfty3JneDeZ4yfNResihK52RhnEpHaKsQ==" saltValue="6svEFsTJou7L00c7n56QTQ==" spinCount="100000" sheet="1"/>
  <pageMargins left="0.55000000000000004" right="0.75" top="1" bottom="1" header="0.5" footer="0.5"/>
  <pageSetup paperSize="9" scale="74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EA28-CD1C-460A-85B0-0A0747C6BD44}">
  <sheetPr>
    <tabColor rgb="FFFFFFBD"/>
    <pageSetUpPr fitToPage="1"/>
  </sheetPr>
  <dimension ref="A1:G43"/>
  <sheetViews>
    <sheetView zoomScaleNormal="100" workbookViewId="0">
      <selection activeCell="A3" sqref="A3"/>
    </sheetView>
  </sheetViews>
  <sheetFormatPr defaultColWidth="9.44140625" defaultRowHeight="13.8" x14ac:dyDescent="0.25"/>
  <cols>
    <col min="1" max="1" width="64.77734375" style="10" customWidth="1"/>
    <col min="2" max="2" width="18.5546875" style="124" customWidth="1"/>
    <col min="3" max="4" width="20.5546875" style="10" customWidth="1"/>
    <col min="5" max="16384" width="9.44140625" style="10"/>
  </cols>
  <sheetData>
    <row r="1" spans="1:4" ht="30" customHeight="1" x14ac:dyDescent="0.25">
      <c r="A1" s="98" t="s">
        <v>457</v>
      </c>
      <c r="B1" s="151"/>
      <c r="C1" s="9"/>
    </row>
    <row r="2" spans="1:4" ht="18" customHeight="1" x14ac:dyDescent="0.25">
      <c r="A2" s="9"/>
      <c r="B2" s="123"/>
      <c r="C2" s="9"/>
    </row>
    <row r="3" spans="1:4" ht="30" customHeight="1" x14ac:dyDescent="0.25">
      <c r="A3" s="148" t="s">
        <v>452</v>
      </c>
      <c r="B3" s="74" t="s">
        <v>0</v>
      </c>
      <c r="C3" s="162"/>
      <c r="D3" s="83"/>
    </row>
    <row r="4" spans="1:4" ht="18" customHeight="1" x14ac:dyDescent="0.25"/>
    <row r="5" spans="1:4" ht="30" customHeight="1" x14ac:dyDescent="0.25">
      <c r="A5" s="84" t="s">
        <v>53</v>
      </c>
      <c r="B5" s="125" t="s">
        <v>345</v>
      </c>
      <c r="C5" s="37" t="s">
        <v>359</v>
      </c>
      <c r="D5" s="37" t="s">
        <v>346</v>
      </c>
    </row>
    <row r="6" spans="1:4" ht="10.35" customHeight="1" x14ac:dyDescent="0.25">
      <c r="A6" s="85"/>
      <c r="B6" s="126"/>
      <c r="C6" s="86"/>
      <c r="D6" s="86"/>
    </row>
    <row r="7" spans="1:4" ht="14.4" customHeight="1" x14ac:dyDescent="0.3">
      <c r="A7" s="87" t="s">
        <v>347</v>
      </c>
      <c r="B7" s="127" t="s">
        <v>348</v>
      </c>
      <c r="C7" s="163">
        <v>0</v>
      </c>
      <c r="D7" s="89">
        <f>SUM(C7)*1.21</f>
        <v>0</v>
      </c>
    </row>
    <row r="8" spans="1:4" ht="14.4" customHeight="1" x14ac:dyDescent="0.3">
      <c r="A8" s="87" t="s">
        <v>349</v>
      </c>
      <c r="B8" s="127" t="s">
        <v>348</v>
      </c>
      <c r="C8" s="163">
        <v>0</v>
      </c>
      <c r="D8" s="89">
        <f t="shared" ref="D8:D14" si="0">SUM(C8)*1.21</f>
        <v>0</v>
      </c>
    </row>
    <row r="9" spans="1:4" ht="14.4" customHeight="1" x14ac:dyDescent="0.3">
      <c r="A9" s="87"/>
      <c r="B9" s="127"/>
      <c r="C9" s="88"/>
      <c r="D9" s="88"/>
    </row>
    <row r="10" spans="1:4" ht="14.4" customHeight="1" x14ac:dyDescent="0.3">
      <c r="A10" s="87" t="s">
        <v>350</v>
      </c>
      <c r="B10" s="127" t="s">
        <v>348</v>
      </c>
      <c r="C10" s="163">
        <v>0</v>
      </c>
      <c r="D10" s="89">
        <f t="shared" si="0"/>
        <v>0</v>
      </c>
    </row>
    <row r="11" spans="1:4" ht="14.4" customHeight="1" x14ac:dyDescent="0.3">
      <c r="A11" s="87"/>
      <c r="B11" s="127"/>
      <c r="C11" s="88"/>
      <c r="D11" s="88"/>
    </row>
    <row r="12" spans="1:4" ht="14.4" customHeight="1" x14ac:dyDescent="0.3">
      <c r="A12" s="87" t="s">
        <v>351</v>
      </c>
      <c r="B12" s="127" t="s">
        <v>348</v>
      </c>
      <c r="C12" s="163">
        <v>0</v>
      </c>
      <c r="D12" s="89">
        <f t="shared" si="0"/>
        <v>0</v>
      </c>
    </row>
    <row r="13" spans="1:4" ht="14.4" customHeight="1" x14ac:dyDescent="0.3">
      <c r="A13" s="87" t="s">
        <v>352</v>
      </c>
      <c r="B13" s="127" t="s">
        <v>348</v>
      </c>
      <c r="C13" s="163">
        <v>0</v>
      </c>
      <c r="D13" s="89">
        <f t="shared" si="0"/>
        <v>0</v>
      </c>
    </row>
    <row r="14" spans="1:4" ht="14.4" customHeight="1" x14ac:dyDescent="0.3">
      <c r="A14" s="87" t="s">
        <v>353</v>
      </c>
      <c r="B14" s="127" t="s">
        <v>348</v>
      </c>
      <c r="C14" s="163">
        <v>0</v>
      </c>
      <c r="D14" s="89">
        <f t="shared" si="0"/>
        <v>0</v>
      </c>
    </row>
    <row r="15" spans="1:4" ht="14.4" customHeight="1" x14ac:dyDescent="0.3">
      <c r="A15" s="87"/>
      <c r="B15" s="127"/>
      <c r="C15" s="88"/>
      <c r="D15" s="88"/>
    </row>
    <row r="16" spans="1:4" ht="14.4" customHeight="1" x14ac:dyDescent="0.3">
      <c r="A16" s="87" t="s">
        <v>354</v>
      </c>
      <c r="B16" s="127" t="s">
        <v>54</v>
      </c>
      <c r="C16" s="163">
        <v>0</v>
      </c>
      <c r="D16" s="89">
        <f t="shared" ref="D16:D26" si="1">SUM(C16)*1.21</f>
        <v>0</v>
      </c>
    </row>
    <row r="17" spans="1:4" ht="14.4" customHeight="1" x14ac:dyDescent="0.3">
      <c r="A17" s="87" t="s">
        <v>355</v>
      </c>
      <c r="B17" s="127" t="s">
        <v>54</v>
      </c>
      <c r="C17" s="163">
        <v>0</v>
      </c>
      <c r="D17" s="89">
        <f t="shared" si="1"/>
        <v>0</v>
      </c>
    </row>
    <row r="18" spans="1:4" ht="14.4" customHeight="1" x14ac:dyDescent="0.3">
      <c r="A18" s="87" t="s">
        <v>356</v>
      </c>
      <c r="B18" s="127" t="s">
        <v>54</v>
      </c>
      <c r="C18" s="163">
        <v>0</v>
      </c>
      <c r="D18" s="89">
        <f t="shared" si="1"/>
        <v>0</v>
      </c>
    </row>
    <row r="19" spans="1:4" ht="14.4" customHeight="1" x14ac:dyDescent="0.3">
      <c r="A19" s="87" t="s">
        <v>357</v>
      </c>
      <c r="B19" s="127" t="s">
        <v>54</v>
      </c>
      <c r="C19" s="163">
        <v>0</v>
      </c>
      <c r="D19" s="89">
        <f t="shared" si="1"/>
        <v>0</v>
      </c>
    </row>
    <row r="20" spans="1:4" ht="14.4" customHeight="1" x14ac:dyDescent="0.3">
      <c r="A20" s="118"/>
      <c r="B20" s="128"/>
      <c r="C20" s="119"/>
      <c r="D20" s="119"/>
    </row>
    <row r="21" spans="1:4" ht="14.4" customHeight="1" x14ac:dyDescent="0.3">
      <c r="A21" s="118" t="s">
        <v>433</v>
      </c>
      <c r="B21" s="127" t="s">
        <v>54</v>
      </c>
      <c r="C21" s="163">
        <v>0</v>
      </c>
      <c r="D21" s="89">
        <f t="shared" ref="D21:D22" si="2">SUM(C21)*1.21</f>
        <v>0</v>
      </c>
    </row>
    <row r="22" spans="1:4" ht="14.4" customHeight="1" x14ac:dyDescent="0.3">
      <c r="A22" s="118" t="s">
        <v>434</v>
      </c>
      <c r="B22" s="127" t="s">
        <v>54</v>
      </c>
      <c r="C22" s="163">
        <v>0</v>
      </c>
      <c r="D22" s="89">
        <f t="shared" si="2"/>
        <v>0</v>
      </c>
    </row>
    <row r="23" spans="1:4" ht="14.4" customHeight="1" x14ac:dyDescent="0.3">
      <c r="A23" s="87"/>
      <c r="B23" s="127"/>
      <c r="C23" s="88"/>
      <c r="D23" s="88"/>
    </row>
    <row r="24" spans="1:4" ht="14.4" customHeight="1" x14ac:dyDescent="0.25">
      <c r="A24" s="87" t="s">
        <v>358</v>
      </c>
      <c r="B24" s="131" t="s">
        <v>54</v>
      </c>
      <c r="C24" s="163">
        <v>0</v>
      </c>
      <c r="D24" s="89">
        <f t="shared" si="1"/>
        <v>0</v>
      </c>
    </row>
    <row r="25" spans="1:4" ht="14.4" customHeight="1" x14ac:dyDescent="0.25">
      <c r="A25" s="87" t="s">
        <v>441</v>
      </c>
      <c r="B25" s="131" t="s">
        <v>54</v>
      </c>
      <c r="C25" s="163">
        <v>0</v>
      </c>
      <c r="D25" s="89">
        <f t="shared" si="1"/>
        <v>0</v>
      </c>
    </row>
    <row r="26" spans="1:4" ht="14.4" customHeight="1" x14ac:dyDescent="0.3">
      <c r="A26" s="87" t="s">
        <v>442</v>
      </c>
      <c r="B26" s="127" t="s">
        <v>54</v>
      </c>
      <c r="C26" s="163">
        <v>0</v>
      </c>
      <c r="D26" s="89">
        <f t="shared" si="1"/>
        <v>0</v>
      </c>
    </row>
    <row r="27" spans="1:4" ht="14.4" customHeight="1" x14ac:dyDescent="0.3">
      <c r="A27" s="87"/>
      <c r="B27" s="127"/>
      <c r="C27" s="88"/>
      <c r="D27" s="88"/>
    </row>
    <row r="34" spans="1:7" x14ac:dyDescent="0.25">
      <c r="A34" s="11"/>
      <c r="B34" s="129"/>
      <c r="C34" s="11"/>
      <c r="D34" s="11"/>
      <c r="E34" s="11"/>
      <c r="F34" s="11"/>
      <c r="G34" s="11"/>
    </row>
    <row r="35" spans="1:7" x14ac:dyDescent="0.25">
      <c r="A35" s="11"/>
      <c r="B35" s="129"/>
      <c r="C35" s="11"/>
      <c r="D35" s="11"/>
      <c r="E35" s="11"/>
      <c r="F35" s="11"/>
      <c r="G35" s="11"/>
    </row>
    <row r="36" spans="1:7" x14ac:dyDescent="0.25">
      <c r="A36" s="11"/>
      <c r="B36" s="129"/>
      <c r="C36" s="11"/>
      <c r="D36" s="11"/>
      <c r="E36" s="11"/>
      <c r="F36" s="11"/>
      <c r="G36" s="11"/>
    </row>
    <row r="37" spans="1:7" x14ac:dyDescent="0.25">
      <c r="A37" s="11"/>
      <c r="B37" s="129"/>
      <c r="C37" s="11"/>
      <c r="D37" s="11"/>
      <c r="E37" s="11"/>
      <c r="F37" s="11"/>
      <c r="G37" s="11"/>
    </row>
    <row r="38" spans="1:7" x14ac:dyDescent="0.25">
      <c r="A38" s="11"/>
      <c r="B38" s="129"/>
      <c r="C38" s="11"/>
      <c r="D38" s="11"/>
      <c r="E38" s="11"/>
      <c r="F38" s="11"/>
      <c r="G38" s="11"/>
    </row>
    <row r="39" spans="1:7" x14ac:dyDescent="0.25">
      <c r="A39" s="11"/>
      <c r="B39" s="129"/>
      <c r="C39" s="11"/>
      <c r="D39" s="11"/>
      <c r="E39" s="11"/>
      <c r="F39" s="11"/>
      <c r="G39" s="11"/>
    </row>
    <row r="40" spans="1:7" x14ac:dyDescent="0.25">
      <c r="A40" s="11"/>
      <c r="B40" s="129"/>
      <c r="C40" s="11"/>
      <c r="D40" s="11"/>
      <c r="E40" s="11"/>
      <c r="F40" s="11"/>
      <c r="G40" s="11"/>
    </row>
    <row r="41" spans="1:7" x14ac:dyDescent="0.25">
      <c r="A41" s="11"/>
      <c r="B41" s="129"/>
      <c r="C41" s="11"/>
      <c r="D41" s="11"/>
      <c r="E41" s="11"/>
      <c r="F41" s="11"/>
      <c r="G41" s="11"/>
    </row>
    <row r="42" spans="1:7" x14ac:dyDescent="0.25">
      <c r="A42" s="11"/>
      <c r="B42" s="129"/>
      <c r="C42" s="11"/>
      <c r="D42" s="11"/>
      <c r="E42" s="11"/>
      <c r="F42" s="11"/>
      <c r="G42" s="11"/>
    </row>
    <row r="43" spans="1:7" x14ac:dyDescent="0.25">
      <c r="A43" s="11"/>
      <c r="B43" s="129"/>
      <c r="C43" s="11"/>
      <c r="D43" s="11"/>
      <c r="E43" s="11"/>
      <c r="F43" s="11"/>
      <c r="G43" s="11"/>
    </row>
  </sheetData>
  <sheetProtection algorithmName="SHA-512" hashValue="TT6mJoVyTekafE97l55yBlw7xJyLPQPpH6zQqI8ELYp1kAD5qe4JizQ1cplxjvl79PjGt/Ev0tqKKpVgoCq7NA==" saltValue="eBK0FUUcQalU2fHFD41zuA==" spinCount="100000" sheet="1" objects="1" scenarios="1"/>
  <protectedRanges>
    <protectedRange password="C7BC" sqref="B7:D27" name="Bereik1"/>
  </protectedRanges>
  <pageMargins left="0.75" right="0.75" top="1" bottom="1" header="0.5" footer="0.5"/>
  <pageSetup paperSize="9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64a039-09f6-49fb-9a8b-f84d78f06f59" xsi:nil="true"/>
    <lcf76f155ced4ddcb4097134ff3c332f xmlns="91ff7e1f-25c0-49b7-b5f8-223776c1b1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99E2FC12FCE94E8016D9F15143869F" ma:contentTypeVersion="16" ma:contentTypeDescription="Een nieuw document maken." ma:contentTypeScope="" ma:versionID="daace9835fadd5e7094d826251e7d479">
  <xsd:schema xmlns:xsd="http://www.w3.org/2001/XMLSchema" xmlns:xs="http://www.w3.org/2001/XMLSchema" xmlns:p="http://schemas.microsoft.com/office/2006/metadata/properties" xmlns:ns2="91ff7e1f-25c0-49b7-b5f8-223776c1b1e8" xmlns:ns3="4364a039-09f6-49fb-9a8b-f84d78f06f59" targetNamespace="http://schemas.microsoft.com/office/2006/metadata/properties" ma:root="true" ma:fieldsID="9724049ff095abe6ed98e7ca968765b5" ns2:_="" ns3:_="">
    <xsd:import namespace="91ff7e1f-25c0-49b7-b5f8-223776c1b1e8"/>
    <xsd:import namespace="4364a039-09f6-49fb-9a8b-f84d78f06f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f7e1f-25c0-49b7-b5f8-223776c1b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37aebe9b-c068-4299-ac7b-db279763fd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4a039-09f6-49fb-9a8b-f84d78f06f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6c3870b-409e-4702-a74d-d06addf5ccf1}" ma:internalName="TaxCatchAll" ma:showField="CatchAllData" ma:web="4364a039-09f6-49fb-9a8b-f84d78f06f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F7905C-29A6-4BC6-B1D6-FC489A807159}">
  <ds:schemaRefs>
    <ds:schemaRef ds:uri="http://schemas.microsoft.com/office/2006/metadata/properties"/>
    <ds:schemaRef ds:uri="http://schemas.microsoft.com/office/infopath/2007/PartnerControls"/>
    <ds:schemaRef ds:uri="4364a039-09f6-49fb-9a8b-f84d78f06f59"/>
    <ds:schemaRef ds:uri="91ff7e1f-25c0-49b7-b5f8-223776c1b1e8"/>
  </ds:schemaRefs>
</ds:datastoreItem>
</file>

<file path=customXml/itemProps2.xml><?xml version="1.0" encoding="utf-8"?>
<ds:datastoreItem xmlns:ds="http://schemas.openxmlformats.org/officeDocument/2006/customXml" ds:itemID="{D1C8ADA0-165E-4626-9302-B39005D053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CD9925-1B02-415F-9367-8FFA2A68A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f7e1f-25c0-49b7-b5f8-223776c1b1e8"/>
    <ds:schemaRef ds:uri="4364a039-09f6-49fb-9a8b-f84d78f06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2</vt:i4>
      </vt:variant>
    </vt:vector>
  </HeadingPairs>
  <TitlesOfParts>
    <vt:vector size="9" baseType="lpstr">
      <vt:lpstr>Overname Personeel</vt:lpstr>
      <vt:lpstr>Ruimtestaat</vt:lpstr>
      <vt:lpstr>Werkprogramma</vt:lpstr>
      <vt:lpstr>Nota v Inlichtingen</vt:lpstr>
      <vt:lpstr>Opbouw Uurtarief</vt:lpstr>
      <vt:lpstr>Jaarkosten</vt:lpstr>
      <vt:lpstr>Afroeptarieven</vt:lpstr>
      <vt:lpstr>'Nota v Inlichtingen'!Afdrukbereik</vt:lpstr>
      <vt:lpstr>'Overname Personeel'!Afdrukbereik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 van Leen</dc:creator>
  <cp:keywords/>
  <dc:description/>
  <cp:lastModifiedBy>Marcel van Leeuwen | VLC Haarlem</cp:lastModifiedBy>
  <cp:revision/>
  <cp:lastPrinted>2025-11-18T06:55:02Z</cp:lastPrinted>
  <dcterms:created xsi:type="dcterms:W3CDTF">2007-06-19T18:56:37Z</dcterms:created>
  <dcterms:modified xsi:type="dcterms:W3CDTF">2025-12-29T13:22:51Z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0x0101005699E2FC12FCE94E8016D9F15143869F</vt:lpwstr>
  </property>
  <property fmtid="{D5CDD505-2E9C-101B-9397-08002B2CF9AE}" pid="3" name="MediaServiceImageTags">
    <vt:lpwstr/>
  </property>
</Properties>
</file>