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waterschap.sharepoint.com/sites/SA_Watersystemen/Gedeelde documenten/Watergangen/BOW/2026/WS-2026-02/03 Aanbesteding/03 Bestek ter publicatie/"/>
    </mc:Choice>
  </mc:AlternateContent>
  <xr:revisionPtr revIDLastSave="1597" documentId="13_ncr:1_{6E96261D-7E78-40D7-8492-CE7F18F8A913}" xr6:coauthVersionLast="47" xr6:coauthVersionMax="47" xr10:uidLastSave="{90B81AFD-C5FE-402A-9E26-D46A71DFFBBF}"/>
  <bookViews>
    <workbookView xWindow="-110" yWindow="-110" windowWidth="19420" windowHeight="10300" xr2:uid="{00000000-000D-0000-FFFF-FFFF00000000}"/>
  </bookViews>
  <sheets>
    <sheet name="WS-2026-02 Ringvaart" sheetId="1" r:id="rId1"/>
    <sheet name="Overzicht analysecertificaten" sheetId="2" r:id="rId2"/>
  </sheets>
  <definedNames>
    <definedName name="_xlnm._FilterDatabase" localSheetId="1" hidden="1">'Overzicht analysecertificaten'!$A$3:$F$3</definedName>
    <definedName name="_xlnm._FilterDatabase" localSheetId="0" hidden="1">'WS-2026-02 Ringvaart'!$A$3:$AF$41</definedName>
    <definedName name="_xlnm.Print_Area" localSheetId="0">'WS-2026-02 Ringvaart'!$A$1:$AD$41</definedName>
    <definedName name="_xlnm.Print_Titles" localSheetId="0">'WS-2026-02 Ringvaart'!$A:$A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 i="1" l="1"/>
  <c r="K2" i="1"/>
  <c r="E2" i="1"/>
  <c r="L15" i="1"/>
  <c r="L14" i="1"/>
  <c r="L5" i="1"/>
  <c r="L7" i="1"/>
  <c r="L8" i="1"/>
  <c r="L12" i="1"/>
  <c r="L13" i="1"/>
  <c r="L16" i="1"/>
  <c r="L17" i="1"/>
  <c r="L18" i="1"/>
  <c r="L19" i="1"/>
  <c r="L20" i="1"/>
  <c r="L21" i="1"/>
  <c r="L22" i="1"/>
  <c r="L23" i="1"/>
  <c r="L24" i="1"/>
  <c r="L25" i="1"/>
  <c r="L26" i="1"/>
  <c r="L27" i="1"/>
  <c r="L28" i="1"/>
  <c r="L29" i="1"/>
  <c r="L30" i="1"/>
  <c r="L31" i="1"/>
  <c r="L32" i="1"/>
  <c r="L33" i="1"/>
  <c r="L34" i="1"/>
  <c r="L36" i="1"/>
  <c r="L37" i="1"/>
  <c r="L38" i="1"/>
  <c r="L39" i="1"/>
  <c r="L40" i="1"/>
  <c r="L4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Bonnes, Dylan</author>
  </authors>
  <commentList>
    <comment ref="H3" authorId="0" shapeId="0" xr:uid="{D97BF256-B66E-40DA-A9AE-D5F394B99B27}">
      <text>
        <r>
          <rPr>
            <b/>
            <sz val="9"/>
            <color indexed="81"/>
            <rFont val="Tahoma"/>
            <family val="2"/>
          </rPr>
          <t>Bonnes, Dylan:</t>
        </r>
        <r>
          <rPr>
            <sz val="9"/>
            <color indexed="81"/>
            <rFont val="Tahoma"/>
            <family val="2"/>
          </rPr>
          <t xml:space="preserve">
Nog controleren
</t>
        </r>
      </text>
    </comment>
  </commentList>
</comments>
</file>

<file path=xl/sharedStrings.xml><?xml version="1.0" encoding="utf-8"?>
<sst xmlns="http://schemas.openxmlformats.org/spreadsheetml/2006/main" count="1021" uniqueCount="241">
  <si>
    <t>Code</t>
  </si>
  <si>
    <t>Naam</t>
  </si>
  <si>
    <t>Profielnummers</t>
  </si>
  <si>
    <t>Lengte
(excl. duikers) (m)</t>
  </si>
  <si>
    <t>Breedte op waterlijn
min-max (m)</t>
  </si>
  <si>
    <t>Gemiddelde breedte o.b.v. WDB (m)</t>
  </si>
  <si>
    <t>Schouwpeil ondergrens (m t.o.v. NAP)</t>
  </si>
  <si>
    <t>Te baggeren diepte t.o.v. schouwpeil (m)</t>
  </si>
  <si>
    <r>
      <t>Te baggeren volume (m</t>
    </r>
    <r>
      <rPr>
        <b/>
        <vertAlign val="superscript"/>
        <sz val="10"/>
        <rFont val="Verdana"/>
        <family val="2"/>
      </rPr>
      <t>3</t>
    </r>
    <r>
      <rPr>
        <b/>
        <sz val="10"/>
        <rFont val="Verdana"/>
        <family val="2"/>
      </rPr>
      <t>)</t>
    </r>
  </si>
  <si>
    <r>
      <t>Te baggeren volume per strekkende meter (m</t>
    </r>
    <r>
      <rPr>
        <b/>
        <vertAlign val="superscript"/>
        <sz val="10"/>
        <rFont val="Verdana"/>
        <family val="2"/>
      </rPr>
      <t>3</t>
    </r>
    <r>
      <rPr>
        <b/>
        <sz val="10"/>
        <rFont val="Verdana"/>
        <family val="2"/>
      </rPr>
      <t>/m)</t>
    </r>
  </si>
  <si>
    <t>Toetsing msPAF</t>
  </si>
  <si>
    <t>Klasse toepassen landbodem</t>
  </si>
  <si>
    <t>Klasse toepassen oppervlaktewater</t>
  </si>
  <si>
    <t>PFAS
Verspreiden aangrenzend perceel
(DHK PFAS 4.2)</t>
  </si>
  <si>
    <t>PFAS
Toepassen landbodem
(DHK PFAS 4.1)</t>
  </si>
  <si>
    <t>PFAS
Toepassen diepe plas niet vrijliggend 
(DHK PFAS 4.9.1)</t>
  </si>
  <si>
    <t>Veiligheids-klasse CROW 400</t>
  </si>
  <si>
    <t>Asbest in bagger (in mg/kg d.s.)</t>
  </si>
  <si>
    <t>Waterbodemonderzoek</t>
  </si>
  <si>
    <t>Aard ondergrond</t>
  </si>
  <si>
    <t>Chloride
(mg/kg d.s.)</t>
  </si>
  <si>
    <t>Cluster</t>
  </si>
  <si>
    <t>Type watergang</t>
  </si>
  <si>
    <t>Opmerkingen</t>
  </si>
  <si>
    <t>N.v.t.</t>
  </si>
  <si>
    <t>Ringvaart Zuidplaspolder</t>
  </si>
  <si>
    <t>Nummer analysecertificaat waterbodemonderzoek</t>
  </si>
  <si>
    <t>Nummer analysecertificaat asbestonderzoek</t>
  </si>
  <si>
    <t>WS-2026-02 Bestekstabel Ringvaart deel 2</t>
  </si>
  <si>
    <t>Nooit verspreidbaar</t>
  </si>
  <si>
    <t>WOWA-33656-02A</t>
  </si>
  <si>
    <t>WOWA-33656-03</t>
  </si>
  <si>
    <t>WOWA-39208-01A</t>
  </si>
  <si>
    <t>WOWA-39208-01B</t>
  </si>
  <si>
    <t>WOWA-39208-02</t>
  </si>
  <si>
    <t>WOWA-39208-03</t>
  </si>
  <si>
    <t>WOWA-43131</t>
  </si>
  <si>
    <t>WOWA-43189-03A</t>
  </si>
  <si>
    <t>WOWA-43189-04A</t>
  </si>
  <si>
    <t>WOWA-43189-04B</t>
  </si>
  <si>
    <t>WOWA-43189-05</t>
  </si>
  <si>
    <t>WOWA-43262-01</t>
  </si>
  <si>
    <t>WOWA-43262-02</t>
  </si>
  <si>
    <t>WOWA-69209-01</t>
  </si>
  <si>
    <t>WOWA-69209-02</t>
  </si>
  <si>
    <t>WOWA-70098-02</t>
  </si>
  <si>
    <t>WOWA-70098-03</t>
  </si>
  <si>
    <t>WOWA-81947A</t>
  </si>
  <si>
    <t>WOWA-81947B</t>
  </si>
  <si>
    <t>004</t>
  </si>
  <si>
    <t>Niet verspreidbaar</t>
  </si>
  <si>
    <t>Verspreidbaar</t>
  </si>
  <si>
    <t>Industrie</t>
  </si>
  <si>
    <t>Niet toepasbaar</t>
  </si>
  <si>
    <t>Matig verontreinigd</t>
  </si>
  <si>
    <t>Basishygiëne</t>
  </si>
  <si>
    <t>Landbouw/Natuur</t>
  </si>
  <si>
    <t>Wonen/Industrie</t>
  </si>
  <si>
    <t>Toepasbaar</t>
  </si>
  <si>
    <t>Afperkende boringen</t>
  </si>
  <si>
    <t>11 t/m 16</t>
  </si>
  <si>
    <t>WS-2026-02 Bestekstabel Ringvaart deel 2: overzicht analysecertificaten</t>
  </si>
  <si>
    <t>Sterk verontreinigd</t>
  </si>
  <si>
    <t>nvt</t>
  </si>
  <si>
    <t>Rood (NV)</t>
  </si>
  <si>
    <t>WOWA-33656-04A</t>
  </si>
  <si>
    <t>WOWA-42123-01A</t>
  </si>
  <si>
    <t>WOWA-42123-01B</t>
  </si>
  <si>
    <t>WOWA-42123-02A</t>
  </si>
  <si>
    <t>WOWA-42123-02B</t>
  </si>
  <si>
    <t>WOWA-42123-03A</t>
  </si>
  <si>
    <t>WOWA-42123-03B</t>
  </si>
  <si>
    <t>WOWA-42123-04A</t>
  </si>
  <si>
    <t>WOWA-42123-04B</t>
  </si>
  <si>
    <t>WOWA-70098-01A</t>
  </si>
  <si>
    <t>WOWA-70098-01B</t>
  </si>
  <si>
    <t>001</t>
  </si>
  <si>
    <t>007</t>
  </si>
  <si>
    <t>11 t/m 18</t>
  </si>
  <si>
    <t>11 t/m 13</t>
  </si>
  <si>
    <t>11 t/m 23</t>
  </si>
  <si>
    <t>11 t/m 25</t>
  </si>
  <si>
    <t>12 t/m 38</t>
  </si>
  <si>
    <t>39 t/m 47</t>
  </si>
  <si>
    <t>11 t/m 22</t>
  </si>
  <si>
    <t>23 t/m 40</t>
  </si>
  <si>
    <t>24 t/m 25</t>
  </si>
  <si>
    <t>17 t/m 25</t>
  </si>
  <si>
    <t>24 t/m 26</t>
  </si>
  <si>
    <t>19 t/m 21</t>
  </si>
  <si>
    <t>24-139 WBO Ringvaart</t>
  </si>
  <si>
    <t>13,3-16,5</t>
  </si>
  <si>
    <t>12-18,4</t>
  </si>
  <si>
    <t>14,52-25,53</t>
  </si>
  <si>
    <t>13,85-27,63</t>
  </si>
  <si>
    <t>20,7-37,1</t>
  </si>
  <si>
    <t>22,3-24,4</t>
  </si>
  <si>
    <t>20,59-27,9</t>
  </si>
  <si>
    <t>20,6-26</t>
  </si>
  <si>
    <t>13,4-24,4</t>
  </si>
  <si>
    <t>20,97-25,7</t>
  </si>
  <si>
    <t>15,72-17,89</t>
  </si>
  <si>
    <t>17,05-24,09</t>
  </si>
  <si>
    <t>10,15-12,8</t>
  </si>
  <si>
    <t>14,9-24,4</t>
  </si>
  <si>
    <t>20,2-23,1</t>
  </si>
  <si>
    <t>17,1-23,4</t>
  </si>
  <si>
    <t>10,1-24,15</t>
  </si>
  <si>
    <t>20,5-42</t>
  </si>
  <si>
    <t>26,5-36,4</t>
  </si>
  <si>
    <t>12-18</t>
  </si>
  <si>
    <t>13,4-18,5</t>
  </si>
  <si>
    <t>11,2-15,4</t>
  </si>
  <si>
    <t>12,2-13,6</t>
  </si>
  <si>
    <t>13,4-16,9</t>
  </si>
  <si>
    <t>12,74-24,02</t>
  </si>
  <si>
    <t>Klei/Veen</t>
  </si>
  <si>
    <t>Veen</t>
  </si>
  <si>
    <t>Klei/Veen/Zand</t>
  </si>
  <si>
    <t>24-139 Ringvaart</t>
  </si>
  <si>
    <t>Primair</t>
  </si>
  <si>
    <t>Overig</t>
  </si>
  <si>
    <t>Primair/overig</t>
  </si>
  <si>
    <t>Er is sprake van een grillig verloop van de vaste bodem.</t>
  </si>
  <si>
    <t>-</t>
  </si>
  <si>
    <t>Er is sprake van een grillig verloop van de vaste bodem.
T.p.v. profiel 007 is voorstel te baggeren diepte van 1,60 m niet over gehele bodembreedte haalbaar door vaste bodem in profiel.</t>
  </si>
  <si>
    <t>Er is sprake van een grillig verloop van de vaste bodem.
T.p.v. profiel 004 is voorstel te baggeren diepte van 1,60 m niet over gehele bodembreedte haalbaar door vaste bodem in profiel.
Profielen 003 en 007 bevinden zich naast een woonboot.</t>
  </si>
  <si>
    <t>Er is sprake van een grillig verloop van de vaste bodem.
T.p.v. profielen 002, 004 t/m 005 en 007 is voorstel te baggeren diepte van 2,00 m niet (over gehele bodembreedte) haalbaar door vaste bodem in profiel.
Profielen 001, 006 en 009 zijn niet over volledige breedte ingemeten i.v.m. aanwezige woonboten.
Profiel 002 bevindt zich naast een woonboot.</t>
  </si>
  <si>
    <t>Er is sprake van een grillig verloop van de vaste bodem.
T.p.v. profielen 001 en 003 t/m 005 is voorstel te baggeren diepte van 2,10 m niet (over gehele bodembreedte) haalbaar door vaste bodem in profiel.
Profiel 001 is niet over volledige breedte ingemeten i.v.m. aanwezige woonboot.
Profielen 003 en 004 bevinden zich naast een woonboot.</t>
  </si>
  <si>
    <t>Er is sprake van een grillig verloop van de vaste bodem.
T.p.v. profielen 002, 006 en 010 is voorstel te baggeren diepte van 2,05 m niet over gehele bodembreedte haalbaar door vaste bodem in profiel.</t>
  </si>
  <si>
    <t>Er is sprake van een grillig verloop van de vaste bodem.
T.p.v. profiel 010 is voorstel te baggeren diepte van 2,05 m niet over gehele bodembreedte haalbaar door vaste bodem in profiel.</t>
  </si>
  <si>
    <t>Er is sprake van een grillig verloop van de vaste bodem.
T.p.v. profiel 002 is voorstel te baggeren diepte van 2,10 m niet over gehele bodembreedte haalbaar door vaste bodem in profiel.</t>
  </si>
  <si>
    <t>Er is sprake van een grillig verloop van de vaste bodem.
Profiel 001 bevindt zich naast een woonboot.
Profiel 002 is niet over volledige breedte ingemeten i.v.m. aanwezige woonboot.</t>
  </si>
  <si>
    <t>Er is sprake van een grillig verloop van de vaste bodem.
T.p.v. profiel 010 is voorstel te baggeren diepte van 2,20 m niet over gehele bodembreedte haalbaar door vaste bodem in profiel.</t>
  </si>
  <si>
    <t>Er is sprake van een grillig verloop van de vaste bodem.
T.p.v. profiel 009 is voorstel te baggeren diepte van 1,90 m niet (over gehele bodembreedte) haalbaar door vaste bodem in profiel.
Profiel 009 bevindt zich naast een woonboot.
Profielen 007 t/m 008 en 010 zijn niet over volledige breedte ingemeten i.v.m. aanwezige woonboten.</t>
  </si>
  <si>
    <t>Er is sprake van een grillig verloop van de vaste bodem.
T.p.v. profiel 006 is voorstel te baggeren diepte van 1,85 m niet (over gehele bodembreedte) haalbaar door vaste bodem in profiel.
Profielen 001 t/m 004 zijn niet over volledige breedte ingemeten i.v.m. aanwezige woonboten.</t>
  </si>
  <si>
    <t>Er is sprake van een grillig verloop van de vaste bodem.
T.p.v. profiel 004 is voorstel te baggeren diepte van 1,90 m niet over gehele bodembreedte haalbaar door vaste bodem in profiel.</t>
  </si>
  <si>
    <t>Er is sprake van een grillig verloop van de vaste bodem.
T.p.v. profielen 005 t/m 006 en 010 is voorstel te baggeren diepte van 2,00 m niet over gehele bodembreedte haalbaar door vaste bodem in profiel.</t>
  </si>
  <si>
    <t>Er is sprake van een grillig verloop van de vaste bodem.
T.p.v. profielen 003 en 009 is voorstel te baggeren diepte van 1,40 m niet over gehele bodembreedte haalbaar door vaste bodem in profiel.</t>
  </si>
  <si>
    <t>Er is sprake van een grillig verloop van de vaste bodem.
T.p.v. profielen 001 en 003 is voorstel te baggeren diepte van 1,30 m niet over gehele bodembreedte haalbaar door vaste bodem in profiel.</t>
  </si>
  <si>
    <t>Er is sprake van een grillig verloop van de vaste bodem.
T.p.v. profiel 009 is voorstel te baggeren diepte van 1,30 m niet over gehele bodembreedte haalbaar door vaste bodem in profiel.
Profiel 004 bevindt zich tussen twee woonboten.</t>
  </si>
  <si>
    <t>Er is sprake van een grillig verloop van de vaste bodem.
T.p.v. profiel 003 is voorstel te baggeren diepte van 1,90 m niet haalbaar door vaste bodem in profiel.
Profielen 001, 002 en 005 zijn niet over volledige breedte ingemeten i.v.m. aanwezige woonboten.</t>
  </si>
  <si>
    <t>TI24107_24-139.wbo.0102</t>
  </si>
  <si>
    <t>R2407100383
R2409170178 (11)
R2409170179 (12)
R2409160352 (13)
R2409170180 (14)
R2411040175 (15)
R2411040176 (16)
R2411040177 (17)
R2410300365 (18)</t>
  </si>
  <si>
    <t>R2407100385</t>
  </si>
  <si>
    <t>R2407100386
R2409170181 (11)
R2409160353 (12)
R2409250147 (13)</t>
  </si>
  <si>
    <t>R2407100370</t>
  </si>
  <si>
    <t>R2407100371</t>
  </si>
  <si>
    <t>R2407100377
R2409160309 (12)
R2409160310 (13)
R2409090295 (14)
R2409160311 (15)
R2409160312 (16)
R2409090296 (17)
R2409160313 (18)
R2409160315 (19)
R2409160317 (20)
R2409090297 (21)
R2409170163 (22)
R2409090299 (23)
R2409170164 (24)
R2409160321 (25)
R2409160323 (26)
R2409160325 (27)
R2409160327 (28)
R2409160328 (29)
R2409160329 (30)
R2409160314 (31)
R2409160316 (32)
R2409160318 (33)
R2409160319 (34) 
R2409160320 (35)
R2409160322 (36)
R2409160324 (37)
R2409160326 (38)</t>
  </si>
  <si>
    <t>R2407100377
R2409160330 (39)
R2409160331 (40)
R2409160332 (41)
R2409160333 (42)
R2409160334 (43)
R2409160335 (44)
R2409160336 (45)
R2409160337 (46)
R2409160338 (47)</t>
  </si>
  <si>
    <t>R2407170567
R2409090281 (11)
R2409090282 (12)
R2409160286 (13)
R2409160287 (14)
R2409090283 (15)
R2409160288 (16)
R2409160289 (17)
R2409090284 (18)
R2409090286 (19)
R2409111016 (20)
R2409090287 (21)
R2409090288 (22)</t>
  </si>
  <si>
    <t>R2407170567
R2409190291 (23)
R2409090289 (24)
R2409190294 (25)
R2409090290 (26)
R2409090292 (27)
R2409190296 (28)
R2409090293 (29)
R2409190297 (30)
R2409160290 (31)
R2409090294 (32)
R2409170162 (33)
R2409190299 (34) 
R2409190301 (35)
R2409160291 (36)
R2409160292 (37)
R2409160293 (38)
R2409160294 (39)
R2409111018 (40)</t>
  </si>
  <si>
    <t>R2407100375
R2409160295 (11)
R2409160296 (12)
R2409160297 (13)
R2409160298 (14)
R2409190303 (15)
R2409160299 (16)
R2409160300 (17)
R2409160301 (18)
R2409160302 (19)
R2409160303 (20)
R2409160304 (21)
R2409160305 (22)
R2409160306 (23)</t>
  </si>
  <si>
    <t>R2407100375
R2409160307 (24)
R2409160308 (25)</t>
  </si>
  <si>
    <t>R2407100374
R2409090257 (11)
R2409090258 (12)
R2409030155 (13)
R2409090259 (14)
R2409090260 (15)
R2409090261 (16)
R2409090262 (17)
R2409030156 (18)
R2409090263 (19)
R2409090264 (20)
R2409090265 (21)
R2409090267 (22)
R2409090268 (23)
R2409090269 (24)
R2409090270 (25)</t>
  </si>
  <si>
    <t>R2407100374</t>
  </si>
  <si>
    <t>R2407100376</t>
  </si>
  <si>
    <t>R2406200442
R2409020277 (11)
R2409020278 (12)
R2409020279 (13)
R2409020280 (14)
R2409020281 (15)
R2409020282 (16)
R2409020283 (17)
R2408290407 (18)
R2409020284 (19)
R2409020285 (20)
R2408290408 (21)
R2409020286 (22)</t>
  </si>
  <si>
    <t>R2407100366
R2409020288 (11)
R2409020289 (12)
R2409020290 (13)
R2409020291 (14)
R2408290411 (15)
R2409020292 (16)</t>
  </si>
  <si>
    <t>R2407100366
R2409020293 (17)
R2409020294 (18)
R2409090238 (19)
R2408290412 (20)
R2409020295 (21)
R2409020297 (22)
R2409020298 (23)
R2409020299 (24)
R2409020300 (25)</t>
  </si>
  <si>
    <t>R2407100367</t>
  </si>
  <si>
    <t>R2407100378</t>
  </si>
  <si>
    <t>11 (van WOWA-42123-01)
11 t/m 27</t>
  </si>
  <si>
    <t>R2407150388
R2409111020 (11 van WOWA-42123-01)
R2409160339 (11)
R2409170165 (12)
R2409160340 (13)
R2409170166 (14)
R2409170167 (15)
R2409170168 (16)
R2409170169 (17)
R2409250146 (18)
R2409170170 (19)
R2409170171 (20)
R2409170172 (21)
R2409160341 (22)
R2409170173 (23)
R2409160342 (24)
R2409160343 (25)
R2409160344 (26)
R2409160345 (27)</t>
  </si>
  <si>
    <t>R2407150392</t>
  </si>
  <si>
    <t>R2407100381</t>
  </si>
  <si>
    <t>R2407100380
R2409160355 (11)
R2409160356 (12)
R2409160357 (13)
R2409160358 (14)
R2409170182 (15)
R2409170183 (16)
R2409170184 (17)
R2409250148 (18)
R2409160359 (19)
R2409170185 (20)
R2409160360 (21)
R2409170186 (22)
R2409160361 (23)</t>
  </si>
  <si>
    <t>R2407100380
R2409170187 (24)
R2409170188 (25)
R2409170189 (26)</t>
  </si>
  <si>
    <t>R2407100379</t>
  </si>
  <si>
    <t>R2407150396</t>
  </si>
  <si>
    <t>R2407150383
R2409090271 (11)
R2409090272 (12)
R2409090273 (13)
R2409090275 (14)
R2409030157 (15)
R2409030158 (16)
R2409090276 (17)
R2409090277 (18)</t>
  </si>
  <si>
    <t>R2407150383
R2409030159 (19)
R2409090278 (20)
R2409090280 (21)</t>
  </si>
  <si>
    <t>WOWA-39208-01C</t>
  </si>
  <si>
    <t>WOWA-39208-01D</t>
  </si>
  <si>
    <t>11 t/m 17</t>
  </si>
  <si>
    <t>18 t/m 23</t>
  </si>
  <si>
    <t>24 t/m 30</t>
  </si>
  <si>
    <t>31 t/m 40</t>
  </si>
  <si>
    <t>Onderhoudsdiepte NAP</t>
  </si>
  <si>
    <t>18,45-19,93</t>
  </si>
  <si>
    <t>24,5-24,6</t>
  </si>
  <si>
    <t>22,95-23,3</t>
  </si>
  <si>
    <t>18,6-23,06</t>
  </si>
  <si>
    <t>Er is sprake van een grillig verloop van de vaste bodem.
T.p.v. profiel 009 is voorstel te baggeren diepte van 2,00 m niet (over gehele bodembreedte) haalbaar door vaste bodem in profiel.
Profiel 008 bevindt zich naast een woonboot.
Profiel 009 bevindt zich tussen twee woonboten.</t>
  </si>
  <si>
    <t>Er is sprake van een grillig verloop van de vaste bodem.
T.p.v. profielen 06 en 007 is voorstel te baggeren diepte van 2,00 m niet (over gehele bodembreedte) haalbaar door vaste bodem in profiel.</t>
  </si>
  <si>
    <t>Er is sprake van een grillig verloop van de vaste bodem.
T.p.v. profiel 005 is voorstel te baggeren diepte van 2,00 m niet (over gehele bodembreedte) haalbaar door vaste bodem in profiel.</t>
  </si>
  <si>
    <t>Er is sprake van een grillig verloop van de vaste bodem.
T.p.v. profiel 001 is voorstel te baggeren diepte van 2,00 m niet (over gehele bodembreedte) haalbaar door vaste bodem in profiel.
T.p.v. profiel 003 is voorstel te baggeren diepte van 2,00 m niet (over gehele bodembreedte) haalbaar door vaste bodem in profiel.</t>
  </si>
  <si>
    <t>R2407100368
R2409090239 (11)
R2409190290 (12)
R2409030140 (13)
R2409090240 (14)
R2409090241 (15)
R2409030142 (16)
R2409030144 (17)</t>
  </si>
  <si>
    <t xml:space="preserve">R2407100368
R2409030145 (18)
R2409090242 (19)
R2409090243 (20)
R2409090244 (21)
R2409030146 (22)
R2409030147 (23)
</t>
  </si>
  <si>
    <t xml:space="preserve">R2407100368
R2409090245 (24)
R2409030148 (25)
R2409090246 (26)
R2409090247 (27)
R2409030149 (28)
R2409090248 (29)
R2409090249 (30)
</t>
  </si>
  <si>
    <t>R2407100368
R2409030150 (31)
R2409090250 (32)
R2409090251 (33)
R2409090252 (34)
R2409090253 (35)
R2409030152 (36)
R2409030153 (37)
R2409090254 (38)
R2409030154 (39)
R2409090255 (40)</t>
  </si>
  <si>
    <t>PFAS
Toepassen diepe plas vrijliggend 
(DHK PFAS 4.9.2)</t>
  </si>
  <si>
    <t>WOWA-33656-01</t>
  </si>
  <si>
    <t>14,3-17,2</t>
  </si>
  <si>
    <t>Licht verontreinigd</t>
  </si>
  <si>
    <t>WOWA-33656-02B</t>
  </si>
  <si>
    <t>13-16,6</t>
  </si>
  <si>
    <t>WOWA-33656-04B</t>
  </si>
  <si>
    <t>14,8-19,3</t>
  </si>
  <si>
    <t>WOWA-33656-05</t>
  </si>
  <si>
    <t>17,1-22,9</t>
  </si>
  <si>
    <t>WOWA-33656-06</t>
  </si>
  <si>
    <t>16-22</t>
  </si>
  <si>
    <t>WOWA-69209-03</t>
  </si>
  <si>
    <t>11 t/m 20</t>
  </si>
  <si>
    <t>13-17</t>
  </si>
  <si>
    <t>Er is sprake van een grillig verloop van de vaste bodem.
T.p.v. profielen 002, 008 en 010 is voorstel te baggeren diepte van 1,60 m niet over gehele bodembreedte haalbaar door vaste bodem in profiel.</t>
  </si>
  <si>
    <t>Er is sprake van een grillig verloop van de vaste bodem.
T.p.v. profiel 001 is voorstel te baggeren diepte van 1,60 m niet over gehele bodembreedte haalbaar door vaste bodem in profiel.</t>
  </si>
  <si>
    <t>Er is sprake van een grillig verloop van de vaste bodem.
T.p.v. profiel 006 is voorstel te baggeren diepte van 1,60 m niet over gehele bodembreedte haalbaar door vaste bodem in profiel.
Profiel 009 bevindt zich naast een woonboot.</t>
  </si>
  <si>
    <t>Er is sprake van een grillig verloop van de vaste bodem.
T.p.v. profiel 010 is voorstel te baggeren diepte van 1,60 m niet over gehele bodembreedte haalbaar door vaste bodem in profiel.
Profiel 001 bevindt zich naast een woonboot.</t>
  </si>
  <si>
    <t>Er is sprake van een grillig verloop van de vaste bodem.
T.p.v. profiel 004 is voorstel te baggeren diepte van 1,40 m niet over gehele bodembreedte haalbaar door vaste bodem in profiel.</t>
  </si>
  <si>
    <t>R2407150401</t>
  </si>
  <si>
    <t>R2407100383</t>
  </si>
  <si>
    <t>R2407100386
R2409160354 (14)</t>
  </si>
  <si>
    <t>R2407100387</t>
  </si>
  <si>
    <t>R2407100384</t>
  </si>
  <si>
    <t>R2407100382
R2409170174 (11)
R2409160346 (12)
R2409160347 (13)
R2409160348 (14)
R2409170175 (15)
R2409160349 (16)
R2409170176 (17)
R2409170177 (18)
R2409160350 (19)
R2409160351 (20)</t>
  </si>
  <si>
    <t>Weilanddepot Koolhaas</t>
  </si>
  <si>
    <t xml:space="preserve">Verwerkingslocatie
</t>
  </si>
  <si>
    <t>Depot Hollandsch Diep</t>
  </si>
  <si>
    <t>007 t/m 010</t>
  </si>
  <si>
    <t>001 t/m 010</t>
  </si>
  <si>
    <t>008 t/m 009</t>
  </si>
  <si>
    <t>006 t/m 007</t>
  </si>
  <si>
    <t>004 t/m 005</t>
  </si>
  <si>
    <t>001 t/m 003</t>
  </si>
  <si>
    <t>001 t/m 009</t>
  </si>
  <si>
    <t>001 t/m 007</t>
  </si>
  <si>
    <t>008 t/m 010</t>
  </si>
  <si>
    <t>001 t/m 004</t>
  </si>
  <si>
    <t>005 t/m 010</t>
  </si>
  <si>
    <t>006 t/m 009</t>
  </si>
  <si>
    <t>001 t/m 005</t>
  </si>
  <si>
    <t>009 t/m 010</t>
  </si>
  <si>
    <t>001 t/m 008</t>
  </si>
  <si>
    <t>001 t/m 011</t>
  </si>
  <si>
    <t>001 t/m 006</t>
  </si>
  <si>
    <t>002 t/m 010</t>
  </si>
  <si>
    <r>
      <t>Te baggeren volume incl. 2 cm aanwas per jaar tot uitvoering (m</t>
    </r>
    <r>
      <rPr>
        <b/>
        <vertAlign val="superscript"/>
        <sz val="10"/>
        <rFont val="Verdana"/>
        <family val="2"/>
      </rPr>
      <t>3</t>
    </r>
    <r>
      <rPr>
        <b/>
        <sz val="10"/>
        <rFont val="Verdana"/>
        <family val="2"/>
      </rPr>
      <t>)</t>
    </r>
  </si>
  <si>
    <r>
      <t>Te baggeren volume incl 2 cm aanwas per strekkende meter (m</t>
    </r>
    <r>
      <rPr>
        <b/>
        <vertAlign val="superscript"/>
        <sz val="10"/>
        <rFont val="Verdana"/>
        <family val="2"/>
      </rPr>
      <t>3</t>
    </r>
    <r>
      <rPr>
        <b/>
        <sz val="10"/>
        <rFont val="Verdana"/>
        <family val="2"/>
      </rPr>
      <t>/m)</t>
    </r>
  </si>
  <si>
    <t xml:space="preserve">
Er is sprake van een grillig verloop van de vaste bodem.
T.p.v. profiel 004 is voorstel te baggeren diepte van 1,85 m niet (over gehele bodembreedte) haalbaar door vaste bodem in profiel.
Profiel 004 is niet over volledige breedte ingemeten i.v.m. aanwezige meerpalen bij sluis.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</si>
</sst>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43" formatCode="_ * #,##0.00_ ;_ * \-#,##0.00_ ;_ * &quot;-&quot;??_ ;_ @_ "/>
    <numFmt numFmtId="164" formatCode="0.0"/>
  </numFmts>
  <fonts count="51" x14ac:knownFonts="1">
    <font>
      <sz val="10"/>
      <color theme="1"/>
      <name val="Verdana"/>
      <family val="2"/>
    </font>
    <font>
      <b/>
      <sz val="10"/>
      <color theme="1"/>
      <name val="Verdana"/>
      <family val="2"/>
    </font>
    <font>
      <b/>
      <sz val="10"/>
      <name val="Verdana"/>
      <family val="2"/>
    </font>
    <font>
      <b/>
      <vertAlign val="superscript"/>
      <sz val="10"/>
      <name val="Verdana"/>
      <family val="2"/>
    </font>
    <font>
      <sz val="10"/>
      <name val="Arial"/>
      <family val="2"/>
    </font>
    <font>
      <sz val="10"/>
      <name val="Verdana"/>
      <family val="2"/>
    </font>
    <font>
      <sz val="10"/>
      <color rgb="FFFF0000"/>
      <name val="Verdana"/>
      <family val="2"/>
    </font>
    <font>
      <sz val="10"/>
      <color theme="1"/>
      <name val="Verdana"/>
      <family val="2"/>
    </font>
    <font>
      <b/>
      <sz val="18"/>
      <color theme="3"/>
      <name val="Cambria"/>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65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i/>
      <sz val="10"/>
      <color rgb="FF7F7F7F"/>
      <name val="Verdana"/>
      <family val="2"/>
    </font>
    <font>
      <sz val="10"/>
      <color theme="0"/>
      <name val="Verdana"/>
      <family val="2"/>
    </font>
    <font>
      <sz val="10"/>
      <name val="Verdana"/>
      <family val="2"/>
    </font>
    <font>
      <sz val="10"/>
      <name val="Arial"/>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006100"/>
      <name val="Calibri"/>
      <family val="2"/>
      <scheme val="minor"/>
    </font>
    <font>
      <sz val="11"/>
      <color rgb="FF3F3F7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6500"/>
      <name val="Calibri"/>
      <family val="2"/>
      <scheme val="minor"/>
    </font>
    <font>
      <sz val="11"/>
      <color rgb="FF9C0006"/>
      <name val="Calibri"/>
      <family val="2"/>
      <scheme val="minor"/>
    </font>
    <font>
      <sz val="18"/>
      <color theme="3"/>
      <name val="Cambria"/>
      <family val="2"/>
      <scheme val="maj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sz val="10"/>
      <color rgb="FF000000"/>
      <name val="Times New Roman"/>
      <family val="1"/>
    </font>
    <font>
      <sz val="10"/>
      <name val="Verdana"/>
      <family val="2"/>
    </font>
    <font>
      <sz val="10"/>
      <name val="Arial"/>
      <family val="2"/>
    </font>
    <font>
      <i/>
      <sz val="10"/>
      <color theme="1"/>
      <name val="Verdana"/>
      <family val="2"/>
    </font>
    <font>
      <b/>
      <sz val="11"/>
      <color theme="1"/>
      <name val="Verdana"/>
      <family val="2"/>
    </font>
    <font>
      <sz val="8"/>
      <name val="Verdana"/>
      <family val="2"/>
    </font>
    <font>
      <sz val="9"/>
      <color indexed="81"/>
      <name val="Tahoma"/>
      <family val="2"/>
    </font>
    <font>
      <b/>
      <sz val="9"/>
      <color indexed="81"/>
      <name val="Tahoma"/>
      <family val="2"/>
    </font>
    <font>
      <b/>
      <sz val="14"/>
      <name val="Verdana"/>
      <family val="2"/>
    </font>
    <font>
      <sz val="14"/>
      <color theme="1"/>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diagonal/>
    </border>
  </borders>
  <cellStyleXfs count="108">
    <xf numFmtId="0" fontId="0" fillId="0" borderId="0"/>
    <xf numFmtId="0" fontId="4" fillId="0" borderId="0"/>
    <xf numFmtId="0" fontId="4" fillId="0" borderId="0" applyNumberFormat="0" applyFill="0" applyBorder="0" applyAlignment="0" applyProtection="0"/>
    <xf numFmtId="0" fontId="8" fillId="0" borderId="0" applyNumberFormat="0" applyFill="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5" applyNumberFormat="0" applyAlignment="0" applyProtection="0"/>
    <xf numFmtId="0" fontId="16" fillId="6" borderId="6" applyNumberFormat="0" applyAlignment="0" applyProtection="0"/>
    <xf numFmtId="0" fontId="17" fillId="6" borderId="5" applyNumberFormat="0" applyAlignment="0" applyProtection="0"/>
    <xf numFmtId="0" fontId="18" fillId="0" borderId="7" applyNumberFormat="0" applyFill="0" applyAlignment="0" applyProtection="0"/>
    <xf numFmtId="0" fontId="19" fillId="7" borderId="8" applyNumberFormat="0" applyAlignment="0" applyProtection="0"/>
    <xf numFmtId="0" fontId="6" fillId="0" borderId="0" applyNumberFormat="0" applyFill="0" applyBorder="0" applyAlignment="0" applyProtection="0"/>
    <xf numFmtId="0" fontId="20" fillId="0" borderId="0" applyNumberFormat="0" applyFill="0" applyBorder="0" applyAlignment="0" applyProtection="0"/>
    <xf numFmtId="0" fontId="1" fillId="0" borderId="10" applyNumberFormat="0" applyFill="0" applyAlignment="0" applyProtection="0"/>
    <xf numFmtId="0" fontId="21"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1" fillId="32" borderId="0" applyNumberFormat="0" applyBorder="0" applyAlignment="0" applyProtection="0"/>
    <xf numFmtId="0" fontId="22" fillId="0" borderId="0"/>
    <xf numFmtId="0" fontId="7" fillId="8" borderId="9" applyNumberFormat="0" applyFont="0" applyAlignment="0" applyProtection="0"/>
    <xf numFmtId="0" fontId="7" fillId="0" borderId="0"/>
    <xf numFmtId="0" fontId="5" fillId="0" borderId="0"/>
    <xf numFmtId="0" fontId="22" fillId="0" borderId="0"/>
    <xf numFmtId="0" fontId="23" fillId="0" borderId="0"/>
    <xf numFmtId="0" fontId="7" fillId="8" borderId="9" applyNumberFormat="0" applyFont="0" applyAlignment="0" applyProtection="0"/>
    <xf numFmtId="0" fontId="5" fillId="0" borderId="0"/>
    <xf numFmtId="0" fontId="5" fillId="0" borderId="0"/>
    <xf numFmtId="0" fontId="5" fillId="0" borderId="0"/>
    <xf numFmtId="0" fontId="5" fillId="0" borderId="0"/>
    <xf numFmtId="0" fontId="4" fillId="0" borderId="0"/>
    <xf numFmtId="0" fontId="5" fillId="0" borderId="0"/>
    <xf numFmtId="0" fontId="24" fillId="10" borderId="0" applyNumberFormat="0" applyBorder="0" applyAlignment="0" applyProtection="0"/>
    <xf numFmtId="0" fontId="24" fillId="14"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11"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5" fillId="12" borderId="0" applyNumberFormat="0" applyBorder="0" applyAlignment="0" applyProtection="0"/>
    <xf numFmtId="0" fontId="25" fillId="16" borderId="0" applyNumberFormat="0" applyBorder="0" applyAlignment="0" applyProtection="0"/>
    <xf numFmtId="0" fontId="25" fillId="20" borderId="0" applyNumberFormat="0" applyBorder="0" applyAlignment="0" applyProtection="0"/>
    <xf numFmtId="0" fontId="25" fillId="24" borderId="0" applyNumberFormat="0" applyBorder="0" applyAlignment="0" applyProtection="0"/>
    <xf numFmtId="0" fontId="25" fillId="28" borderId="0" applyNumberFormat="0" applyBorder="0" applyAlignment="0" applyProtection="0"/>
    <xf numFmtId="0" fontId="25" fillId="32" borderId="0" applyNumberFormat="0" applyBorder="0" applyAlignment="0" applyProtection="0"/>
    <xf numFmtId="0" fontId="25" fillId="9" borderId="0" applyNumberFormat="0" applyBorder="0" applyAlignment="0" applyProtection="0"/>
    <xf numFmtId="0" fontId="25" fillId="13" borderId="0" applyNumberFormat="0" applyBorder="0" applyAlignment="0" applyProtection="0"/>
    <xf numFmtId="0" fontId="25" fillId="17" borderId="0" applyNumberFormat="0" applyBorder="0" applyAlignment="0" applyProtection="0"/>
    <xf numFmtId="0" fontId="25" fillId="21" borderId="0" applyNumberFormat="0" applyBorder="0" applyAlignment="0" applyProtection="0"/>
    <xf numFmtId="0" fontId="25" fillId="25" borderId="0" applyNumberFormat="0" applyBorder="0" applyAlignment="0" applyProtection="0"/>
    <xf numFmtId="0" fontId="25" fillId="29" borderId="0" applyNumberFormat="0" applyBorder="0" applyAlignment="0" applyProtection="0"/>
    <xf numFmtId="0" fontId="26" fillId="6" borderId="5" applyNumberFormat="0" applyAlignment="0" applyProtection="0"/>
    <xf numFmtId="0" fontId="27" fillId="7" borderId="8" applyNumberFormat="0" applyAlignment="0" applyProtection="0"/>
    <xf numFmtId="0" fontId="28" fillId="0" borderId="7" applyNumberFormat="0" applyFill="0" applyAlignment="0" applyProtection="0"/>
    <xf numFmtId="0" fontId="29" fillId="2" borderId="0" applyNumberFormat="0" applyBorder="0" applyAlignment="0" applyProtection="0"/>
    <xf numFmtId="0" fontId="30" fillId="5" borderId="5" applyNumberFormat="0" applyAlignment="0" applyProtection="0"/>
    <xf numFmtId="43" fontId="24" fillId="0" borderId="0" applyFont="0" applyFill="0" applyBorder="0" applyAlignment="0" applyProtection="0"/>
    <xf numFmtId="0" fontId="31" fillId="0" borderId="2" applyNumberFormat="0" applyFill="0" applyAlignment="0" applyProtection="0"/>
    <xf numFmtId="0" fontId="32" fillId="0" borderId="3" applyNumberFormat="0" applyFill="0" applyAlignment="0" applyProtection="0"/>
    <xf numFmtId="0" fontId="33" fillId="0" borderId="4" applyNumberFormat="0" applyFill="0" applyAlignment="0" applyProtection="0"/>
    <xf numFmtId="0" fontId="33" fillId="0" borderId="0" applyNumberFormat="0" applyFill="0" applyBorder="0" applyAlignment="0" applyProtection="0"/>
    <xf numFmtId="0" fontId="34" fillId="4" borderId="0" applyNumberFormat="0" applyBorder="0" applyAlignment="0" applyProtection="0"/>
    <xf numFmtId="0" fontId="24" fillId="8" borderId="9" applyNumberFormat="0" applyFont="0" applyAlignment="0" applyProtection="0"/>
    <xf numFmtId="0" fontId="35" fillId="3" borderId="0" applyNumberFormat="0" applyBorder="0" applyAlignment="0" applyProtection="0"/>
    <xf numFmtId="0" fontId="4" fillId="0" borderId="0"/>
    <xf numFmtId="0" fontId="24" fillId="0" borderId="0"/>
    <xf numFmtId="0" fontId="36" fillId="0" borderId="0" applyNumberFormat="0" applyFill="0" applyBorder="0" applyAlignment="0" applyProtection="0"/>
    <xf numFmtId="0" fontId="37" fillId="0" borderId="10" applyNumberFormat="0" applyFill="0" applyAlignment="0" applyProtection="0"/>
    <xf numFmtId="0" fontId="38" fillId="6" borderId="6"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0"/>
    <xf numFmtId="0" fontId="24" fillId="0" borderId="0"/>
    <xf numFmtId="0" fontId="24" fillId="0" borderId="0"/>
    <xf numFmtId="0" fontId="24" fillId="8" borderId="9" applyNumberFormat="0" applyFont="0" applyAlignment="0" applyProtection="0"/>
    <xf numFmtId="0" fontId="42" fillId="0" borderId="0"/>
    <xf numFmtId="0" fontId="42" fillId="0" borderId="0"/>
    <xf numFmtId="0" fontId="43" fillId="0" borderId="0"/>
    <xf numFmtId="43" fontId="7" fillId="0" borderId="0" applyFont="0" applyFill="0" applyBorder="0" applyAlignment="0" applyProtection="0"/>
  </cellStyleXfs>
  <cellXfs count="39">
    <xf numFmtId="0" fontId="0" fillId="0" borderId="0" xfId="0"/>
    <xf numFmtId="0" fontId="0" fillId="0" borderId="0" xfId="0" applyAlignment="1">
      <alignment vertical="top"/>
    </xf>
    <xf numFmtId="0" fontId="45" fillId="0" borderId="0" xfId="0" applyFont="1" applyAlignment="1">
      <alignment vertical="top"/>
    </xf>
    <xf numFmtId="0" fontId="1" fillId="0" borderId="1" xfId="0" applyFont="1" applyBorder="1" applyAlignment="1">
      <alignment vertical="top"/>
    </xf>
    <xf numFmtId="0" fontId="0" fillId="0" borderId="0" xfId="0" applyAlignment="1">
      <alignment horizontal="left" vertical="top"/>
    </xf>
    <xf numFmtId="0" fontId="1" fillId="0" borderId="1" xfId="0" applyFont="1" applyBorder="1" applyAlignment="1">
      <alignment horizontal="left" vertical="top"/>
    </xf>
    <xf numFmtId="0" fontId="5" fillId="0" borderId="1" xfId="0" applyFont="1" applyBorder="1" applyAlignment="1">
      <alignment horizontal="left" vertical="top"/>
    </xf>
    <xf numFmtId="0" fontId="0" fillId="0" borderId="0" xfId="0" applyAlignment="1">
      <alignment horizontal="left"/>
    </xf>
    <xf numFmtId="2" fontId="0" fillId="0" borderId="0" xfId="0" applyNumberFormat="1" applyAlignment="1">
      <alignment horizontal="left"/>
    </xf>
    <xf numFmtId="3" fontId="0" fillId="0" borderId="0" xfId="0" applyNumberFormat="1" applyAlignment="1">
      <alignment horizontal="left"/>
    </xf>
    <xf numFmtId="3" fontId="44" fillId="0" borderId="0" xfId="0" applyNumberFormat="1" applyFont="1" applyAlignment="1">
      <alignment horizontal="left"/>
    </xf>
    <xf numFmtId="0" fontId="0" fillId="0" borderId="11" xfId="0" applyBorder="1" applyAlignment="1">
      <alignment horizontal="left" wrapText="1"/>
    </xf>
    <xf numFmtId="164" fontId="0" fillId="0" borderId="0" xfId="0" applyNumberFormat="1" applyAlignment="1">
      <alignment horizontal="left"/>
    </xf>
    <xf numFmtId="1" fontId="5" fillId="0" borderId="1" xfId="0" applyNumberFormat="1" applyFont="1" applyBorder="1" applyAlignment="1">
      <alignment vertical="top" wrapText="1"/>
    </xf>
    <xf numFmtId="0" fontId="5" fillId="0" borderId="1" xfId="0" applyFont="1" applyBorder="1" applyAlignment="1">
      <alignment horizontal="left" vertical="top" wrapText="1"/>
    </xf>
    <xf numFmtId="0" fontId="0" fillId="0" borderId="1" xfId="0" applyBorder="1" applyAlignment="1">
      <alignment horizontal="left"/>
    </xf>
    <xf numFmtId="0" fontId="0" fillId="0" borderId="1" xfId="0" applyBorder="1" applyAlignment="1">
      <alignment vertical="top" wrapText="1"/>
    </xf>
    <xf numFmtId="0" fontId="0" fillId="0" borderId="1" xfId="0" applyBorder="1" applyAlignment="1">
      <alignment horizontal="left" vertical="top" wrapText="1"/>
    </xf>
    <xf numFmtId="0" fontId="0" fillId="0" borderId="1" xfId="0" applyBorder="1" applyAlignment="1">
      <alignment vertical="top"/>
    </xf>
    <xf numFmtId="17" fontId="0" fillId="0" borderId="1" xfId="0" applyNumberFormat="1" applyBorder="1" applyAlignment="1">
      <alignment horizontal="left"/>
    </xf>
    <xf numFmtId="0" fontId="0" fillId="0" borderId="1" xfId="0" applyBorder="1" applyAlignment="1">
      <alignment horizontal="left" wrapText="1"/>
    </xf>
    <xf numFmtId="0" fontId="2" fillId="0" borderId="12" xfId="0" applyFont="1" applyBorder="1" applyAlignment="1">
      <alignment horizontal="left" vertical="top" wrapText="1"/>
    </xf>
    <xf numFmtId="2" fontId="2" fillId="0" borderId="12" xfId="0" applyNumberFormat="1" applyFont="1" applyBorder="1" applyAlignment="1">
      <alignment horizontal="left" vertical="top" wrapText="1"/>
    </xf>
    <xf numFmtId="164" fontId="2" fillId="0" borderId="12" xfId="0" applyNumberFormat="1" applyFont="1" applyBorder="1" applyAlignment="1">
      <alignment horizontal="left" vertical="top" wrapText="1"/>
    </xf>
    <xf numFmtId="3" fontId="2" fillId="0" borderId="12" xfId="0" applyNumberFormat="1" applyFont="1" applyBorder="1" applyAlignment="1">
      <alignment horizontal="left" vertical="top" wrapText="1"/>
    </xf>
    <xf numFmtId="2" fontId="0" fillId="0" borderId="1" xfId="0" applyNumberFormat="1" applyBorder="1" applyAlignment="1">
      <alignment horizontal="left"/>
    </xf>
    <xf numFmtId="164" fontId="0" fillId="0" borderId="1" xfId="0" applyNumberFormat="1" applyBorder="1" applyAlignment="1">
      <alignment horizontal="left"/>
    </xf>
    <xf numFmtId="1" fontId="0" fillId="0" borderId="1" xfId="0" applyNumberFormat="1" applyBorder="1" applyAlignment="1">
      <alignment horizontal="left"/>
    </xf>
    <xf numFmtId="1" fontId="5" fillId="0" borderId="1" xfId="0" applyNumberFormat="1" applyFont="1" applyBorder="1" applyAlignment="1">
      <alignment horizontal="left" wrapText="1"/>
    </xf>
    <xf numFmtId="0" fontId="0" fillId="0" borderId="1" xfId="0" quotePrefix="1" applyBorder="1" applyAlignment="1">
      <alignment horizontal="left"/>
    </xf>
    <xf numFmtId="3" fontId="0" fillId="0" borderId="1" xfId="0" applyNumberFormat="1" applyBorder="1" applyAlignment="1">
      <alignment horizontal="left"/>
    </xf>
    <xf numFmtId="0" fontId="0" fillId="0" borderId="1" xfId="0" applyBorder="1"/>
    <xf numFmtId="1" fontId="0" fillId="0" borderId="1" xfId="0" applyNumberFormat="1" applyBorder="1" applyAlignment="1">
      <alignment horizontal="left" wrapText="1"/>
    </xf>
    <xf numFmtId="0" fontId="6" fillId="0" borderId="1" xfId="0" applyFont="1" applyBorder="1" applyAlignment="1">
      <alignment horizontal="left"/>
    </xf>
    <xf numFmtId="0" fontId="5" fillId="0" borderId="1" xfId="0" applyFont="1" applyBorder="1" applyAlignment="1">
      <alignment horizontal="left" wrapText="1"/>
    </xf>
    <xf numFmtId="2" fontId="0" fillId="0" borderId="1" xfId="0" quotePrefix="1" applyNumberFormat="1" applyBorder="1" applyAlignment="1">
      <alignment horizontal="left"/>
    </xf>
    <xf numFmtId="0" fontId="49" fillId="0" borderId="0" xfId="0" applyFont="1" applyAlignment="1">
      <alignment horizontal="left"/>
    </xf>
    <xf numFmtId="0" fontId="50" fillId="0" borderId="0" xfId="0" applyFont="1" applyAlignment="1">
      <alignment horizontal="left"/>
    </xf>
    <xf numFmtId="41" fontId="44" fillId="0" borderId="0" xfId="107" applyNumberFormat="1" applyFont="1" applyAlignment="1">
      <alignment horizontal="left"/>
    </xf>
  </cellXfs>
  <cellStyles count="108">
    <cellStyle name="20% - Accent1" xfId="20" builtinId="30" customBuiltin="1"/>
    <cellStyle name="20% - Accent1 2" xfId="56" xr:uid="{00000000-0005-0000-0000-000001000000}"/>
    <cellStyle name="20% - Accent2" xfId="24" builtinId="34" customBuiltin="1"/>
    <cellStyle name="20% - Accent2 2" xfId="57" xr:uid="{00000000-0005-0000-0000-000003000000}"/>
    <cellStyle name="20% - Accent3" xfId="28" builtinId="38" customBuiltin="1"/>
    <cellStyle name="20% - Accent3 2" xfId="58" xr:uid="{00000000-0005-0000-0000-000005000000}"/>
    <cellStyle name="20% - Accent4" xfId="32" builtinId="42" customBuiltin="1"/>
    <cellStyle name="20% - Accent4 2" xfId="59" xr:uid="{00000000-0005-0000-0000-000007000000}"/>
    <cellStyle name="20% - Accent5" xfId="36" builtinId="46" customBuiltin="1"/>
    <cellStyle name="20% - Accent5 2" xfId="60" xr:uid="{00000000-0005-0000-0000-000009000000}"/>
    <cellStyle name="20% - Accent6" xfId="40" builtinId="50" customBuiltin="1"/>
    <cellStyle name="20% - Accent6 2" xfId="61" xr:uid="{00000000-0005-0000-0000-00000B000000}"/>
    <cellStyle name="40% - Accent1" xfId="21" builtinId="31" customBuiltin="1"/>
    <cellStyle name="40% - Accent1 2" xfId="62" xr:uid="{00000000-0005-0000-0000-00000D000000}"/>
    <cellStyle name="40% - Accent2" xfId="25" builtinId="35" customBuiltin="1"/>
    <cellStyle name="40% - Accent2 2" xfId="63" xr:uid="{00000000-0005-0000-0000-00000F000000}"/>
    <cellStyle name="40% - Accent3" xfId="29" builtinId="39" customBuiltin="1"/>
    <cellStyle name="40% - Accent3 2" xfId="64" xr:uid="{00000000-0005-0000-0000-000011000000}"/>
    <cellStyle name="40% - Accent4" xfId="33" builtinId="43" customBuiltin="1"/>
    <cellStyle name="40% - Accent4 2" xfId="65" xr:uid="{00000000-0005-0000-0000-000013000000}"/>
    <cellStyle name="40% - Accent5" xfId="37" builtinId="47" customBuiltin="1"/>
    <cellStyle name="40% - Accent5 2" xfId="66" xr:uid="{00000000-0005-0000-0000-000015000000}"/>
    <cellStyle name="40% - Accent6" xfId="41" builtinId="51" customBuiltin="1"/>
    <cellStyle name="40% - Accent6 2" xfId="67" xr:uid="{00000000-0005-0000-0000-000017000000}"/>
    <cellStyle name="60% - Accent1" xfId="22" builtinId="32" customBuiltin="1"/>
    <cellStyle name="60% - Accent1 2" xfId="68" xr:uid="{00000000-0005-0000-0000-000019000000}"/>
    <cellStyle name="60% - Accent2" xfId="26" builtinId="36" customBuiltin="1"/>
    <cellStyle name="60% - Accent2 2" xfId="69" xr:uid="{00000000-0005-0000-0000-00001B000000}"/>
    <cellStyle name="60% - Accent3" xfId="30" builtinId="40" customBuiltin="1"/>
    <cellStyle name="60% - Accent3 2" xfId="70" xr:uid="{00000000-0005-0000-0000-00001D000000}"/>
    <cellStyle name="60% - Accent4" xfId="34" builtinId="44" customBuiltin="1"/>
    <cellStyle name="60% - Accent4 2" xfId="71" xr:uid="{00000000-0005-0000-0000-00001F000000}"/>
    <cellStyle name="60% - Accent5" xfId="38" builtinId="48" customBuiltin="1"/>
    <cellStyle name="60% - Accent5 2" xfId="72" xr:uid="{00000000-0005-0000-0000-000021000000}"/>
    <cellStyle name="60% - Accent6" xfId="42" builtinId="52" customBuiltin="1"/>
    <cellStyle name="60% - Accent6 2" xfId="73" xr:uid="{00000000-0005-0000-0000-000023000000}"/>
    <cellStyle name="Accent1" xfId="19" builtinId="29" customBuiltin="1"/>
    <cellStyle name="Accent1 2" xfId="74" xr:uid="{00000000-0005-0000-0000-000025000000}"/>
    <cellStyle name="Accent2" xfId="23" builtinId="33" customBuiltin="1"/>
    <cellStyle name="Accent2 2" xfId="75" xr:uid="{00000000-0005-0000-0000-000027000000}"/>
    <cellStyle name="Accent3" xfId="27" builtinId="37" customBuiltin="1"/>
    <cellStyle name="Accent3 2" xfId="76" xr:uid="{00000000-0005-0000-0000-000029000000}"/>
    <cellStyle name="Accent4" xfId="31" builtinId="41" customBuiltin="1"/>
    <cellStyle name="Accent4 2" xfId="77" xr:uid="{00000000-0005-0000-0000-00002B000000}"/>
    <cellStyle name="Accent5" xfId="35" builtinId="45" customBuiltin="1"/>
    <cellStyle name="Accent5 2" xfId="78" xr:uid="{00000000-0005-0000-0000-00002D000000}"/>
    <cellStyle name="Accent6" xfId="39" builtinId="49" customBuiltin="1"/>
    <cellStyle name="Accent6 2" xfId="79" xr:uid="{00000000-0005-0000-0000-00002F000000}"/>
    <cellStyle name="Berekening" xfId="13" builtinId="22" customBuiltin="1"/>
    <cellStyle name="Berekening 2" xfId="80" xr:uid="{00000000-0005-0000-0000-000031000000}"/>
    <cellStyle name="Controlecel" xfId="15" builtinId="23" customBuiltin="1"/>
    <cellStyle name="Controlecel 2" xfId="81" xr:uid="{00000000-0005-0000-0000-000033000000}"/>
    <cellStyle name="Gekoppelde cel" xfId="14" builtinId="24" customBuiltin="1"/>
    <cellStyle name="Gekoppelde cel 2" xfId="82" xr:uid="{00000000-0005-0000-0000-000035000000}"/>
    <cellStyle name="Goed" xfId="8" builtinId="26" customBuiltin="1"/>
    <cellStyle name="Goed 2" xfId="83" xr:uid="{00000000-0005-0000-0000-000037000000}"/>
    <cellStyle name="Invoer" xfId="11" builtinId="20" customBuiltin="1"/>
    <cellStyle name="Invoer 2" xfId="84" xr:uid="{00000000-0005-0000-0000-000039000000}"/>
    <cellStyle name="Komma" xfId="107" builtinId="3"/>
    <cellStyle name="Komma 2" xfId="85" xr:uid="{00000000-0005-0000-0000-00003A000000}"/>
    <cellStyle name="Kop 1" xfId="4" builtinId="16" customBuiltin="1"/>
    <cellStyle name="Kop 1 2" xfId="86" xr:uid="{00000000-0005-0000-0000-00003C000000}"/>
    <cellStyle name="Kop 2" xfId="5" builtinId="17" customBuiltin="1"/>
    <cellStyle name="Kop 2 2" xfId="87" xr:uid="{00000000-0005-0000-0000-00003E000000}"/>
    <cellStyle name="Kop 3" xfId="6" builtinId="18" customBuiltin="1"/>
    <cellStyle name="Kop 3 2" xfId="88" xr:uid="{00000000-0005-0000-0000-000040000000}"/>
    <cellStyle name="Kop 4" xfId="7" builtinId="19" customBuiltin="1"/>
    <cellStyle name="Kop 4 2" xfId="89" xr:uid="{00000000-0005-0000-0000-000042000000}"/>
    <cellStyle name="Neutraal" xfId="10" builtinId="28" customBuiltin="1"/>
    <cellStyle name="Neutraal 2" xfId="90" xr:uid="{00000000-0005-0000-0000-000044000000}"/>
    <cellStyle name="Notitie" xfId="49" builtinId="10" customBuiltin="1"/>
    <cellStyle name="Notitie 2" xfId="44" xr:uid="{00000000-0005-0000-0000-000046000000}"/>
    <cellStyle name="Notitie 2 2" xfId="103" xr:uid="{00000000-0005-0000-0000-000047000000}"/>
    <cellStyle name="Notitie 3" xfId="91" xr:uid="{00000000-0005-0000-0000-000048000000}"/>
    <cellStyle name="Ongeldig" xfId="9" builtinId="27" customBuiltin="1"/>
    <cellStyle name="Ongeldig 2" xfId="92" xr:uid="{00000000-0005-0000-0000-00004A000000}"/>
    <cellStyle name="Standaard" xfId="0" builtinId="0"/>
    <cellStyle name="Standaard 10" xfId="93" xr:uid="{00000000-0005-0000-0000-00004C000000}"/>
    <cellStyle name="Standaard 2" xfId="2" xr:uid="{00000000-0005-0000-0000-00004D000000}"/>
    <cellStyle name="Standaard 2 2" xfId="45" xr:uid="{00000000-0005-0000-0000-00004E000000}"/>
    <cellStyle name="Standaard 2 3" xfId="101" xr:uid="{00000000-0005-0000-0000-00004F000000}"/>
    <cellStyle name="Standaard 3" xfId="1" xr:uid="{00000000-0005-0000-0000-000050000000}"/>
    <cellStyle name="Standaard 3 2" xfId="46" xr:uid="{00000000-0005-0000-0000-000051000000}"/>
    <cellStyle name="Standaard 3 3" xfId="102" xr:uid="{00000000-0005-0000-0000-000052000000}"/>
    <cellStyle name="Standaard 4" xfId="47" xr:uid="{00000000-0005-0000-0000-000053000000}"/>
    <cellStyle name="Standaard 4 2" xfId="48" xr:uid="{00000000-0005-0000-0000-000054000000}"/>
    <cellStyle name="Standaard 4 2 2" xfId="54" xr:uid="{00000000-0005-0000-0000-000055000000}"/>
    <cellStyle name="Standaard 4 2 3" xfId="53" xr:uid="{00000000-0005-0000-0000-000056000000}"/>
    <cellStyle name="Standaard 4 2 4" xfId="106" xr:uid="{00000000-0005-0000-0000-000057000000}"/>
    <cellStyle name="Standaard 4 3" xfId="55" xr:uid="{00000000-0005-0000-0000-000058000000}"/>
    <cellStyle name="Standaard 4 4" xfId="51" xr:uid="{00000000-0005-0000-0000-000059000000}"/>
    <cellStyle name="Standaard 4 5" xfId="105" xr:uid="{00000000-0005-0000-0000-00005A000000}"/>
    <cellStyle name="Standaard 5" xfId="43" xr:uid="{00000000-0005-0000-0000-00005B000000}"/>
    <cellStyle name="Standaard 5 2" xfId="52" xr:uid="{00000000-0005-0000-0000-00005C000000}"/>
    <cellStyle name="Standaard 5 3" xfId="94" xr:uid="{00000000-0005-0000-0000-00005D000000}"/>
    <cellStyle name="Standaard 5 4" xfId="50" xr:uid="{00000000-0005-0000-0000-00005E000000}"/>
    <cellStyle name="Standaard 5 5" xfId="104" xr:uid="{00000000-0005-0000-0000-00005F000000}"/>
    <cellStyle name="Standaard 6" xfId="100" xr:uid="{00000000-0005-0000-0000-000060000000}"/>
    <cellStyle name="Titel" xfId="3" builtinId="15" customBuiltin="1"/>
    <cellStyle name="Titel 2" xfId="95" xr:uid="{00000000-0005-0000-0000-000062000000}"/>
    <cellStyle name="Totaal" xfId="18" builtinId="25" customBuiltin="1"/>
    <cellStyle name="Totaal 2" xfId="96" xr:uid="{00000000-0005-0000-0000-000064000000}"/>
    <cellStyle name="Uitvoer" xfId="12" builtinId="21" customBuiltin="1"/>
    <cellStyle name="Uitvoer 2" xfId="97" xr:uid="{00000000-0005-0000-0000-000066000000}"/>
    <cellStyle name="Verklarende tekst" xfId="17" builtinId="53" customBuiltin="1"/>
    <cellStyle name="Verklarende tekst 2" xfId="98" xr:uid="{00000000-0005-0000-0000-000068000000}"/>
    <cellStyle name="Waarschuwingstekst" xfId="16" builtinId="11" customBuiltin="1"/>
    <cellStyle name="Waarschuwingstekst 2" xfId="99" xr:uid="{00000000-0005-0000-0000-00006A00000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41"/>
  <sheetViews>
    <sheetView tabSelected="1" zoomScale="59" zoomScaleNormal="59" workbookViewId="0">
      <pane xSplit="1" ySplit="3" topLeftCell="B4" activePane="bottomRight" state="frozen"/>
      <selection pane="topRight" activeCell="B1" sqref="B1"/>
      <selection pane="bottomLeft" activeCell="A4" sqref="A4"/>
      <selection pane="bottomRight" activeCell="E8" sqref="E8:F8"/>
    </sheetView>
  </sheetViews>
  <sheetFormatPr defaultColWidth="9" defaultRowHeight="13.5" x14ac:dyDescent="0.3"/>
  <cols>
    <col min="1" max="1" width="19.4609375" style="7" customWidth="1"/>
    <col min="2" max="2" width="22.4609375" style="7" customWidth="1"/>
    <col min="3" max="3" width="17" style="7" customWidth="1"/>
    <col min="4" max="4" width="24" style="7" customWidth="1"/>
    <col min="5" max="5" width="11.4609375" style="7" customWidth="1"/>
    <col min="6" max="6" width="13.765625" style="8" customWidth="1"/>
    <col min="7" max="7" width="16.84375" style="8" customWidth="1"/>
    <col min="8" max="8" width="17.765625" style="7" customWidth="1"/>
    <col min="9" max="9" width="18.23046875" style="7" customWidth="1"/>
    <col min="10" max="10" width="21.15234375" style="7" customWidth="1"/>
    <col min="11" max="11" width="15.3828125" style="12" customWidth="1"/>
    <col min="12" max="12" width="17" style="7" customWidth="1"/>
    <col min="13" max="13" width="15.3828125" style="8" customWidth="1"/>
    <col min="14" max="14" width="15.3828125" style="12" customWidth="1"/>
    <col min="15" max="15" width="18.765625" style="7" customWidth="1"/>
    <col min="16" max="16" width="31.765625" style="7" customWidth="1"/>
    <col min="17" max="17" width="20.765625" style="7" customWidth="1"/>
    <col min="18" max="18" width="28.61328125" style="7" customWidth="1"/>
    <col min="19" max="19" width="25.23046875" style="7" customWidth="1"/>
    <col min="20" max="21" width="29" style="7" customWidth="1"/>
    <col min="22" max="22" width="21.15234375" style="7" customWidth="1"/>
    <col min="23" max="23" width="21.61328125" style="7" customWidth="1"/>
    <col min="24" max="24" width="22" style="7" customWidth="1"/>
    <col min="25" max="25" width="26.15234375" style="7" customWidth="1"/>
    <col min="26" max="26" width="19.84375" style="7" customWidth="1"/>
    <col min="27" max="27" width="15.61328125" style="9" customWidth="1"/>
    <col min="28" max="28" width="15.765625" style="7" customWidth="1"/>
    <col min="29" max="29" width="19" style="7" customWidth="1"/>
    <col min="30" max="30" width="71.765625" style="7" customWidth="1"/>
    <col min="31" max="32" width="17.765625" style="7" customWidth="1"/>
    <col min="33" max="16384" width="9" style="7"/>
  </cols>
  <sheetData>
    <row r="1" spans="1:30" ht="17.5" x14ac:dyDescent="0.35">
      <c r="A1" s="36" t="s">
        <v>28</v>
      </c>
      <c r="B1" s="37"/>
    </row>
    <row r="2" spans="1:30" x14ac:dyDescent="0.3">
      <c r="E2" s="10">
        <f>SUBTOTAL(9,E4:E41)</f>
        <v>11132</v>
      </c>
      <c r="K2" s="10">
        <f>SUBTOTAL(9,K4:K41)</f>
        <v>95037.23</v>
      </c>
      <c r="M2" s="38">
        <f>SUBTOTAL(9,M4:M41)</f>
        <v>107720.58499999999</v>
      </c>
      <c r="N2" s="10"/>
      <c r="V2" s="11"/>
    </row>
    <row r="3" spans="1:30" ht="72" customHeight="1" x14ac:dyDescent="0.3">
      <c r="A3" s="21" t="s">
        <v>0</v>
      </c>
      <c r="B3" s="21" t="s">
        <v>1</v>
      </c>
      <c r="C3" s="21" t="s">
        <v>2</v>
      </c>
      <c r="D3" s="21" t="s">
        <v>59</v>
      </c>
      <c r="E3" s="21" t="s">
        <v>3</v>
      </c>
      <c r="F3" s="22" t="s">
        <v>4</v>
      </c>
      <c r="G3" s="22" t="s">
        <v>5</v>
      </c>
      <c r="H3" s="21" t="s">
        <v>6</v>
      </c>
      <c r="I3" s="21" t="s">
        <v>7</v>
      </c>
      <c r="J3" s="21" t="s">
        <v>178</v>
      </c>
      <c r="K3" s="23" t="s">
        <v>8</v>
      </c>
      <c r="L3" s="21" t="s">
        <v>9</v>
      </c>
      <c r="M3" s="22" t="s">
        <v>238</v>
      </c>
      <c r="N3" s="21" t="s">
        <v>239</v>
      </c>
      <c r="O3" s="21" t="s">
        <v>10</v>
      </c>
      <c r="P3" s="21" t="s">
        <v>11</v>
      </c>
      <c r="Q3" s="21" t="s">
        <v>12</v>
      </c>
      <c r="R3" s="21" t="s">
        <v>13</v>
      </c>
      <c r="S3" s="21" t="s">
        <v>14</v>
      </c>
      <c r="T3" s="21" t="s">
        <v>15</v>
      </c>
      <c r="U3" s="21" t="s">
        <v>191</v>
      </c>
      <c r="V3" s="21" t="s">
        <v>16</v>
      </c>
      <c r="W3" s="21" t="s">
        <v>17</v>
      </c>
      <c r="X3" s="21" t="s">
        <v>218</v>
      </c>
      <c r="Y3" s="21" t="s">
        <v>18</v>
      </c>
      <c r="Z3" s="21" t="s">
        <v>19</v>
      </c>
      <c r="AA3" s="24" t="s">
        <v>20</v>
      </c>
      <c r="AB3" s="21" t="s">
        <v>21</v>
      </c>
      <c r="AC3" s="21" t="s">
        <v>22</v>
      </c>
      <c r="AD3" s="21" t="s">
        <v>23</v>
      </c>
    </row>
    <row r="4" spans="1:30" ht="54" x14ac:dyDescent="0.3">
      <c r="A4" s="15" t="s">
        <v>192</v>
      </c>
      <c r="B4" s="15" t="s">
        <v>25</v>
      </c>
      <c r="C4" s="15" t="s">
        <v>221</v>
      </c>
      <c r="D4" s="15" t="s">
        <v>63</v>
      </c>
      <c r="E4" s="15">
        <v>455</v>
      </c>
      <c r="F4" s="25" t="s">
        <v>193</v>
      </c>
      <c r="G4" s="26">
        <v>15.76</v>
      </c>
      <c r="H4" s="15">
        <v>-2.15</v>
      </c>
      <c r="I4" s="25">
        <v>1.6</v>
      </c>
      <c r="J4" s="25">
        <v>-3.75</v>
      </c>
      <c r="K4" s="27">
        <v>3350.9</v>
      </c>
      <c r="L4" s="26">
        <v>7.3646153846153846</v>
      </c>
      <c r="M4" s="27">
        <v>3713.1239999999998</v>
      </c>
      <c r="N4" s="26">
        <v>8.1607120879120867</v>
      </c>
      <c r="O4" s="15" t="s">
        <v>51</v>
      </c>
      <c r="P4" s="15" t="s">
        <v>52</v>
      </c>
      <c r="Q4" s="15" t="s">
        <v>194</v>
      </c>
      <c r="R4" s="15" t="s">
        <v>51</v>
      </c>
      <c r="S4" s="15" t="s">
        <v>56</v>
      </c>
      <c r="T4" s="15" t="s">
        <v>58</v>
      </c>
      <c r="U4" s="15" t="s">
        <v>53</v>
      </c>
      <c r="V4" s="15" t="s">
        <v>55</v>
      </c>
      <c r="W4" s="15" t="s">
        <v>63</v>
      </c>
      <c r="X4" s="15" t="s">
        <v>217</v>
      </c>
      <c r="Y4" s="15" t="s">
        <v>90</v>
      </c>
      <c r="Z4" s="15" t="s">
        <v>117</v>
      </c>
      <c r="AA4" s="15">
        <v>540</v>
      </c>
      <c r="AB4" s="15" t="s">
        <v>119</v>
      </c>
      <c r="AC4" s="15" t="s">
        <v>120</v>
      </c>
      <c r="AD4" s="28" t="s">
        <v>206</v>
      </c>
    </row>
    <row r="5" spans="1:30" ht="54" x14ac:dyDescent="0.3">
      <c r="A5" s="15" t="s">
        <v>30</v>
      </c>
      <c r="B5" s="15" t="s">
        <v>25</v>
      </c>
      <c r="C5" s="15" t="s">
        <v>220</v>
      </c>
      <c r="D5" s="19" t="s">
        <v>78</v>
      </c>
      <c r="E5" s="15">
        <v>199</v>
      </c>
      <c r="F5" s="25" t="s">
        <v>91</v>
      </c>
      <c r="G5" s="26">
        <v>15.38</v>
      </c>
      <c r="H5" s="15">
        <v>-2.15</v>
      </c>
      <c r="I5" s="25">
        <v>1.6</v>
      </c>
      <c r="J5" s="25">
        <v>-3.75</v>
      </c>
      <c r="K5" s="27">
        <v>1615.24</v>
      </c>
      <c r="L5" s="26">
        <f>K5/E5</f>
        <v>8.1167839195979905</v>
      </c>
      <c r="M5" s="27">
        <v>1770.2919999999999</v>
      </c>
      <c r="N5" s="26">
        <v>8.8959396984924624</v>
      </c>
      <c r="O5" s="15" t="s">
        <v>29</v>
      </c>
      <c r="P5" s="15" t="s">
        <v>62</v>
      </c>
      <c r="Q5" s="15" t="s">
        <v>54</v>
      </c>
      <c r="R5" s="15" t="s">
        <v>51</v>
      </c>
      <c r="S5" s="15" t="s">
        <v>56</v>
      </c>
      <c r="T5" s="15" t="s">
        <v>58</v>
      </c>
      <c r="U5" s="15" t="s">
        <v>53</v>
      </c>
      <c r="V5" s="15" t="s">
        <v>55</v>
      </c>
      <c r="W5" s="15" t="s">
        <v>63</v>
      </c>
      <c r="X5" s="15" t="s">
        <v>219</v>
      </c>
      <c r="Y5" s="15" t="s">
        <v>90</v>
      </c>
      <c r="Z5" s="15" t="s">
        <v>117</v>
      </c>
      <c r="AA5" s="15">
        <v>577</v>
      </c>
      <c r="AB5" s="15" t="s">
        <v>119</v>
      </c>
      <c r="AC5" s="15" t="s">
        <v>120</v>
      </c>
      <c r="AD5" s="28" t="s">
        <v>125</v>
      </c>
    </row>
    <row r="6" spans="1:30" ht="54" x14ac:dyDescent="0.3">
      <c r="A6" s="15" t="s">
        <v>195</v>
      </c>
      <c r="B6" s="15" t="s">
        <v>25</v>
      </c>
      <c r="C6" s="15" t="s">
        <v>236</v>
      </c>
      <c r="D6" s="15" t="s">
        <v>63</v>
      </c>
      <c r="E6" s="15">
        <v>299</v>
      </c>
      <c r="F6" s="25" t="s">
        <v>196</v>
      </c>
      <c r="G6" s="26">
        <v>14.48</v>
      </c>
      <c r="H6" s="15">
        <v>-2.15</v>
      </c>
      <c r="I6" s="25">
        <v>1.6</v>
      </c>
      <c r="J6" s="25">
        <v>-3.75</v>
      </c>
      <c r="K6" s="27">
        <v>2122.0300000000002</v>
      </c>
      <c r="L6" s="26">
        <v>7.0970903010033455</v>
      </c>
      <c r="M6" s="27">
        <v>2340.9380000000001</v>
      </c>
      <c r="N6" s="26">
        <v>7.8292240802675588</v>
      </c>
      <c r="O6" s="15" t="s">
        <v>51</v>
      </c>
      <c r="P6" s="15" t="s">
        <v>52</v>
      </c>
      <c r="Q6" s="15" t="s">
        <v>194</v>
      </c>
      <c r="R6" s="15" t="s">
        <v>51</v>
      </c>
      <c r="S6" s="15" t="s">
        <v>56</v>
      </c>
      <c r="T6" s="15" t="s">
        <v>58</v>
      </c>
      <c r="U6" s="15" t="s">
        <v>53</v>
      </c>
      <c r="V6" s="15" t="s">
        <v>55</v>
      </c>
      <c r="W6" s="15" t="s">
        <v>63</v>
      </c>
      <c r="X6" s="15" t="s">
        <v>217</v>
      </c>
      <c r="Y6" s="15" t="s">
        <v>90</v>
      </c>
      <c r="Z6" s="15" t="s">
        <v>117</v>
      </c>
      <c r="AA6" s="15">
        <v>577</v>
      </c>
      <c r="AB6" s="15" t="s">
        <v>119</v>
      </c>
      <c r="AC6" s="15" t="s">
        <v>120</v>
      </c>
      <c r="AD6" s="28" t="s">
        <v>207</v>
      </c>
    </row>
    <row r="7" spans="1:30" ht="81" x14ac:dyDescent="0.3">
      <c r="A7" s="15" t="s">
        <v>31</v>
      </c>
      <c r="B7" s="15" t="s">
        <v>25</v>
      </c>
      <c r="C7" s="15" t="s">
        <v>221</v>
      </c>
      <c r="D7" s="15" t="s">
        <v>63</v>
      </c>
      <c r="E7" s="15">
        <v>498</v>
      </c>
      <c r="F7" s="25" t="s">
        <v>92</v>
      </c>
      <c r="G7" s="26">
        <v>15.87</v>
      </c>
      <c r="H7" s="15">
        <v>-2.15</v>
      </c>
      <c r="I7" s="25">
        <v>1.6</v>
      </c>
      <c r="J7" s="25">
        <v>-3.75</v>
      </c>
      <c r="K7" s="27">
        <v>3585.74</v>
      </c>
      <c r="L7" s="26">
        <f>K7/E7</f>
        <v>7.2002811244979918</v>
      </c>
      <c r="M7" s="27">
        <v>3987.3710000000001</v>
      </c>
      <c r="N7" s="26">
        <v>8.0067690763052219</v>
      </c>
      <c r="O7" s="15" t="s">
        <v>50</v>
      </c>
      <c r="P7" s="15" t="s">
        <v>52</v>
      </c>
      <c r="Q7" s="15" t="s">
        <v>54</v>
      </c>
      <c r="R7" s="15" t="s">
        <v>51</v>
      </c>
      <c r="S7" s="15" t="s">
        <v>56</v>
      </c>
      <c r="T7" s="15" t="s">
        <v>58</v>
      </c>
      <c r="U7" s="15" t="s">
        <v>58</v>
      </c>
      <c r="V7" s="15" t="s">
        <v>55</v>
      </c>
      <c r="W7" s="15" t="s">
        <v>63</v>
      </c>
      <c r="X7" s="15" t="s">
        <v>219</v>
      </c>
      <c r="Y7" s="15" t="s">
        <v>90</v>
      </c>
      <c r="Z7" s="15" t="s">
        <v>117</v>
      </c>
      <c r="AA7" s="15">
        <v>501</v>
      </c>
      <c r="AB7" s="15" t="s">
        <v>119</v>
      </c>
      <c r="AC7" s="15" t="s">
        <v>120</v>
      </c>
      <c r="AD7" s="28" t="s">
        <v>126</v>
      </c>
    </row>
    <row r="8" spans="1:30" x14ac:dyDescent="0.3">
      <c r="A8" s="15" t="s">
        <v>65</v>
      </c>
      <c r="B8" s="15" t="s">
        <v>25</v>
      </c>
      <c r="C8" s="29" t="s">
        <v>76</v>
      </c>
      <c r="D8" s="19" t="s">
        <v>79</v>
      </c>
      <c r="E8" s="15">
        <v>50</v>
      </c>
      <c r="F8" s="25">
        <v>16.2</v>
      </c>
      <c r="G8" s="26">
        <v>16.2</v>
      </c>
      <c r="H8" s="15">
        <v>-2.15</v>
      </c>
      <c r="I8" s="25">
        <v>1.6</v>
      </c>
      <c r="J8" s="25">
        <v>-3.75</v>
      </c>
      <c r="K8" s="27">
        <v>332.6</v>
      </c>
      <c r="L8" s="26">
        <f>K8/E8</f>
        <v>6.6520000000000001</v>
      </c>
      <c r="M8" s="27">
        <v>373.65</v>
      </c>
      <c r="N8" s="26">
        <v>7.4729999999999999</v>
      </c>
      <c r="O8" s="15" t="s">
        <v>50</v>
      </c>
      <c r="P8" s="15" t="s">
        <v>52</v>
      </c>
      <c r="Q8" s="15" t="s">
        <v>54</v>
      </c>
      <c r="R8" s="15" t="s">
        <v>51</v>
      </c>
      <c r="S8" s="15" t="s">
        <v>56</v>
      </c>
      <c r="T8" s="15" t="s">
        <v>58</v>
      </c>
      <c r="U8" s="15" t="s">
        <v>53</v>
      </c>
      <c r="V8" s="15" t="s">
        <v>55</v>
      </c>
      <c r="W8" s="15" t="s">
        <v>63</v>
      </c>
      <c r="X8" s="15" t="s">
        <v>219</v>
      </c>
      <c r="Y8" s="15" t="s">
        <v>90</v>
      </c>
      <c r="Z8" s="15" t="s">
        <v>117</v>
      </c>
      <c r="AA8" s="30">
        <v>613</v>
      </c>
      <c r="AB8" s="15" t="s">
        <v>119</v>
      </c>
      <c r="AC8" s="15" t="s">
        <v>120</v>
      </c>
      <c r="AD8" s="15" t="s">
        <v>123</v>
      </c>
    </row>
    <row r="9" spans="1:30" ht="81" x14ac:dyDescent="0.3">
      <c r="A9" s="15" t="s">
        <v>197</v>
      </c>
      <c r="B9" s="15" t="s">
        <v>25</v>
      </c>
      <c r="C9" s="15" t="s">
        <v>237</v>
      </c>
      <c r="D9" s="15">
        <v>14</v>
      </c>
      <c r="E9" s="15">
        <v>447</v>
      </c>
      <c r="F9" s="25" t="s">
        <v>198</v>
      </c>
      <c r="G9" s="26">
        <v>17.010000000000002</v>
      </c>
      <c r="H9" s="15">
        <v>-2.15</v>
      </c>
      <c r="I9" s="25">
        <v>1.6</v>
      </c>
      <c r="J9" s="25">
        <v>-3.75</v>
      </c>
      <c r="K9" s="27">
        <v>3951.98</v>
      </c>
      <c r="L9" s="26">
        <v>8.8411185682326625</v>
      </c>
      <c r="M9" s="27">
        <v>4336.9539999999997</v>
      </c>
      <c r="N9" s="26">
        <v>9.7023579418344514</v>
      </c>
      <c r="O9" s="15" t="s">
        <v>51</v>
      </c>
      <c r="P9" s="15" t="s">
        <v>52</v>
      </c>
      <c r="Q9" s="15" t="s">
        <v>194</v>
      </c>
      <c r="R9" s="15" t="s">
        <v>51</v>
      </c>
      <c r="S9" s="15" t="s">
        <v>56</v>
      </c>
      <c r="T9" s="15" t="s">
        <v>58</v>
      </c>
      <c r="U9" s="15" t="s">
        <v>53</v>
      </c>
      <c r="V9" s="15" t="s">
        <v>55</v>
      </c>
      <c r="W9" s="15" t="s">
        <v>63</v>
      </c>
      <c r="X9" s="15" t="s">
        <v>217</v>
      </c>
      <c r="Y9" s="15" t="s">
        <v>90</v>
      </c>
      <c r="Z9" s="15" t="s">
        <v>117</v>
      </c>
      <c r="AA9" s="30">
        <v>613</v>
      </c>
      <c r="AB9" s="15" t="s">
        <v>119</v>
      </c>
      <c r="AC9" s="15" t="s">
        <v>120</v>
      </c>
      <c r="AD9" s="28" t="s">
        <v>208</v>
      </c>
    </row>
    <row r="10" spans="1:30" ht="81" x14ac:dyDescent="0.3">
      <c r="A10" s="15" t="s">
        <v>199</v>
      </c>
      <c r="B10" s="15" t="s">
        <v>25</v>
      </c>
      <c r="C10" s="15" t="s">
        <v>221</v>
      </c>
      <c r="D10" s="15" t="s">
        <v>63</v>
      </c>
      <c r="E10" s="15">
        <v>491</v>
      </c>
      <c r="F10" s="25" t="s">
        <v>200</v>
      </c>
      <c r="G10" s="26">
        <v>20.12</v>
      </c>
      <c r="H10" s="15">
        <v>-2.15</v>
      </c>
      <c r="I10" s="25">
        <v>1.6</v>
      </c>
      <c r="J10" s="25">
        <v>-3.75</v>
      </c>
      <c r="K10" s="27">
        <v>4917.32</v>
      </c>
      <c r="L10" s="26">
        <v>10.014908350305499</v>
      </c>
      <c r="M10" s="27">
        <v>5417.8329999999996</v>
      </c>
      <c r="N10" s="26">
        <v>11.034283095723014</v>
      </c>
      <c r="O10" s="15" t="s">
        <v>51</v>
      </c>
      <c r="P10" s="15" t="s">
        <v>52</v>
      </c>
      <c r="Q10" s="15" t="s">
        <v>194</v>
      </c>
      <c r="R10" s="15" t="s">
        <v>51</v>
      </c>
      <c r="S10" s="15" t="s">
        <v>57</v>
      </c>
      <c r="T10" s="15" t="s">
        <v>53</v>
      </c>
      <c r="U10" s="15" t="s">
        <v>53</v>
      </c>
      <c r="V10" s="15" t="s">
        <v>55</v>
      </c>
      <c r="W10" s="15" t="s">
        <v>63</v>
      </c>
      <c r="X10" s="15" t="s">
        <v>217</v>
      </c>
      <c r="Y10" s="15" t="s">
        <v>90</v>
      </c>
      <c r="Z10" s="15" t="s">
        <v>116</v>
      </c>
      <c r="AA10" s="30">
        <v>500</v>
      </c>
      <c r="AB10" s="15" t="s">
        <v>119</v>
      </c>
      <c r="AC10" s="15" t="s">
        <v>120</v>
      </c>
      <c r="AD10" s="28" t="s">
        <v>209</v>
      </c>
    </row>
    <row r="11" spans="1:30" x14ac:dyDescent="0.3">
      <c r="A11" s="15" t="s">
        <v>201</v>
      </c>
      <c r="B11" s="15" t="s">
        <v>25</v>
      </c>
      <c r="C11" s="15" t="s">
        <v>236</v>
      </c>
      <c r="D11" s="15" t="s">
        <v>63</v>
      </c>
      <c r="E11" s="15">
        <v>301</v>
      </c>
      <c r="F11" s="25" t="s">
        <v>202</v>
      </c>
      <c r="G11" s="26">
        <v>18.77</v>
      </c>
      <c r="H11" s="15">
        <v>-2.15</v>
      </c>
      <c r="I11" s="25">
        <v>1.6</v>
      </c>
      <c r="J11" s="25">
        <v>-3.75</v>
      </c>
      <c r="K11" s="27">
        <v>2247.6999999999998</v>
      </c>
      <c r="L11" s="26">
        <v>7.467441860465116</v>
      </c>
      <c r="M11" s="27">
        <v>2533.6320000000001</v>
      </c>
      <c r="N11" s="26">
        <v>8.4173820598006639</v>
      </c>
      <c r="O11" s="15" t="s">
        <v>51</v>
      </c>
      <c r="P11" s="15" t="s">
        <v>52</v>
      </c>
      <c r="Q11" s="15" t="s">
        <v>54</v>
      </c>
      <c r="R11" s="15" t="s">
        <v>51</v>
      </c>
      <c r="S11" s="15" t="s">
        <v>56</v>
      </c>
      <c r="T11" s="15" t="s">
        <v>58</v>
      </c>
      <c r="U11" s="15" t="s">
        <v>58</v>
      </c>
      <c r="V11" s="15" t="s">
        <v>55</v>
      </c>
      <c r="W11" s="15" t="s">
        <v>63</v>
      </c>
      <c r="X11" s="15" t="s">
        <v>217</v>
      </c>
      <c r="Y11" s="15" t="s">
        <v>90</v>
      </c>
      <c r="Z11" s="15" t="s">
        <v>117</v>
      </c>
      <c r="AA11" s="30">
        <v>415</v>
      </c>
      <c r="AB11" s="15" t="s">
        <v>119</v>
      </c>
      <c r="AC11" s="15" t="s">
        <v>120</v>
      </c>
      <c r="AD11" s="28" t="s">
        <v>123</v>
      </c>
    </row>
    <row r="12" spans="1:30" ht="108" x14ac:dyDescent="0.3">
      <c r="A12" s="15" t="s">
        <v>32</v>
      </c>
      <c r="B12" s="15" t="s">
        <v>25</v>
      </c>
      <c r="C12" s="15" t="s">
        <v>222</v>
      </c>
      <c r="D12" s="15" t="s">
        <v>174</v>
      </c>
      <c r="E12" s="15">
        <v>105</v>
      </c>
      <c r="F12" s="25" t="s">
        <v>179</v>
      </c>
      <c r="G12" s="26">
        <v>19.190000000000001</v>
      </c>
      <c r="H12" s="15">
        <v>-2.15</v>
      </c>
      <c r="I12" s="25">
        <v>2</v>
      </c>
      <c r="J12" s="25">
        <v>-4.1500000000000004</v>
      </c>
      <c r="K12" s="27">
        <v>922.59</v>
      </c>
      <c r="L12" s="26">
        <f t="shared" ref="L12:L34" si="0">K12/E12</f>
        <v>8.7865714285714294</v>
      </c>
      <c r="M12" s="27">
        <v>1057.49</v>
      </c>
      <c r="N12" s="26">
        <v>10.071333333333333</v>
      </c>
      <c r="O12" s="31" t="s">
        <v>50</v>
      </c>
      <c r="P12" s="31" t="s">
        <v>52</v>
      </c>
      <c r="Q12" s="31" t="s">
        <v>54</v>
      </c>
      <c r="R12" s="31" t="s">
        <v>51</v>
      </c>
      <c r="S12" s="31" t="s">
        <v>57</v>
      </c>
      <c r="T12" s="31" t="s">
        <v>53</v>
      </c>
      <c r="U12" s="15" t="s">
        <v>53</v>
      </c>
      <c r="V12" s="15" t="s">
        <v>55</v>
      </c>
      <c r="W12" s="15" t="s">
        <v>63</v>
      </c>
      <c r="X12" s="15" t="s">
        <v>219</v>
      </c>
      <c r="Y12" s="15" t="s">
        <v>90</v>
      </c>
      <c r="Z12" s="15" t="s">
        <v>117</v>
      </c>
      <c r="AA12" s="30">
        <v>606</v>
      </c>
      <c r="AB12" s="15" t="s">
        <v>119</v>
      </c>
      <c r="AC12" s="15" t="s">
        <v>120</v>
      </c>
      <c r="AD12" s="20" t="s">
        <v>183</v>
      </c>
    </row>
    <row r="13" spans="1:30" ht="54" x14ac:dyDescent="0.3">
      <c r="A13" s="15" t="s">
        <v>33</v>
      </c>
      <c r="B13" s="15" t="s">
        <v>25</v>
      </c>
      <c r="C13" s="15" t="s">
        <v>223</v>
      </c>
      <c r="D13" s="19" t="s">
        <v>175</v>
      </c>
      <c r="E13" s="15">
        <v>94</v>
      </c>
      <c r="F13" s="25" t="s">
        <v>180</v>
      </c>
      <c r="G13" s="26">
        <v>24.5</v>
      </c>
      <c r="H13" s="15">
        <v>-2.15</v>
      </c>
      <c r="I13" s="25">
        <v>2</v>
      </c>
      <c r="J13" s="25">
        <v>-4.1500000000000004</v>
      </c>
      <c r="K13" s="27">
        <v>1232.33</v>
      </c>
      <c r="L13" s="26">
        <f t="shared" si="0"/>
        <v>13.109893617021276</v>
      </c>
      <c r="M13" s="27">
        <v>1386.2560000000001</v>
      </c>
      <c r="N13" s="26">
        <v>14.74740425531915</v>
      </c>
      <c r="O13" s="31" t="s">
        <v>29</v>
      </c>
      <c r="P13" s="31" t="s">
        <v>62</v>
      </c>
      <c r="Q13" s="31" t="s">
        <v>54</v>
      </c>
      <c r="R13" s="31" t="s">
        <v>51</v>
      </c>
      <c r="S13" s="31" t="s">
        <v>57</v>
      </c>
      <c r="T13" s="31" t="s">
        <v>53</v>
      </c>
      <c r="U13" s="15" t="s">
        <v>53</v>
      </c>
      <c r="V13" s="15" t="s">
        <v>55</v>
      </c>
      <c r="W13" s="15" t="s">
        <v>63</v>
      </c>
      <c r="X13" s="15" t="s">
        <v>219</v>
      </c>
      <c r="Y13" s="15" t="s">
        <v>90</v>
      </c>
      <c r="Z13" s="15" t="s">
        <v>117</v>
      </c>
      <c r="AA13" s="30">
        <v>606</v>
      </c>
      <c r="AB13" s="15" t="s">
        <v>119</v>
      </c>
      <c r="AC13" s="15" t="s">
        <v>120</v>
      </c>
      <c r="AD13" s="32" t="s">
        <v>184</v>
      </c>
    </row>
    <row r="14" spans="1:30" ht="54" x14ac:dyDescent="0.3">
      <c r="A14" s="15" t="s">
        <v>172</v>
      </c>
      <c r="B14" s="15" t="s">
        <v>25</v>
      </c>
      <c r="C14" s="15" t="s">
        <v>224</v>
      </c>
      <c r="D14" s="15" t="s">
        <v>176</v>
      </c>
      <c r="E14" s="15">
        <v>94</v>
      </c>
      <c r="F14" s="25" t="s">
        <v>181</v>
      </c>
      <c r="G14" s="26">
        <v>23.13</v>
      </c>
      <c r="H14" s="15">
        <v>-2.15</v>
      </c>
      <c r="I14" s="25">
        <v>2</v>
      </c>
      <c r="J14" s="25">
        <v>-4.1500000000000004</v>
      </c>
      <c r="K14" s="27">
        <v>1184.07</v>
      </c>
      <c r="L14" s="26">
        <f t="shared" si="0"/>
        <v>12.596489361702128</v>
      </c>
      <c r="M14" s="27">
        <v>1329.184</v>
      </c>
      <c r="N14" s="26">
        <v>14.140255319148936</v>
      </c>
      <c r="O14" s="31" t="s">
        <v>50</v>
      </c>
      <c r="P14" s="31" t="s">
        <v>52</v>
      </c>
      <c r="Q14" s="31" t="s">
        <v>54</v>
      </c>
      <c r="R14" s="31" t="s">
        <v>51</v>
      </c>
      <c r="S14" s="31" t="s">
        <v>57</v>
      </c>
      <c r="T14" s="31" t="s">
        <v>53</v>
      </c>
      <c r="U14" s="15" t="s">
        <v>53</v>
      </c>
      <c r="V14" s="15" t="s">
        <v>55</v>
      </c>
      <c r="W14" s="15" t="s">
        <v>63</v>
      </c>
      <c r="X14" s="15" t="s">
        <v>219</v>
      </c>
      <c r="Y14" s="15" t="s">
        <v>90</v>
      </c>
      <c r="Z14" s="15" t="s">
        <v>117</v>
      </c>
      <c r="AA14" s="30">
        <v>606</v>
      </c>
      <c r="AB14" s="15" t="s">
        <v>119</v>
      </c>
      <c r="AC14" s="15" t="s">
        <v>120</v>
      </c>
      <c r="AD14" s="20" t="s">
        <v>185</v>
      </c>
    </row>
    <row r="15" spans="1:30" ht="94.5" x14ac:dyDescent="0.3">
      <c r="A15" s="15" t="s">
        <v>173</v>
      </c>
      <c r="B15" s="15" t="s">
        <v>25</v>
      </c>
      <c r="C15" s="15" t="s">
        <v>225</v>
      </c>
      <c r="D15" s="19" t="s">
        <v>177</v>
      </c>
      <c r="E15" s="15">
        <v>156</v>
      </c>
      <c r="F15" s="25" t="s">
        <v>182</v>
      </c>
      <c r="G15" s="26">
        <v>21.36</v>
      </c>
      <c r="H15" s="15">
        <v>-2.15</v>
      </c>
      <c r="I15" s="25">
        <v>2</v>
      </c>
      <c r="J15" s="25">
        <v>-4.1500000000000004</v>
      </c>
      <c r="K15" s="27">
        <v>1690.33</v>
      </c>
      <c r="L15" s="26">
        <f t="shared" si="0"/>
        <v>10.835448717948717</v>
      </c>
      <c r="M15" s="27">
        <v>1911.981</v>
      </c>
      <c r="N15" s="26">
        <v>12.256288461538462</v>
      </c>
      <c r="O15" s="31" t="s">
        <v>29</v>
      </c>
      <c r="P15" s="31" t="s">
        <v>62</v>
      </c>
      <c r="Q15" s="31" t="s">
        <v>62</v>
      </c>
      <c r="R15" s="31" t="s">
        <v>51</v>
      </c>
      <c r="S15" s="31" t="s">
        <v>57</v>
      </c>
      <c r="T15" s="31" t="s">
        <v>53</v>
      </c>
      <c r="U15" s="15" t="s">
        <v>53</v>
      </c>
      <c r="V15" s="33" t="s">
        <v>64</v>
      </c>
      <c r="W15" s="15" t="s">
        <v>63</v>
      </c>
      <c r="X15" s="15" t="s">
        <v>219</v>
      </c>
      <c r="Y15" s="15" t="s">
        <v>90</v>
      </c>
      <c r="Z15" s="15" t="s">
        <v>117</v>
      </c>
      <c r="AA15" s="30">
        <v>606</v>
      </c>
      <c r="AB15" s="15" t="s">
        <v>119</v>
      </c>
      <c r="AC15" s="15" t="s">
        <v>120</v>
      </c>
      <c r="AD15" s="32" t="s">
        <v>186</v>
      </c>
    </row>
    <row r="16" spans="1:30" ht="108" x14ac:dyDescent="0.3">
      <c r="A16" s="15" t="s">
        <v>34</v>
      </c>
      <c r="B16" s="15" t="s">
        <v>25</v>
      </c>
      <c r="C16" s="15" t="s">
        <v>226</v>
      </c>
      <c r="D16" s="15" t="s">
        <v>63</v>
      </c>
      <c r="E16" s="15">
        <v>424</v>
      </c>
      <c r="F16" s="25" t="s">
        <v>93</v>
      </c>
      <c r="G16" s="26">
        <v>21.05</v>
      </c>
      <c r="H16" s="15">
        <v>-2.15</v>
      </c>
      <c r="I16" s="25">
        <v>2</v>
      </c>
      <c r="J16" s="25">
        <v>-4.1500000000000004</v>
      </c>
      <c r="K16" s="27">
        <v>4305.93</v>
      </c>
      <c r="L16" s="26">
        <f t="shared" si="0"/>
        <v>10.155495283018869</v>
      </c>
      <c r="M16" s="27">
        <v>4909.0820000000003</v>
      </c>
      <c r="N16" s="26">
        <v>11.578023584905662</v>
      </c>
      <c r="O16" s="15" t="s">
        <v>29</v>
      </c>
      <c r="P16" s="15" t="s">
        <v>62</v>
      </c>
      <c r="Q16" s="15" t="s">
        <v>54</v>
      </c>
      <c r="R16" s="15" t="s">
        <v>51</v>
      </c>
      <c r="S16" s="15" t="s">
        <v>57</v>
      </c>
      <c r="T16" s="15" t="s">
        <v>53</v>
      </c>
      <c r="U16" s="15" t="s">
        <v>53</v>
      </c>
      <c r="V16" s="15" t="s">
        <v>55</v>
      </c>
      <c r="W16" s="15" t="s">
        <v>63</v>
      </c>
      <c r="X16" s="15" t="s">
        <v>219</v>
      </c>
      <c r="Y16" s="15" t="s">
        <v>90</v>
      </c>
      <c r="Z16" s="15" t="s">
        <v>117</v>
      </c>
      <c r="AA16" s="30">
        <v>535</v>
      </c>
      <c r="AB16" s="15" t="s">
        <v>119</v>
      </c>
      <c r="AC16" s="15" t="s">
        <v>120</v>
      </c>
      <c r="AD16" s="28" t="s">
        <v>127</v>
      </c>
    </row>
    <row r="17" spans="1:30" ht="94.5" x14ac:dyDescent="0.3">
      <c r="A17" s="15" t="s">
        <v>35</v>
      </c>
      <c r="B17" s="15" t="s">
        <v>25</v>
      </c>
      <c r="C17" s="15" t="s">
        <v>221</v>
      </c>
      <c r="D17" s="15" t="s">
        <v>63</v>
      </c>
      <c r="E17" s="15">
        <v>501</v>
      </c>
      <c r="F17" s="25" t="s">
        <v>94</v>
      </c>
      <c r="G17" s="26">
        <v>20.57</v>
      </c>
      <c r="H17" s="15">
        <v>-2.15</v>
      </c>
      <c r="I17" s="25">
        <v>2.1</v>
      </c>
      <c r="J17" s="25">
        <v>-4.25</v>
      </c>
      <c r="K17" s="27">
        <v>5078.92</v>
      </c>
      <c r="L17" s="26">
        <f t="shared" si="0"/>
        <v>10.137564870259482</v>
      </c>
      <c r="M17" s="27">
        <v>5770.509</v>
      </c>
      <c r="N17" s="26">
        <v>11.517982035928144</v>
      </c>
      <c r="O17" s="15" t="s">
        <v>29</v>
      </c>
      <c r="P17" s="15" t="s">
        <v>62</v>
      </c>
      <c r="Q17" s="15" t="s">
        <v>54</v>
      </c>
      <c r="R17" s="15" t="s">
        <v>51</v>
      </c>
      <c r="S17" s="15" t="s">
        <v>57</v>
      </c>
      <c r="T17" s="15" t="s">
        <v>53</v>
      </c>
      <c r="U17" s="15" t="s">
        <v>53</v>
      </c>
      <c r="V17" s="15" t="s">
        <v>55</v>
      </c>
      <c r="W17" s="15" t="s">
        <v>63</v>
      </c>
      <c r="X17" s="15" t="s">
        <v>219</v>
      </c>
      <c r="Y17" s="15" t="s">
        <v>90</v>
      </c>
      <c r="Z17" s="15" t="s">
        <v>116</v>
      </c>
      <c r="AA17" s="30">
        <v>344</v>
      </c>
      <c r="AB17" s="15" t="s">
        <v>119</v>
      </c>
      <c r="AC17" s="15" t="s">
        <v>120</v>
      </c>
      <c r="AD17" s="28" t="s">
        <v>128</v>
      </c>
    </row>
    <row r="18" spans="1:30" ht="54" x14ac:dyDescent="0.3">
      <c r="A18" s="15" t="s">
        <v>66</v>
      </c>
      <c r="B18" s="15" t="s">
        <v>25</v>
      </c>
      <c r="C18" s="15" t="s">
        <v>227</v>
      </c>
      <c r="D18" s="19" t="s">
        <v>82</v>
      </c>
      <c r="E18" s="15">
        <v>352</v>
      </c>
      <c r="F18" s="25" t="s">
        <v>95</v>
      </c>
      <c r="G18" s="26">
        <v>27.97</v>
      </c>
      <c r="H18" s="15">
        <v>-2.15</v>
      </c>
      <c r="I18" s="25">
        <v>2.0499999999999998</v>
      </c>
      <c r="J18" s="25">
        <v>-4.1999999999999993</v>
      </c>
      <c r="K18" s="27">
        <v>4722.18</v>
      </c>
      <c r="L18" s="26">
        <f t="shared" si="0"/>
        <v>13.415284090909092</v>
      </c>
      <c r="M18" s="27">
        <v>5370.0739999999996</v>
      </c>
      <c r="N18" s="26">
        <v>15.255892045454544</v>
      </c>
      <c r="O18" s="15" t="s">
        <v>50</v>
      </c>
      <c r="P18" s="15" t="s">
        <v>52</v>
      </c>
      <c r="Q18" s="15" t="s">
        <v>54</v>
      </c>
      <c r="R18" s="15" t="s">
        <v>51</v>
      </c>
      <c r="S18" s="15" t="s">
        <v>57</v>
      </c>
      <c r="T18" s="15" t="s">
        <v>53</v>
      </c>
      <c r="U18" s="15" t="s">
        <v>53</v>
      </c>
      <c r="V18" s="15" t="s">
        <v>55</v>
      </c>
      <c r="W18" s="15" t="s">
        <v>63</v>
      </c>
      <c r="X18" s="15" t="s">
        <v>219</v>
      </c>
      <c r="Y18" s="15" t="s">
        <v>90</v>
      </c>
      <c r="Z18" s="15" t="s">
        <v>117</v>
      </c>
      <c r="AA18" s="30">
        <v>406</v>
      </c>
      <c r="AB18" s="15" t="s">
        <v>119</v>
      </c>
      <c r="AC18" s="15" t="s">
        <v>120</v>
      </c>
      <c r="AD18" s="34" t="s">
        <v>129</v>
      </c>
    </row>
    <row r="19" spans="1:30" ht="54" x14ac:dyDescent="0.3">
      <c r="A19" s="15" t="s">
        <v>67</v>
      </c>
      <c r="B19" s="15" t="s">
        <v>25</v>
      </c>
      <c r="C19" s="15" t="s">
        <v>228</v>
      </c>
      <c r="D19" s="15" t="s">
        <v>83</v>
      </c>
      <c r="E19" s="15">
        <v>149</v>
      </c>
      <c r="F19" s="25" t="s">
        <v>96</v>
      </c>
      <c r="G19" s="26">
        <v>23.27</v>
      </c>
      <c r="H19" s="15">
        <v>-2.15</v>
      </c>
      <c r="I19" s="25">
        <v>2.0499999999999998</v>
      </c>
      <c r="J19" s="25">
        <v>-4.1999999999999993</v>
      </c>
      <c r="K19" s="27">
        <v>1312.71</v>
      </c>
      <c r="L19" s="26">
        <f t="shared" si="0"/>
        <v>8.8101342281879198</v>
      </c>
      <c r="M19" s="27">
        <v>1541.1220000000001</v>
      </c>
      <c r="N19" s="26">
        <v>10.34310067114094</v>
      </c>
      <c r="O19" s="15" t="s">
        <v>29</v>
      </c>
      <c r="P19" s="15" t="s">
        <v>62</v>
      </c>
      <c r="Q19" s="15" t="s">
        <v>54</v>
      </c>
      <c r="R19" s="15" t="s">
        <v>50</v>
      </c>
      <c r="S19" s="15" t="s">
        <v>53</v>
      </c>
      <c r="T19" s="15" t="s">
        <v>53</v>
      </c>
      <c r="U19" s="15" t="s">
        <v>53</v>
      </c>
      <c r="V19" s="15" t="s">
        <v>55</v>
      </c>
      <c r="W19" s="15" t="s">
        <v>63</v>
      </c>
      <c r="X19" s="15" t="s">
        <v>219</v>
      </c>
      <c r="Y19" s="15" t="s">
        <v>90</v>
      </c>
      <c r="Z19" s="15" t="s">
        <v>117</v>
      </c>
      <c r="AA19" s="30">
        <v>406</v>
      </c>
      <c r="AB19" s="15" t="s">
        <v>119</v>
      </c>
      <c r="AC19" s="15" t="s">
        <v>120</v>
      </c>
      <c r="AD19" s="34" t="s">
        <v>130</v>
      </c>
    </row>
    <row r="20" spans="1:30" ht="54" x14ac:dyDescent="0.3">
      <c r="A20" s="15" t="s">
        <v>68</v>
      </c>
      <c r="B20" s="15" t="s">
        <v>25</v>
      </c>
      <c r="C20" s="15" t="s">
        <v>229</v>
      </c>
      <c r="D20" s="19" t="s">
        <v>84</v>
      </c>
      <c r="E20" s="15">
        <v>201</v>
      </c>
      <c r="F20" s="25" t="s">
        <v>97</v>
      </c>
      <c r="G20" s="26">
        <v>24.65</v>
      </c>
      <c r="H20" s="15">
        <v>-2.15</v>
      </c>
      <c r="I20" s="25">
        <v>2.1</v>
      </c>
      <c r="J20" s="25">
        <v>-4.25</v>
      </c>
      <c r="K20" s="27">
        <v>2259.8000000000002</v>
      </c>
      <c r="L20" s="26">
        <f t="shared" si="0"/>
        <v>11.242786069651743</v>
      </c>
      <c r="M20" s="27">
        <v>2587.75</v>
      </c>
      <c r="N20" s="26">
        <v>12.874378109452737</v>
      </c>
      <c r="O20" s="15" t="s">
        <v>50</v>
      </c>
      <c r="P20" s="15" t="s">
        <v>52</v>
      </c>
      <c r="Q20" s="15" t="s">
        <v>54</v>
      </c>
      <c r="R20" s="15" t="s">
        <v>51</v>
      </c>
      <c r="S20" s="15" t="s">
        <v>57</v>
      </c>
      <c r="T20" s="15" t="s">
        <v>53</v>
      </c>
      <c r="U20" s="15" t="s">
        <v>53</v>
      </c>
      <c r="V20" s="15" t="s">
        <v>55</v>
      </c>
      <c r="W20" s="15" t="s">
        <v>63</v>
      </c>
      <c r="X20" s="15" t="s">
        <v>219</v>
      </c>
      <c r="Y20" s="15" t="s">
        <v>90</v>
      </c>
      <c r="Z20" s="15" t="s">
        <v>117</v>
      </c>
      <c r="AA20" s="30">
        <v>245</v>
      </c>
      <c r="AB20" s="15" t="s">
        <v>119</v>
      </c>
      <c r="AC20" s="15" t="s">
        <v>120</v>
      </c>
      <c r="AD20" s="34" t="s">
        <v>131</v>
      </c>
    </row>
    <row r="21" spans="1:30" x14ac:dyDescent="0.3">
      <c r="A21" s="15" t="s">
        <v>69</v>
      </c>
      <c r="B21" s="15" t="s">
        <v>25</v>
      </c>
      <c r="C21" s="15" t="s">
        <v>230</v>
      </c>
      <c r="D21" s="15" t="s">
        <v>85</v>
      </c>
      <c r="E21" s="15">
        <v>299</v>
      </c>
      <c r="F21" s="25" t="s">
        <v>98</v>
      </c>
      <c r="G21" s="26">
        <v>23.63</v>
      </c>
      <c r="H21" s="15">
        <v>-2.15</v>
      </c>
      <c r="I21" s="25">
        <v>2.1</v>
      </c>
      <c r="J21" s="25">
        <v>-4.25</v>
      </c>
      <c r="K21" s="27">
        <v>3592.56</v>
      </c>
      <c r="L21" s="26">
        <f t="shared" si="0"/>
        <v>12.015250836120401</v>
      </c>
      <c r="M21" s="27">
        <v>4058.0920000000001</v>
      </c>
      <c r="N21" s="26">
        <v>13.572214046822744</v>
      </c>
      <c r="O21" s="15" t="s">
        <v>29</v>
      </c>
      <c r="P21" s="15" t="s">
        <v>62</v>
      </c>
      <c r="Q21" s="15" t="s">
        <v>54</v>
      </c>
      <c r="R21" s="15" t="s">
        <v>51</v>
      </c>
      <c r="S21" s="15" t="s">
        <v>57</v>
      </c>
      <c r="T21" s="15" t="s">
        <v>53</v>
      </c>
      <c r="U21" s="15" t="s">
        <v>53</v>
      </c>
      <c r="V21" s="15" t="s">
        <v>55</v>
      </c>
      <c r="W21" s="15" t="s">
        <v>63</v>
      </c>
      <c r="X21" s="15" t="s">
        <v>219</v>
      </c>
      <c r="Y21" s="15" t="s">
        <v>90</v>
      </c>
      <c r="Z21" s="15" t="s">
        <v>117</v>
      </c>
      <c r="AA21" s="30">
        <v>245</v>
      </c>
      <c r="AB21" s="15" t="s">
        <v>119</v>
      </c>
      <c r="AC21" s="15" t="s">
        <v>120</v>
      </c>
      <c r="AD21" s="34" t="s">
        <v>123</v>
      </c>
    </row>
    <row r="22" spans="1:30" ht="54" x14ac:dyDescent="0.3">
      <c r="A22" s="15" t="s">
        <v>70</v>
      </c>
      <c r="B22" s="15" t="s">
        <v>25</v>
      </c>
      <c r="C22" s="15" t="s">
        <v>229</v>
      </c>
      <c r="D22" s="19" t="s">
        <v>80</v>
      </c>
      <c r="E22" s="15">
        <v>203</v>
      </c>
      <c r="F22" s="25" t="s">
        <v>99</v>
      </c>
      <c r="G22" s="26">
        <v>19.899999999999999</v>
      </c>
      <c r="H22" s="15">
        <v>-2.15</v>
      </c>
      <c r="I22" s="25">
        <v>2.1</v>
      </c>
      <c r="J22" s="25">
        <v>-4.25</v>
      </c>
      <c r="K22" s="27">
        <v>2174.1799999999998</v>
      </c>
      <c r="L22" s="26">
        <f t="shared" si="0"/>
        <v>10.710246305418718</v>
      </c>
      <c r="M22" s="27">
        <v>2439.9499999999998</v>
      </c>
      <c r="N22" s="26">
        <v>12.019458128078817</v>
      </c>
      <c r="O22" s="15" t="s">
        <v>29</v>
      </c>
      <c r="P22" s="15" t="s">
        <v>62</v>
      </c>
      <c r="Q22" s="15" t="s">
        <v>54</v>
      </c>
      <c r="R22" s="15" t="s">
        <v>51</v>
      </c>
      <c r="S22" s="15" t="s">
        <v>57</v>
      </c>
      <c r="T22" s="15" t="s">
        <v>53</v>
      </c>
      <c r="U22" s="15" t="s">
        <v>53</v>
      </c>
      <c r="V22" s="15" t="s">
        <v>55</v>
      </c>
      <c r="W22" s="15" t="s">
        <v>63</v>
      </c>
      <c r="X22" s="15" t="s">
        <v>219</v>
      </c>
      <c r="Y22" s="15" t="s">
        <v>90</v>
      </c>
      <c r="Z22" s="15" t="s">
        <v>117</v>
      </c>
      <c r="AA22" s="30">
        <v>696</v>
      </c>
      <c r="AB22" s="15" t="s">
        <v>119</v>
      </c>
      <c r="AC22" s="15" t="s">
        <v>120</v>
      </c>
      <c r="AD22" s="28" t="s">
        <v>132</v>
      </c>
    </row>
    <row r="23" spans="1:30" ht="23.15" customHeight="1" x14ac:dyDescent="0.3">
      <c r="A23" s="15" t="s">
        <v>71</v>
      </c>
      <c r="B23" s="15" t="s">
        <v>25</v>
      </c>
      <c r="C23" s="15" t="s">
        <v>230</v>
      </c>
      <c r="D23" s="15" t="s">
        <v>86</v>
      </c>
      <c r="E23" s="15">
        <v>295</v>
      </c>
      <c r="F23" s="25" t="s">
        <v>100</v>
      </c>
      <c r="G23" s="26">
        <v>23.51</v>
      </c>
      <c r="H23" s="15">
        <v>-2.15</v>
      </c>
      <c r="I23" s="25">
        <v>2.1</v>
      </c>
      <c r="J23" s="25">
        <v>-4.25</v>
      </c>
      <c r="K23" s="27">
        <v>4254.5200000000004</v>
      </c>
      <c r="L23" s="26">
        <f t="shared" si="0"/>
        <v>14.422101694915256</v>
      </c>
      <c r="M23" s="27">
        <v>4719.0550000000003</v>
      </c>
      <c r="N23" s="26">
        <v>15.996796610169493</v>
      </c>
      <c r="O23" s="15" t="s">
        <v>29</v>
      </c>
      <c r="P23" s="15" t="s">
        <v>62</v>
      </c>
      <c r="Q23" s="15" t="s">
        <v>54</v>
      </c>
      <c r="R23" s="15" t="s">
        <v>51</v>
      </c>
      <c r="S23" s="15" t="s">
        <v>56</v>
      </c>
      <c r="T23" s="15" t="s">
        <v>58</v>
      </c>
      <c r="U23" s="15" t="s">
        <v>58</v>
      </c>
      <c r="V23" s="15" t="s">
        <v>55</v>
      </c>
      <c r="W23" s="15" t="s">
        <v>63</v>
      </c>
      <c r="X23" s="15" t="s">
        <v>219</v>
      </c>
      <c r="Y23" s="15" t="s">
        <v>90</v>
      </c>
      <c r="Z23" s="15" t="s">
        <v>117</v>
      </c>
      <c r="AA23" s="30">
        <v>696</v>
      </c>
      <c r="AB23" s="15" t="s">
        <v>119</v>
      </c>
      <c r="AC23" s="15" t="s">
        <v>120</v>
      </c>
      <c r="AD23" s="28" t="s">
        <v>123</v>
      </c>
    </row>
    <row r="24" spans="1:30" ht="54" x14ac:dyDescent="0.3">
      <c r="A24" s="15" t="s">
        <v>72</v>
      </c>
      <c r="B24" s="15" t="s">
        <v>25</v>
      </c>
      <c r="C24" s="15" t="s">
        <v>231</v>
      </c>
      <c r="D24" s="19" t="s">
        <v>81</v>
      </c>
      <c r="E24" s="15">
        <v>255</v>
      </c>
      <c r="F24" s="25" t="s">
        <v>101</v>
      </c>
      <c r="G24" s="26">
        <v>16.66</v>
      </c>
      <c r="H24" s="15">
        <v>-2.15</v>
      </c>
      <c r="I24" s="25">
        <v>2.2000000000000002</v>
      </c>
      <c r="J24" s="25">
        <v>-4.3499999999999996</v>
      </c>
      <c r="K24" s="27">
        <v>1954.69</v>
      </c>
      <c r="L24" s="26">
        <f t="shared" si="0"/>
        <v>7.6654509803921567</v>
      </c>
      <c r="M24" s="27">
        <v>2238.1089999999999</v>
      </c>
      <c r="N24" s="26">
        <v>8.7768980392156859</v>
      </c>
      <c r="O24" s="15" t="s">
        <v>29</v>
      </c>
      <c r="P24" s="15" t="s">
        <v>62</v>
      </c>
      <c r="Q24" s="15" t="s">
        <v>54</v>
      </c>
      <c r="R24" s="15" t="s">
        <v>51</v>
      </c>
      <c r="S24" s="15" t="s">
        <v>57</v>
      </c>
      <c r="T24" s="15" t="s">
        <v>53</v>
      </c>
      <c r="U24" s="15" t="s">
        <v>53</v>
      </c>
      <c r="V24" s="15" t="s">
        <v>55</v>
      </c>
      <c r="W24" s="15" t="s">
        <v>63</v>
      </c>
      <c r="X24" s="15" t="s">
        <v>219</v>
      </c>
      <c r="Y24" s="15" t="s">
        <v>90</v>
      </c>
      <c r="Z24" s="15" t="s">
        <v>116</v>
      </c>
      <c r="AA24" s="30">
        <v>392</v>
      </c>
      <c r="AB24" s="15" t="s">
        <v>119</v>
      </c>
      <c r="AC24" s="15" t="s">
        <v>120</v>
      </c>
      <c r="AD24" s="28" t="s">
        <v>133</v>
      </c>
    </row>
    <row r="25" spans="1:30" x14ac:dyDescent="0.3">
      <c r="A25" s="15" t="s">
        <v>73</v>
      </c>
      <c r="B25" s="15" t="s">
        <v>25</v>
      </c>
      <c r="C25" s="15" t="s">
        <v>232</v>
      </c>
      <c r="D25" s="15" t="s">
        <v>63</v>
      </c>
      <c r="E25" s="15">
        <v>246</v>
      </c>
      <c r="F25" s="25" t="s">
        <v>102</v>
      </c>
      <c r="G25" s="26">
        <v>20.79</v>
      </c>
      <c r="H25" s="15">
        <v>-2.15</v>
      </c>
      <c r="I25" s="25">
        <v>2.1</v>
      </c>
      <c r="J25" s="25">
        <v>-4.25</v>
      </c>
      <c r="K25" s="27">
        <v>2756.06</v>
      </c>
      <c r="L25" s="26">
        <f t="shared" si="0"/>
        <v>11.203495934959349</v>
      </c>
      <c r="M25" s="27">
        <v>3098.0540000000001</v>
      </c>
      <c r="N25" s="26">
        <v>12.593715447154471</v>
      </c>
      <c r="O25" s="15" t="s">
        <v>29</v>
      </c>
      <c r="P25" s="15" t="s">
        <v>62</v>
      </c>
      <c r="Q25" s="15" t="s">
        <v>54</v>
      </c>
      <c r="R25" s="15" t="s">
        <v>51</v>
      </c>
      <c r="S25" s="15" t="s">
        <v>56</v>
      </c>
      <c r="T25" s="15" t="s">
        <v>58</v>
      </c>
      <c r="U25" s="15" t="s">
        <v>58</v>
      </c>
      <c r="V25" s="15" t="s">
        <v>55</v>
      </c>
      <c r="W25" s="15" t="s">
        <v>63</v>
      </c>
      <c r="X25" s="15" t="s">
        <v>219</v>
      </c>
      <c r="Y25" s="15" t="s">
        <v>90</v>
      </c>
      <c r="Z25" s="15" t="s">
        <v>117</v>
      </c>
      <c r="AA25" s="30">
        <v>392</v>
      </c>
      <c r="AB25" s="15" t="s">
        <v>119</v>
      </c>
      <c r="AC25" s="15" t="s">
        <v>120</v>
      </c>
      <c r="AD25" s="28" t="s">
        <v>123</v>
      </c>
    </row>
    <row r="26" spans="1:30" x14ac:dyDescent="0.3">
      <c r="A26" s="15" t="s">
        <v>36</v>
      </c>
      <c r="B26" s="15" t="s">
        <v>25</v>
      </c>
      <c r="C26" s="15" t="s">
        <v>229</v>
      </c>
      <c r="D26" s="15" t="s">
        <v>63</v>
      </c>
      <c r="E26" s="15">
        <v>197</v>
      </c>
      <c r="F26" s="25" t="s">
        <v>103</v>
      </c>
      <c r="G26" s="26">
        <v>11.61</v>
      </c>
      <c r="H26" s="15">
        <v>-2.15</v>
      </c>
      <c r="I26" s="25">
        <v>1.4</v>
      </c>
      <c r="J26" s="25">
        <v>-3.55</v>
      </c>
      <c r="K26" s="27">
        <v>767.49</v>
      </c>
      <c r="L26" s="26">
        <f t="shared" si="0"/>
        <v>3.8958883248730967</v>
      </c>
      <c r="M26" s="27">
        <v>912.79700000000003</v>
      </c>
      <c r="N26" s="26">
        <v>4.6334873096446705</v>
      </c>
      <c r="O26" s="15" t="s">
        <v>50</v>
      </c>
      <c r="P26" s="15" t="s">
        <v>52</v>
      </c>
      <c r="Q26" s="15" t="s">
        <v>54</v>
      </c>
      <c r="R26" s="15" t="s">
        <v>51</v>
      </c>
      <c r="S26" s="15" t="s">
        <v>57</v>
      </c>
      <c r="T26" s="15" t="s">
        <v>53</v>
      </c>
      <c r="U26" s="15" t="s">
        <v>53</v>
      </c>
      <c r="V26" s="15" t="s">
        <v>55</v>
      </c>
      <c r="W26" s="15" t="s">
        <v>63</v>
      </c>
      <c r="X26" s="15" t="s">
        <v>219</v>
      </c>
      <c r="Y26" s="15" t="s">
        <v>90</v>
      </c>
      <c r="Z26" s="15" t="s">
        <v>117</v>
      </c>
      <c r="AA26" s="30">
        <v>641</v>
      </c>
      <c r="AB26" s="15" t="s">
        <v>119</v>
      </c>
      <c r="AC26" s="15" t="s">
        <v>121</v>
      </c>
      <c r="AD26" s="15" t="s">
        <v>124</v>
      </c>
    </row>
    <row r="27" spans="1:30" ht="108" x14ac:dyDescent="0.3">
      <c r="A27" s="15" t="s">
        <v>37</v>
      </c>
      <c r="B27" s="15" t="s">
        <v>25</v>
      </c>
      <c r="C27" s="15" t="s">
        <v>220</v>
      </c>
      <c r="D27" s="19" t="s">
        <v>84</v>
      </c>
      <c r="E27" s="15">
        <v>197</v>
      </c>
      <c r="F27" s="25" t="s">
        <v>104</v>
      </c>
      <c r="G27" s="26">
        <v>19.5</v>
      </c>
      <c r="H27" s="15">
        <v>-2.15</v>
      </c>
      <c r="I27" s="25">
        <v>1.9</v>
      </c>
      <c r="J27" s="25">
        <v>-4.05</v>
      </c>
      <c r="K27" s="27">
        <v>1505.89</v>
      </c>
      <c r="L27" s="26">
        <f t="shared" si="0"/>
        <v>7.6441116751269043</v>
      </c>
      <c r="M27" s="27">
        <v>1759.069</v>
      </c>
      <c r="N27" s="26">
        <v>8.9292842639593903</v>
      </c>
      <c r="O27" s="15" t="s">
        <v>50</v>
      </c>
      <c r="P27" s="15" t="s">
        <v>52</v>
      </c>
      <c r="Q27" s="15" t="s">
        <v>54</v>
      </c>
      <c r="R27" s="15" t="s">
        <v>51</v>
      </c>
      <c r="S27" s="15" t="s">
        <v>56</v>
      </c>
      <c r="T27" s="15" t="s">
        <v>58</v>
      </c>
      <c r="U27" s="15" t="s">
        <v>58</v>
      </c>
      <c r="V27" s="15" t="s">
        <v>55</v>
      </c>
      <c r="W27" s="15" t="s">
        <v>63</v>
      </c>
      <c r="X27" s="15" t="s">
        <v>219</v>
      </c>
      <c r="Y27" s="15" t="s">
        <v>90</v>
      </c>
      <c r="Z27" s="15" t="s">
        <v>117</v>
      </c>
      <c r="AA27" s="30">
        <v>510</v>
      </c>
      <c r="AB27" s="15" t="s">
        <v>119</v>
      </c>
      <c r="AC27" s="15" t="s">
        <v>120</v>
      </c>
      <c r="AD27" s="28" t="s">
        <v>134</v>
      </c>
    </row>
    <row r="28" spans="1:30" x14ac:dyDescent="0.3">
      <c r="A28" s="15" t="s">
        <v>38</v>
      </c>
      <c r="B28" s="15" t="s">
        <v>25</v>
      </c>
      <c r="C28" s="15" t="s">
        <v>233</v>
      </c>
      <c r="D28" s="19" t="s">
        <v>60</v>
      </c>
      <c r="E28" s="15">
        <v>100</v>
      </c>
      <c r="F28" s="25" t="s">
        <v>105</v>
      </c>
      <c r="G28" s="26">
        <v>21.65</v>
      </c>
      <c r="H28" s="15">
        <v>-2.15</v>
      </c>
      <c r="I28" s="25">
        <v>1.85</v>
      </c>
      <c r="J28" s="25">
        <v>-4</v>
      </c>
      <c r="K28" s="27">
        <v>938.9</v>
      </c>
      <c r="L28" s="26">
        <f t="shared" si="0"/>
        <v>9.3889999999999993</v>
      </c>
      <c r="M28" s="27">
        <v>1081.461</v>
      </c>
      <c r="N28" s="26">
        <v>10.81461</v>
      </c>
      <c r="O28" s="15" t="s">
        <v>29</v>
      </c>
      <c r="P28" s="15" t="s">
        <v>62</v>
      </c>
      <c r="Q28" s="15" t="s">
        <v>54</v>
      </c>
      <c r="R28" s="15" t="s">
        <v>51</v>
      </c>
      <c r="S28" s="15" t="s">
        <v>56</v>
      </c>
      <c r="T28" s="15" t="s">
        <v>53</v>
      </c>
      <c r="U28" s="15" t="s">
        <v>53</v>
      </c>
      <c r="V28" s="15" t="s">
        <v>55</v>
      </c>
      <c r="W28" s="15" t="s">
        <v>63</v>
      </c>
      <c r="X28" s="15" t="s">
        <v>219</v>
      </c>
      <c r="Y28" s="15" t="s">
        <v>90</v>
      </c>
      <c r="Z28" s="15" t="s">
        <v>117</v>
      </c>
      <c r="AA28" s="30">
        <v>474</v>
      </c>
      <c r="AB28" s="15" t="s">
        <v>119</v>
      </c>
      <c r="AC28" s="15" t="s">
        <v>120</v>
      </c>
      <c r="AD28" s="28" t="s">
        <v>123</v>
      </c>
    </row>
    <row r="29" spans="1:30" ht="94.5" x14ac:dyDescent="0.3">
      <c r="A29" s="15" t="s">
        <v>39</v>
      </c>
      <c r="B29" s="15" t="s">
        <v>25</v>
      </c>
      <c r="C29" s="15" t="s">
        <v>234</v>
      </c>
      <c r="D29" s="15" t="s">
        <v>87</v>
      </c>
      <c r="E29" s="15">
        <v>398</v>
      </c>
      <c r="F29" s="25" t="s">
        <v>106</v>
      </c>
      <c r="G29" s="26">
        <v>19.899999999999999</v>
      </c>
      <c r="H29" s="15">
        <v>-2.15</v>
      </c>
      <c r="I29" s="25">
        <v>1.85</v>
      </c>
      <c r="J29" s="25">
        <v>-4</v>
      </c>
      <c r="K29" s="27">
        <v>2896.53</v>
      </c>
      <c r="L29" s="26">
        <f t="shared" si="0"/>
        <v>7.2777135678391964</v>
      </c>
      <c r="M29" s="27">
        <v>3416.1689999999999</v>
      </c>
      <c r="N29" s="26">
        <v>8.5833391959798995</v>
      </c>
      <c r="O29" s="15" t="s">
        <v>50</v>
      </c>
      <c r="P29" s="15" t="s">
        <v>52</v>
      </c>
      <c r="Q29" s="15" t="s">
        <v>54</v>
      </c>
      <c r="R29" s="15" t="s">
        <v>51</v>
      </c>
      <c r="S29" s="15" t="s">
        <v>56</v>
      </c>
      <c r="T29" s="15" t="s">
        <v>53</v>
      </c>
      <c r="U29" s="15" t="s">
        <v>53</v>
      </c>
      <c r="V29" s="15" t="s">
        <v>55</v>
      </c>
      <c r="W29" s="15" t="s">
        <v>63</v>
      </c>
      <c r="X29" s="15" t="s">
        <v>219</v>
      </c>
      <c r="Y29" s="15" t="s">
        <v>90</v>
      </c>
      <c r="Z29" s="15" t="s">
        <v>117</v>
      </c>
      <c r="AA29" s="30">
        <v>474</v>
      </c>
      <c r="AB29" s="15" t="s">
        <v>119</v>
      </c>
      <c r="AC29" s="15" t="s">
        <v>120</v>
      </c>
      <c r="AD29" s="28" t="s">
        <v>135</v>
      </c>
    </row>
    <row r="30" spans="1:30" ht="94.5" x14ac:dyDescent="0.3">
      <c r="A30" s="15" t="s">
        <v>40</v>
      </c>
      <c r="B30" s="15" t="s">
        <v>25</v>
      </c>
      <c r="C30" s="15" t="s">
        <v>235</v>
      </c>
      <c r="D30" s="15" t="s">
        <v>63</v>
      </c>
      <c r="E30" s="15">
        <v>495</v>
      </c>
      <c r="F30" s="25" t="s">
        <v>107</v>
      </c>
      <c r="G30" s="26">
        <v>19.88</v>
      </c>
      <c r="H30" s="15">
        <v>-2.15</v>
      </c>
      <c r="I30" s="25">
        <v>1.9</v>
      </c>
      <c r="J30" s="25">
        <v>-4.05</v>
      </c>
      <c r="K30" s="27">
        <v>4896.16</v>
      </c>
      <c r="L30" s="26">
        <f t="shared" si="0"/>
        <v>9.8912323232323232</v>
      </c>
      <c r="M30" s="27">
        <v>5564.4269999999997</v>
      </c>
      <c r="N30" s="26">
        <v>11.241266666666666</v>
      </c>
      <c r="O30" s="15" t="s">
        <v>29</v>
      </c>
      <c r="P30" s="15" t="s">
        <v>62</v>
      </c>
      <c r="Q30" s="15" t="s">
        <v>54</v>
      </c>
      <c r="R30" s="15" t="s">
        <v>51</v>
      </c>
      <c r="S30" s="15" t="s">
        <v>57</v>
      </c>
      <c r="T30" s="15" t="s">
        <v>53</v>
      </c>
      <c r="U30" s="15" t="s">
        <v>53</v>
      </c>
      <c r="V30" s="15" t="s">
        <v>55</v>
      </c>
      <c r="W30" s="15" t="s">
        <v>63</v>
      </c>
      <c r="X30" s="15" t="s">
        <v>219</v>
      </c>
      <c r="Y30" s="15" t="s">
        <v>90</v>
      </c>
      <c r="Z30" s="15" t="s">
        <v>117</v>
      </c>
      <c r="AA30" s="30">
        <v>478</v>
      </c>
      <c r="AB30" s="15" t="s">
        <v>119</v>
      </c>
      <c r="AC30" s="15" t="s">
        <v>120</v>
      </c>
      <c r="AD30" s="28" t="s">
        <v>141</v>
      </c>
    </row>
    <row r="31" spans="1:30" ht="54" x14ac:dyDescent="0.3">
      <c r="A31" s="15" t="s">
        <v>41</v>
      </c>
      <c r="B31" s="15" t="s">
        <v>25</v>
      </c>
      <c r="C31" s="15" t="s">
        <v>229</v>
      </c>
      <c r="D31" s="15" t="s">
        <v>63</v>
      </c>
      <c r="E31" s="15">
        <v>170</v>
      </c>
      <c r="F31" s="25" t="s">
        <v>108</v>
      </c>
      <c r="G31" s="26">
        <v>26.93</v>
      </c>
      <c r="H31" s="15">
        <v>-2.15</v>
      </c>
      <c r="I31" s="25">
        <v>1.9</v>
      </c>
      <c r="J31" s="25">
        <v>-4.05</v>
      </c>
      <c r="K31" s="27">
        <v>1359.22</v>
      </c>
      <c r="L31" s="26">
        <f t="shared" si="0"/>
        <v>7.9954117647058824</v>
      </c>
      <c r="M31" s="27">
        <v>1686.867</v>
      </c>
      <c r="N31" s="26">
        <v>9.9227470588235285</v>
      </c>
      <c r="O31" s="15" t="s">
        <v>29</v>
      </c>
      <c r="P31" s="15" t="s">
        <v>62</v>
      </c>
      <c r="Q31" s="15" t="s">
        <v>54</v>
      </c>
      <c r="R31" s="15" t="s">
        <v>51</v>
      </c>
      <c r="S31" s="15" t="s">
        <v>57</v>
      </c>
      <c r="T31" s="15" t="s">
        <v>53</v>
      </c>
      <c r="U31" s="15" t="s">
        <v>53</v>
      </c>
      <c r="V31" s="15" t="s">
        <v>55</v>
      </c>
      <c r="W31" s="15" t="s">
        <v>63</v>
      </c>
      <c r="X31" s="15" t="s">
        <v>219</v>
      </c>
      <c r="Y31" s="15" t="s">
        <v>90</v>
      </c>
      <c r="Z31" s="15" t="s">
        <v>117</v>
      </c>
      <c r="AA31" s="30">
        <v>398</v>
      </c>
      <c r="AB31" s="15" t="s">
        <v>119</v>
      </c>
      <c r="AC31" s="15" t="s">
        <v>122</v>
      </c>
      <c r="AD31" s="34" t="s">
        <v>136</v>
      </c>
    </row>
    <row r="32" spans="1:30" ht="54" x14ac:dyDescent="0.3">
      <c r="A32" s="15" t="s">
        <v>42</v>
      </c>
      <c r="B32" s="15" t="s">
        <v>25</v>
      </c>
      <c r="C32" s="15" t="s">
        <v>221</v>
      </c>
      <c r="D32" s="20" t="s">
        <v>162</v>
      </c>
      <c r="E32" s="15">
        <v>500</v>
      </c>
      <c r="F32" s="25" t="s">
        <v>109</v>
      </c>
      <c r="G32" s="26">
        <v>32.19</v>
      </c>
      <c r="H32" s="15">
        <v>-2.15</v>
      </c>
      <c r="I32" s="25">
        <v>2</v>
      </c>
      <c r="J32" s="25">
        <v>-4.1500000000000004</v>
      </c>
      <c r="K32" s="27">
        <v>7976</v>
      </c>
      <c r="L32" s="26">
        <f t="shared" si="0"/>
        <v>15.952</v>
      </c>
      <c r="M32" s="27">
        <v>9062.2049999999999</v>
      </c>
      <c r="N32" s="26">
        <v>18.124410000000001</v>
      </c>
      <c r="O32" s="15" t="s">
        <v>29</v>
      </c>
      <c r="P32" s="15" t="s">
        <v>62</v>
      </c>
      <c r="Q32" s="15" t="s">
        <v>54</v>
      </c>
      <c r="R32" s="15" t="s">
        <v>51</v>
      </c>
      <c r="S32" s="15" t="s">
        <v>56</v>
      </c>
      <c r="T32" s="15" t="s">
        <v>53</v>
      </c>
      <c r="U32" s="15" t="s">
        <v>53</v>
      </c>
      <c r="V32" s="15" t="s">
        <v>55</v>
      </c>
      <c r="W32" s="15" t="s">
        <v>63</v>
      </c>
      <c r="X32" s="15" t="s">
        <v>219</v>
      </c>
      <c r="Y32" s="15" t="s">
        <v>90</v>
      </c>
      <c r="Z32" s="15" t="s">
        <v>117</v>
      </c>
      <c r="AA32" s="30">
        <v>582</v>
      </c>
      <c r="AB32" s="15" t="s">
        <v>119</v>
      </c>
      <c r="AC32" s="15" t="s">
        <v>120</v>
      </c>
      <c r="AD32" s="34" t="s">
        <v>137</v>
      </c>
    </row>
    <row r="33" spans="1:30" x14ac:dyDescent="0.3">
      <c r="A33" s="15" t="s">
        <v>43</v>
      </c>
      <c r="B33" s="15" t="s">
        <v>25</v>
      </c>
      <c r="C33" s="15" t="s">
        <v>235</v>
      </c>
      <c r="D33" s="15" t="s">
        <v>63</v>
      </c>
      <c r="E33" s="15">
        <v>488</v>
      </c>
      <c r="F33" s="35" t="s">
        <v>110</v>
      </c>
      <c r="G33" s="26">
        <v>14.07</v>
      </c>
      <c r="H33" s="15">
        <v>-2.15</v>
      </c>
      <c r="I33" s="25">
        <v>1.4</v>
      </c>
      <c r="J33" s="25">
        <v>-3.55</v>
      </c>
      <c r="K33" s="27">
        <v>1902.08</v>
      </c>
      <c r="L33" s="26">
        <f t="shared" si="0"/>
        <v>3.8977049180327867</v>
      </c>
      <c r="M33" s="27">
        <v>2243.7779999999998</v>
      </c>
      <c r="N33" s="26">
        <v>4.5979057377049175</v>
      </c>
      <c r="O33" s="15" t="s">
        <v>50</v>
      </c>
      <c r="P33" s="15" t="s">
        <v>52</v>
      </c>
      <c r="Q33" s="15" t="s">
        <v>54</v>
      </c>
      <c r="R33" s="15" t="s">
        <v>51</v>
      </c>
      <c r="S33" s="15" t="s">
        <v>56</v>
      </c>
      <c r="T33" s="15" t="s">
        <v>58</v>
      </c>
      <c r="U33" s="15" t="s">
        <v>53</v>
      </c>
      <c r="V33" s="15" t="s">
        <v>55</v>
      </c>
      <c r="W33" s="15" t="s">
        <v>63</v>
      </c>
      <c r="X33" s="15" t="s">
        <v>219</v>
      </c>
      <c r="Y33" s="15" t="s">
        <v>90</v>
      </c>
      <c r="Z33" s="15" t="s">
        <v>117</v>
      </c>
      <c r="AA33" s="30">
        <v>812</v>
      </c>
      <c r="AB33" s="15" t="s">
        <v>119</v>
      </c>
      <c r="AC33" s="15" t="s">
        <v>120</v>
      </c>
      <c r="AD33" s="28" t="s">
        <v>123</v>
      </c>
    </row>
    <row r="34" spans="1:30" ht="54" x14ac:dyDescent="0.3">
      <c r="A34" s="15" t="s">
        <v>44</v>
      </c>
      <c r="B34" s="15" t="s">
        <v>25</v>
      </c>
      <c r="C34" s="15" t="s">
        <v>221</v>
      </c>
      <c r="D34" s="15" t="s">
        <v>63</v>
      </c>
      <c r="E34" s="15">
        <v>496</v>
      </c>
      <c r="F34" s="25" t="s">
        <v>111</v>
      </c>
      <c r="G34" s="26">
        <v>15.73</v>
      </c>
      <c r="H34" s="15">
        <v>-2.15</v>
      </c>
      <c r="I34" s="25">
        <v>1.4</v>
      </c>
      <c r="J34" s="25">
        <v>-3.55</v>
      </c>
      <c r="K34" s="27">
        <v>2904.7</v>
      </c>
      <c r="L34" s="26">
        <f t="shared" si="0"/>
        <v>5.8562499999999993</v>
      </c>
      <c r="M34" s="27">
        <v>3298.24</v>
      </c>
      <c r="N34" s="26">
        <v>6.6496774193548385</v>
      </c>
      <c r="O34" s="15" t="s">
        <v>50</v>
      </c>
      <c r="P34" s="15" t="s">
        <v>52</v>
      </c>
      <c r="Q34" s="15" t="s">
        <v>54</v>
      </c>
      <c r="R34" s="15" t="s">
        <v>51</v>
      </c>
      <c r="S34" s="15" t="s">
        <v>56</v>
      </c>
      <c r="T34" s="15" t="s">
        <v>58</v>
      </c>
      <c r="U34" s="15" t="s">
        <v>58</v>
      </c>
      <c r="V34" s="15" t="s">
        <v>55</v>
      </c>
      <c r="W34" s="15" t="s">
        <v>63</v>
      </c>
      <c r="X34" s="15" t="s">
        <v>219</v>
      </c>
      <c r="Y34" s="15" t="s">
        <v>90</v>
      </c>
      <c r="Z34" s="15" t="s">
        <v>117</v>
      </c>
      <c r="AA34" s="30">
        <v>745</v>
      </c>
      <c r="AB34" s="15" t="s">
        <v>119</v>
      </c>
      <c r="AC34" s="15" t="s">
        <v>120</v>
      </c>
      <c r="AD34" s="28" t="s">
        <v>138</v>
      </c>
    </row>
    <row r="35" spans="1:30" ht="54" x14ac:dyDescent="0.3">
      <c r="A35" s="15" t="s">
        <v>203</v>
      </c>
      <c r="B35" s="15" t="s">
        <v>25</v>
      </c>
      <c r="C35" s="15" t="s">
        <v>221</v>
      </c>
      <c r="D35" s="19" t="s">
        <v>204</v>
      </c>
      <c r="E35" s="15">
        <v>492</v>
      </c>
      <c r="F35" s="35" t="s">
        <v>205</v>
      </c>
      <c r="G35" s="26">
        <v>15.04</v>
      </c>
      <c r="H35" s="15">
        <v>-2.15</v>
      </c>
      <c r="I35" s="25">
        <v>1.4</v>
      </c>
      <c r="J35" s="25">
        <v>-3.55</v>
      </c>
      <c r="K35" s="27">
        <v>2907.7</v>
      </c>
      <c r="L35" s="26">
        <v>5.9099593495934952</v>
      </c>
      <c r="M35" s="27">
        <v>3278.4769999999999</v>
      </c>
      <c r="N35" s="26">
        <v>6.663571138211382</v>
      </c>
      <c r="O35" s="15" t="s">
        <v>51</v>
      </c>
      <c r="P35" s="15" t="s">
        <v>52</v>
      </c>
      <c r="Q35" s="15" t="s">
        <v>54</v>
      </c>
      <c r="R35" s="15" t="s">
        <v>51</v>
      </c>
      <c r="S35" s="15" t="s">
        <v>57</v>
      </c>
      <c r="T35" s="15" t="s">
        <v>53</v>
      </c>
      <c r="U35" s="15" t="s">
        <v>53</v>
      </c>
      <c r="V35" s="15" t="s">
        <v>55</v>
      </c>
      <c r="W35" s="15" t="s">
        <v>63</v>
      </c>
      <c r="X35" s="15" t="s">
        <v>217</v>
      </c>
      <c r="Y35" s="15" t="s">
        <v>90</v>
      </c>
      <c r="Z35" s="15" t="s">
        <v>118</v>
      </c>
      <c r="AA35" s="30">
        <v>583</v>
      </c>
      <c r="AB35" s="15" t="s">
        <v>119</v>
      </c>
      <c r="AC35" s="15" t="s">
        <v>120</v>
      </c>
      <c r="AD35" s="28" t="s">
        <v>210</v>
      </c>
    </row>
    <row r="36" spans="1:30" x14ac:dyDescent="0.3">
      <c r="A36" s="15" t="s">
        <v>74</v>
      </c>
      <c r="B36" s="15" t="s">
        <v>25</v>
      </c>
      <c r="C36" s="29" t="s">
        <v>77</v>
      </c>
      <c r="D36" s="15" t="s">
        <v>88</v>
      </c>
      <c r="E36" s="15">
        <v>64</v>
      </c>
      <c r="F36" s="25">
        <v>12.5</v>
      </c>
      <c r="G36" s="26">
        <v>12.5</v>
      </c>
      <c r="H36" s="15">
        <v>-2.2999999999999998</v>
      </c>
      <c r="I36" s="25">
        <v>1.3</v>
      </c>
      <c r="J36" s="25">
        <v>-3.5999999999999996</v>
      </c>
      <c r="K36" s="27">
        <v>347.39</v>
      </c>
      <c r="L36" s="26">
        <f t="shared" ref="L36:L41" si="1">K36/E36</f>
        <v>5.4279687499999998</v>
      </c>
      <c r="M36" s="27">
        <v>387.584</v>
      </c>
      <c r="N36" s="26">
        <v>6.056</v>
      </c>
      <c r="O36" s="15" t="s">
        <v>50</v>
      </c>
      <c r="P36" s="15" t="s">
        <v>52</v>
      </c>
      <c r="Q36" s="15" t="s">
        <v>54</v>
      </c>
      <c r="R36" s="15" t="s">
        <v>50</v>
      </c>
      <c r="S36" s="15" t="s">
        <v>53</v>
      </c>
      <c r="T36" s="15" t="s">
        <v>53</v>
      </c>
      <c r="U36" s="15" t="s">
        <v>53</v>
      </c>
      <c r="V36" s="15" t="s">
        <v>55</v>
      </c>
      <c r="W36" s="15" t="s">
        <v>63</v>
      </c>
      <c r="X36" s="15" t="s">
        <v>219</v>
      </c>
      <c r="Y36" s="15" t="s">
        <v>90</v>
      </c>
      <c r="Z36" s="15" t="s">
        <v>117</v>
      </c>
      <c r="AA36" s="30">
        <v>544</v>
      </c>
      <c r="AB36" s="15" t="s">
        <v>119</v>
      </c>
      <c r="AC36" s="15" t="s">
        <v>120</v>
      </c>
      <c r="AD36" s="28" t="s">
        <v>123</v>
      </c>
    </row>
    <row r="37" spans="1:30" ht="54" x14ac:dyDescent="0.3">
      <c r="A37" s="15" t="s">
        <v>75</v>
      </c>
      <c r="B37" s="15" t="s">
        <v>25</v>
      </c>
      <c r="C37" s="15" t="s">
        <v>236</v>
      </c>
      <c r="D37" s="19" t="s">
        <v>80</v>
      </c>
      <c r="E37" s="15">
        <v>304</v>
      </c>
      <c r="F37" s="25" t="s">
        <v>112</v>
      </c>
      <c r="G37" s="26">
        <v>13.18</v>
      </c>
      <c r="H37" s="15">
        <v>-2.2999999999999998</v>
      </c>
      <c r="I37" s="25">
        <v>1.3</v>
      </c>
      <c r="J37" s="25">
        <v>-3.5999999999999996</v>
      </c>
      <c r="K37" s="27">
        <v>1409.83</v>
      </c>
      <c r="L37" s="26">
        <f t="shared" si="1"/>
        <v>4.6375986842105261</v>
      </c>
      <c r="M37" s="27">
        <v>1610.8219999999999</v>
      </c>
      <c r="N37" s="26">
        <v>5.2987565789473683</v>
      </c>
      <c r="O37" s="15" t="s">
        <v>50</v>
      </c>
      <c r="P37" s="15" t="s">
        <v>52</v>
      </c>
      <c r="Q37" s="15" t="s">
        <v>54</v>
      </c>
      <c r="R37" s="15" t="s">
        <v>50</v>
      </c>
      <c r="S37" s="15" t="s">
        <v>53</v>
      </c>
      <c r="T37" s="15" t="s">
        <v>58</v>
      </c>
      <c r="U37" s="15" t="s">
        <v>53</v>
      </c>
      <c r="V37" s="15" t="s">
        <v>55</v>
      </c>
      <c r="W37" s="15" t="s">
        <v>63</v>
      </c>
      <c r="X37" s="15" t="s">
        <v>219</v>
      </c>
      <c r="Y37" s="15" t="s">
        <v>90</v>
      </c>
      <c r="Z37" s="15" t="s">
        <v>117</v>
      </c>
      <c r="AA37" s="30">
        <v>544</v>
      </c>
      <c r="AB37" s="15" t="s">
        <v>119</v>
      </c>
      <c r="AC37" s="15" t="s">
        <v>120</v>
      </c>
      <c r="AD37" s="28" t="s">
        <v>139</v>
      </c>
    </row>
    <row r="38" spans="1:30" x14ac:dyDescent="0.3">
      <c r="A38" s="15" t="s">
        <v>45</v>
      </c>
      <c r="B38" s="15" t="s">
        <v>25</v>
      </c>
      <c r="C38" s="15" t="s">
        <v>226</v>
      </c>
      <c r="D38" s="15" t="s">
        <v>63</v>
      </c>
      <c r="E38" s="15">
        <v>461</v>
      </c>
      <c r="F38" s="25" t="s">
        <v>113</v>
      </c>
      <c r="G38" s="26">
        <v>12.98</v>
      </c>
      <c r="H38" s="15">
        <v>-2.2999999999999998</v>
      </c>
      <c r="I38" s="25">
        <v>1.3</v>
      </c>
      <c r="J38" s="25">
        <v>-3.5999999999999996</v>
      </c>
      <c r="K38" s="27">
        <v>2404.94</v>
      </c>
      <c r="L38" s="26">
        <f t="shared" si="1"/>
        <v>5.216789587852495</v>
      </c>
      <c r="M38" s="27">
        <v>2705.6660000000002</v>
      </c>
      <c r="N38" s="26">
        <v>5.8691236442516272</v>
      </c>
      <c r="O38" s="15" t="s">
        <v>50</v>
      </c>
      <c r="P38" s="15" t="s">
        <v>52</v>
      </c>
      <c r="Q38" s="15" t="s">
        <v>54</v>
      </c>
      <c r="R38" s="15" t="s">
        <v>50</v>
      </c>
      <c r="S38" s="15" t="s">
        <v>53</v>
      </c>
      <c r="T38" s="15" t="s">
        <v>53</v>
      </c>
      <c r="U38" s="15" t="s">
        <v>53</v>
      </c>
      <c r="V38" s="15" t="s">
        <v>55</v>
      </c>
      <c r="W38" s="15" t="s">
        <v>63</v>
      </c>
      <c r="X38" s="15" t="s">
        <v>219</v>
      </c>
      <c r="Y38" s="15" t="s">
        <v>90</v>
      </c>
      <c r="Z38" s="15" t="s">
        <v>116</v>
      </c>
      <c r="AA38" s="30">
        <v>695</v>
      </c>
      <c r="AB38" s="15" t="s">
        <v>119</v>
      </c>
      <c r="AC38" s="15" t="s">
        <v>120</v>
      </c>
      <c r="AD38" s="28" t="s">
        <v>123</v>
      </c>
    </row>
    <row r="39" spans="1:30" ht="81" x14ac:dyDescent="0.3">
      <c r="A39" s="15" t="s">
        <v>46</v>
      </c>
      <c r="B39" s="15" t="s">
        <v>25</v>
      </c>
      <c r="C39" s="15" t="s">
        <v>221</v>
      </c>
      <c r="D39" s="15" t="s">
        <v>63</v>
      </c>
      <c r="E39" s="15">
        <v>469</v>
      </c>
      <c r="F39" s="25" t="s">
        <v>114</v>
      </c>
      <c r="G39" s="26">
        <v>14.57</v>
      </c>
      <c r="H39" s="15">
        <v>-2.2999999999999998</v>
      </c>
      <c r="I39" s="25">
        <v>1.3</v>
      </c>
      <c r="J39" s="25">
        <v>-3.5999999999999996</v>
      </c>
      <c r="K39" s="27">
        <v>2336.9499999999998</v>
      </c>
      <c r="L39" s="26">
        <f t="shared" si="1"/>
        <v>4.9828358208955219</v>
      </c>
      <c r="M39" s="27">
        <v>2667.0859999999998</v>
      </c>
      <c r="N39" s="26">
        <v>5.6867505330490404</v>
      </c>
      <c r="O39" s="15" t="s">
        <v>50</v>
      </c>
      <c r="P39" s="15" t="s">
        <v>52</v>
      </c>
      <c r="Q39" s="15" t="s">
        <v>54</v>
      </c>
      <c r="R39" s="15" t="s">
        <v>50</v>
      </c>
      <c r="S39" s="15" t="s">
        <v>53</v>
      </c>
      <c r="T39" s="15" t="s">
        <v>53</v>
      </c>
      <c r="U39" s="15" t="s">
        <v>53</v>
      </c>
      <c r="V39" s="15" t="s">
        <v>55</v>
      </c>
      <c r="W39" s="15" t="s">
        <v>63</v>
      </c>
      <c r="X39" s="15" t="s">
        <v>219</v>
      </c>
      <c r="Y39" s="15" t="s">
        <v>90</v>
      </c>
      <c r="Z39" s="15" t="s">
        <v>118</v>
      </c>
      <c r="AA39" s="30">
        <v>1130</v>
      </c>
      <c r="AB39" s="15" t="s">
        <v>119</v>
      </c>
      <c r="AC39" s="15" t="s">
        <v>120</v>
      </c>
      <c r="AD39" s="28" t="s">
        <v>140</v>
      </c>
    </row>
    <row r="40" spans="1:30" x14ac:dyDescent="0.3">
      <c r="A40" s="15" t="s">
        <v>47</v>
      </c>
      <c r="B40" s="15" t="s">
        <v>25</v>
      </c>
      <c r="C40" s="15" t="s">
        <v>225</v>
      </c>
      <c r="D40" s="19" t="s">
        <v>78</v>
      </c>
      <c r="E40" s="15">
        <v>139</v>
      </c>
      <c r="F40" s="25" t="s">
        <v>115</v>
      </c>
      <c r="G40" s="26">
        <v>19.89</v>
      </c>
      <c r="H40" s="15">
        <v>-2.15</v>
      </c>
      <c r="I40" s="25">
        <v>1.85</v>
      </c>
      <c r="J40" s="25">
        <v>-4</v>
      </c>
      <c r="K40" s="27">
        <v>815.2</v>
      </c>
      <c r="L40" s="26">
        <f t="shared" si="1"/>
        <v>5.8647482014388492</v>
      </c>
      <c r="M40" s="27">
        <v>1000.155</v>
      </c>
      <c r="N40" s="26">
        <v>7.195359712230216</v>
      </c>
      <c r="O40" s="15" t="s">
        <v>50</v>
      </c>
      <c r="P40" s="15" t="s">
        <v>52</v>
      </c>
      <c r="Q40" s="15" t="s">
        <v>54</v>
      </c>
      <c r="R40" s="15" t="s">
        <v>51</v>
      </c>
      <c r="S40" s="15" t="s">
        <v>56</v>
      </c>
      <c r="T40" s="15" t="s">
        <v>58</v>
      </c>
      <c r="U40" s="15" t="s">
        <v>58</v>
      </c>
      <c r="V40" s="15" t="s">
        <v>55</v>
      </c>
      <c r="W40" s="15" t="s">
        <v>63</v>
      </c>
      <c r="X40" s="15" t="s">
        <v>219</v>
      </c>
      <c r="Y40" s="15" t="s">
        <v>90</v>
      </c>
      <c r="Z40" s="15" t="s">
        <v>116</v>
      </c>
      <c r="AA40" s="30">
        <v>310</v>
      </c>
      <c r="AB40" s="15" t="s">
        <v>119</v>
      </c>
      <c r="AC40" s="15" t="s">
        <v>120</v>
      </c>
      <c r="AD40" s="28" t="s">
        <v>123</v>
      </c>
    </row>
    <row r="41" spans="1:30" ht="108" x14ac:dyDescent="0.3">
      <c r="A41" s="15" t="s">
        <v>48</v>
      </c>
      <c r="B41" s="15" t="s">
        <v>25</v>
      </c>
      <c r="C41" s="29" t="s">
        <v>49</v>
      </c>
      <c r="D41" s="15" t="s">
        <v>89</v>
      </c>
      <c r="E41" s="15">
        <v>48</v>
      </c>
      <c r="F41" s="25">
        <v>16.04</v>
      </c>
      <c r="G41" s="26">
        <v>16.04</v>
      </c>
      <c r="H41" s="15">
        <v>-2.15</v>
      </c>
      <c r="I41" s="25">
        <v>1.85</v>
      </c>
      <c r="J41" s="25">
        <v>-4</v>
      </c>
      <c r="K41" s="27">
        <v>103.87</v>
      </c>
      <c r="L41" s="26">
        <f t="shared" si="1"/>
        <v>2.1639583333333334</v>
      </c>
      <c r="M41" s="27">
        <v>155.28</v>
      </c>
      <c r="N41" s="26">
        <v>3.2349999999999999</v>
      </c>
      <c r="O41" s="15" t="s">
        <v>50</v>
      </c>
      <c r="P41" s="15" t="s">
        <v>54</v>
      </c>
      <c r="Q41" s="15" t="s">
        <v>54</v>
      </c>
      <c r="R41" s="15" t="s">
        <v>50</v>
      </c>
      <c r="S41" s="15" t="s">
        <v>53</v>
      </c>
      <c r="T41" s="15" t="s">
        <v>53</v>
      </c>
      <c r="U41" s="15" t="s">
        <v>53</v>
      </c>
      <c r="V41" s="15" t="s">
        <v>55</v>
      </c>
      <c r="W41" s="15" t="s">
        <v>63</v>
      </c>
      <c r="X41" s="15" t="s">
        <v>219</v>
      </c>
      <c r="Y41" s="15" t="s">
        <v>90</v>
      </c>
      <c r="Z41" s="15" t="s">
        <v>117</v>
      </c>
      <c r="AA41" s="30">
        <v>310</v>
      </c>
      <c r="AB41" s="15" t="s">
        <v>119</v>
      </c>
      <c r="AC41" s="15" t="s">
        <v>120</v>
      </c>
      <c r="AD41" s="28" t="s">
        <v>240</v>
      </c>
    </row>
  </sheetData>
  <autoFilter ref="A3:AF41" xr:uid="{00000000-0001-0000-0000-000000000000}"/>
  <phoneticPr fontId="46" type="noConversion"/>
  <pageMargins left="0.70866141732283472" right="0.70866141732283472" top="0.74803149606299213" bottom="0.74803149606299213" header="0.31496062992125984" footer="0.31496062992125984"/>
  <pageSetup paperSize="8" scale="25" orientation="landscape" r:id="rId1"/>
  <headerFooter>
    <oddFooter>&amp;LWS-2026-02 Bestekstabel Ringvaart deel 2&amp;CVersie D01 d.d. 30-10-2025&amp;RPagina &amp;P van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5A180-914A-4162-8B91-D7634A67545A}">
  <sheetPr>
    <pageSetUpPr fitToPage="1"/>
  </sheetPr>
  <dimension ref="A1:F41"/>
  <sheetViews>
    <sheetView view="pageLayout" zoomScale="85" zoomScaleNormal="85" zoomScalePageLayoutView="85" workbookViewId="0">
      <selection activeCell="B37" sqref="B37"/>
    </sheetView>
  </sheetViews>
  <sheetFormatPr defaultColWidth="9" defaultRowHeight="13.5" x14ac:dyDescent="0.3"/>
  <cols>
    <col min="1" max="1" width="16.765625" style="1" customWidth="1"/>
    <col min="2" max="2" width="21.84375" style="1" customWidth="1"/>
    <col min="3" max="3" width="26.61328125" style="1" customWidth="1"/>
    <col min="4" max="4" width="50.61328125" style="1" customWidth="1"/>
    <col min="5" max="5" width="44.23046875" style="4" customWidth="1"/>
    <col min="6" max="6" width="30.61328125" style="1" customWidth="1"/>
    <col min="7" max="16384" width="9" style="1"/>
  </cols>
  <sheetData>
    <row r="1" spans="1:6" x14ac:dyDescent="0.3">
      <c r="A1" s="2" t="s">
        <v>61</v>
      </c>
      <c r="B1" s="2"/>
      <c r="C1" s="2"/>
    </row>
    <row r="3" spans="1:6" x14ac:dyDescent="0.3">
      <c r="A3" s="3" t="s">
        <v>0</v>
      </c>
      <c r="B3" s="3" t="s">
        <v>59</v>
      </c>
      <c r="C3" s="3" t="s">
        <v>18</v>
      </c>
      <c r="D3" s="3" t="s">
        <v>26</v>
      </c>
      <c r="E3" s="5" t="s">
        <v>27</v>
      </c>
      <c r="F3" s="3" t="s">
        <v>21</v>
      </c>
    </row>
    <row r="4" spans="1:6" ht="123.75" customHeight="1" x14ac:dyDescent="0.3">
      <c r="A4" s="15" t="s">
        <v>192</v>
      </c>
      <c r="B4" s="15" t="s">
        <v>63</v>
      </c>
      <c r="C4" s="6" t="s">
        <v>142</v>
      </c>
      <c r="D4" s="13" t="s">
        <v>211</v>
      </c>
      <c r="E4" s="17" t="s">
        <v>24</v>
      </c>
      <c r="F4" s="18" t="s">
        <v>119</v>
      </c>
    </row>
    <row r="5" spans="1:6" ht="121.5" x14ac:dyDescent="0.3">
      <c r="A5" s="15" t="s">
        <v>30</v>
      </c>
      <c r="B5" s="19" t="s">
        <v>78</v>
      </c>
      <c r="C5" s="6" t="s">
        <v>142</v>
      </c>
      <c r="D5" s="16" t="s">
        <v>143</v>
      </c>
      <c r="E5" s="17" t="s">
        <v>24</v>
      </c>
      <c r="F5" s="18" t="s">
        <v>119</v>
      </c>
    </row>
    <row r="6" spans="1:6" ht="57.75" customHeight="1" x14ac:dyDescent="0.3">
      <c r="A6" s="15" t="s">
        <v>195</v>
      </c>
      <c r="B6" s="15" t="s">
        <v>63</v>
      </c>
      <c r="C6" s="6" t="s">
        <v>142</v>
      </c>
      <c r="D6" s="18" t="s">
        <v>212</v>
      </c>
      <c r="E6" s="17" t="s">
        <v>24</v>
      </c>
      <c r="F6" s="18" t="s">
        <v>119</v>
      </c>
    </row>
    <row r="7" spans="1:6" ht="108.75" customHeight="1" x14ac:dyDescent="0.3">
      <c r="A7" s="15" t="s">
        <v>31</v>
      </c>
      <c r="B7" s="15" t="s">
        <v>63</v>
      </c>
      <c r="C7" s="6" t="s">
        <v>142</v>
      </c>
      <c r="D7" s="13" t="s">
        <v>144</v>
      </c>
      <c r="E7" s="17" t="s">
        <v>24</v>
      </c>
      <c r="F7" s="18" t="s">
        <v>119</v>
      </c>
    </row>
    <row r="8" spans="1:6" ht="94.5" customHeight="1" x14ac:dyDescent="0.3">
      <c r="A8" s="15" t="s">
        <v>65</v>
      </c>
      <c r="B8" s="19" t="s">
        <v>79</v>
      </c>
      <c r="C8" s="6" t="s">
        <v>142</v>
      </c>
      <c r="D8" s="16" t="s">
        <v>145</v>
      </c>
      <c r="E8" s="17" t="s">
        <v>24</v>
      </c>
      <c r="F8" s="18" t="s">
        <v>119</v>
      </c>
    </row>
    <row r="9" spans="1:6" ht="108" customHeight="1" x14ac:dyDescent="0.3">
      <c r="A9" s="15" t="s">
        <v>197</v>
      </c>
      <c r="B9" s="15">
        <v>14</v>
      </c>
      <c r="C9" s="6" t="s">
        <v>142</v>
      </c>
      <c r="D9" s="16" t="s">
        <v>213</v>
      </c>
      <c r="E9" s="17" t="s">
        <v>24</v>
      </c>
      <c r="F9" s="18" t="s">
        <v>119</v>
      </c>
    </row>
    <row r="10" spans="1:6" ht="150.75" customHeight="1" x14ac:dyDescent="0.3">
      <c r="A10" s="15" t="s">
        <v>199</v>
      </c>
      <c r="B10" s="15" t="s">
        <v>63</v>
      </c>
      <c r="C10" s="6" t="s">
        <v>142</v>
      </c>
      <c r="D10" s="13" t="s">
        <v>214</v>
      </c>
      <c r="E10" s="17" t="s">
        <v>24</v>
      </c>
      <c r="F10" s="18" t="s">
        <v>119</v>
      </c>
    </row>
    <row r="11" spans="1:6" x14ac:dyDescent="0.3">
      <c r="A11" s="15" t="s">
        <v>201</v>
      </c>
      <c r="B11" s="15" t="s">
        <v>63</v>
      </c>
      <c r="C11" s="6" t="s">
        <v>142</v>
      </c>
      <c r="D11" s="13" t="s">
        <v>215</v>
      </c>
      <c r="E11" s="17" t="s">
        <v>24</v>
      </c>
      <c r="F11" s="18" t="s">
        <v>119</v>
      </c>
    </row>
    <row r="12" spans="1:6" ht="108" x14ac:dyDescent="0.3">
      <c r="A12" s="15" t="s">
        <v>32</v>
      </c>
      <c r="B12" s="19" t="s">
        <v>174</v>
      </c>
      <c r="C12" s="6" t="s">
        <v>142</v>
      </c>
      <c r="D12" s="16" t="s">
        <v>187</v>
      </c>
      <c r="E12" s="17" t="s">
        <v>24</v>
      </c>
      <c r="F12" s="18" t="s">
        <v>119</v>
      </c>
    </row>
    <row r="13" spans="1:6" ht="368.25" customHeight="1" x14ac:dyDescent="0.3">
      <c r="A13" s="15" t="s">
        <v>33</v>
      </c>
      <c r="B13" s="19" t="s">
        <v>175</v>
      </c>
      <c r="C13" s="6" t="s">
        <v>142</v>
      </c>
      <c r="D13" s="16" t="s">
        <v>188</v>
      </c>
      <c r="E13" s="17" t="s">
        <v>24</v>
      </c>
      <c r="F13" s="18" t="s">
        <v>119</v>
      </c>
    </row>
    <row r="14" spans="1:6" ht="134.25" customHeight="1" x14ac:dyDescent="0.3">
      <c r="A14" s="15" t="s">
        <v>172</v>
      </c>
      <c r="B14" s="19" t="s">
        <v>176</v>
      </c>
      <c r="C14" s="6" t="s">
        <v>142</v>
      </c>
      <c r="D14" s="16" t="s">
        <v>189</v>
      </c>
      <c r="E14" s="17" t="s">
        <v>24</v>
      </c>
      <c r="F14" s="18" t="s">
        <v>119</v>
      </c>
    </row>
    <row r="15" spans="1:6" ht="173.25" customHeight="1" x14ac:dyDescent="0.3">
      <c r="A15" s="15" t="s">
        <v>173</v>
      </c>
      <c r="B15" s="15" t="s">
        <v>177</v>
      </c>
      <c r="C15" s="6" t="s">
        <v>142</v>
      </c>
      <c r="D15" s="16" t="s">
        <v>190</v>
      </c>
      <c r="E15" s="17" t="s">
        <v>24</v>
      </c>
      <c r="F15" s="18" t="s">
        <v>119</v>
      </c>
    </row>
    <row r="16" spans="1:6" ht="217.5" customHeight="1" x14ac:dyDescent="0.3">
      <c r="A16" s="15" t="s">
        <v>34</v>
      </c>
      <c r="B16" s="15" t="s">
        <v>63</v>
      </c>
      <c r="C16" s="6" t="s">
        <v>142</v>
      </c>
      <c r="D16" s="13" t="s">
        <v>146</v>
      </c>
      <c r="E16" s="17" t="s">
        <v>24</v>
      </c>
      <c r="F16" s="18" t="s">
        <v>119</v>
      </c>
    </row>
    <row r="17" spans="1:6" ht="184.5" customHeight="1" x14ac:dyDescent="0.3">
      <c r="A17" s="15" t="s">
        <v>35</v>
      </c>
      <c r="B17" s="15" t="s">
        <v>63</v>
      </c>
      <c r="C17" s="6" t="s">
        <v>142</v>
      </c>
      <c r="D17" s="13" t="s">
        <v>147</v>
      </c>
      <c r="E17" s="17" t="s">
        <v>24</v>
      </c>
      <c r="F17" s="18" t="s">
        <v>119</v>
      </c>
    </row>
    <row r="18" spans="1:6" ht="42.75" customHeight="1" x14ac:dyDescent="0.3">
      <c r="A18" s="15" t="s">
        <v>66</v>
      </c>
      <c r="B18" s="19" t="s">
        <v>82</v>
      </c>
      <c r="C18" s="6" t="s">
        <v>142</v>
      </c>
      <c r="D18" s="16" t="s">
        <v>148</v>
      </c>
      <c r="E18" s="17" t="s">
        <v>24</v>
      </c>
      <c r="F18" s="18" t="s">
        <v>119</v>
      </c>
    </row>
    <row r="19" spans="1:6" ht="211.5" customHeight="1" x14ac:dyDescent="0.3">
      <c r="A19" s="15" t="s">
        <v>67</v>
      </c>
      <c r="B19" s="15" t="s">
        <v>83</v>
      </c>
      <c r="C19" s="6" t="s">
        <v>142</v>
      </c>
      <c r="D19" s="16" t="s">
        <v>149</v>
      </c>
      <c r="E19" s="17" t="s">
        <v>24</v>
      </c>
      <c r="F19" s="18" t="s">
        <v>119</v>
      </c>
    </row>
    <row r="20" spans="1:6" ht="175.5" x14ac:dyDescent="0.3">
      <c r="A20" s="15" t="s">
        <v>68</v>
      </c>
      <c r="B20" s="19" t="s">
        <v>84</v>
      </c>
      <c r="C20" s="6" t="s">
        <v>142</v>
      </c>
      <c r="D20" s="16" t="s">
        <v>150</v>
      </c>
      <c r="E20" s="17" t="s">
        <v>24</v>
      </c>
      <c r="F20" s="18" t="s">
        <v>119</v>
      </c>
    </row>
    <row r="21" spans="1:6" ht="256.5" x14ac:dyDescent="0.3">
      <c r="A21" s="15" t="s">
        <v>69</v>
      </c>
      <c r="B21" s="15" t="s">
        <v>85</v>
      </c>
      <c r="C21" s="6" t="s">
        <v>142</v>
      </c>
      <c r="D21" s="13" t="s">
        <v>151</v>
      </c>
      <c r="E21" s="17" t="s">
        <v>24</v>
      </c>
      <c r="F21" s="18" t="s">
        <v>119</v>
      </c>
    </row>
    <row r="22" spans="1:6" ht="171.75" customHeight="1" x14ac:dyDescent="0.3">
      <c r="A22" s="15" t="s">
        <v>70</v>
      </c>
      <c r="B22" s="19" t="s">
        <v>80</v>
      </c>
      <c r="C22" s="6" t="s">
        <v>142</v>
      </c>
      <c r="D22" s="13" t="s">
        <v>152</v>
      </c>
      <c r="E22" s="17" t="s">
        <v>24</v>
      </c>
      <c r="F22" s="18" t="s">
        <v>119</v>
      </c>
    </row>
    <row r="23" spans="1:6" ht="95.25" customHeight="1" x14ac:dyDescent="0.3">
      <c r="A23" s="15" t="s">
        <v>71</v>
      </c>
      <c r="B23" s="15" t="s">
        <v>86</v>
      </c>
      <c r="C23" s="6" t="s">
        <v>142</v>
      </c>
      <c r="D23" s="13" t="s">
        <v>153</v>
      </c>
      <c r="E23" s="17" t="s">
        <v>24</v>
      </c>
      <c r="F23" s="18" t="s">
        <v>119</v>
      </c>
    </row>
    <row r="24" spans="1:6" ht="134.25" customHeight="1" x14ac:dyDescent="0.3">
      <c r="A24" s="15" t="s">
        <v>72</v>
      </c>
      <c r="B24" s="19" t="s">
        <v>81</v>
      </c>
      <c r="C24" s="6" t="s">
        <v>142</v>
      </c>
      <c r="D24" s="13" t="s">
        <v>154</v>
      </c>
      <c r="E24" s="17" t="s">
        <v>24</v>
      </c>
      <c r="F24" s="18" t="s">
        <v>119</v>
      </c>
    </row>
    <row r="25" spans="1:6" x14ac:dyDescent="0.3">
      <c r="A25" s="15" t="s">
        <v>73</v>
      </c>
      <c r="B25" s="15" t="s">
        <v>63</v>
      </c>
      <c r="C25" s="6" t="s">
        <v>142</v>
      </c>
      <c r="D25" s="18" t="s">
        <v>155</v>
      </c>
      <c r="E25" s="17" t="s">
        <v>24</v>
      </c>
      <c r="F25" s="18" t="s">
        <v>119</v>
      </c>
    </row>
    <row r="26" spans="1:6" x14ac:dyDescent="0.3">
      <c r="A26" s="15" t="s">
        <v>36</v>
      </c>
      <c r="B26" s="15" t="s">
        <v>63</v>
      </c>
      <c r="C26" s="6" t="s">
        <v>142</v>
      </c>
      <c r="D26" s="13" t="s">
        <v>156</v>
      </c>
      <c r="E26" s="17" t="s">
        <v>24</v>
      </c>
      <c r="F26" s="18" t="s">
        <v>119</v>
      </c>
    </row>
    <row r="27" spans="1:6" ht="254.25" customHeight="1" x14ac:dyDescent="0.3">
      <c r="A27" s="15" t="s">
        <v>37</v>
      </c>
      <c r="B27" s="19" t="s">
        <v>84</v>
      </c>
      <c r="C27" s="6" t="s">
        <v>142</v>
      </c>
      <c r="D27" s="16" t="s">
        <v>157</v>
      </c>
      <c r="E27" s="17" t="s">
        <v>24</v>
      </c>
      <c r="F27" s="18" t="s">
        <v>119</v>
      </c>
    </row>
    <row r="28" spans="1:6" ht="94.5" x14ac:dyDescent="0.3">
      <c r="A28" s="15" t="s">
        <v>38</v>
      </c>
      <c r="B28" s="19" t="s">
        <v>60</v>
      </c>
      <c r="C28" s="6" t="s">
        <v>142</v>
      </c>
      <c r="D28" s="16" t="s">
        <v>158</v>
      </c>
      <c r="E28" s="17" t="s">
        <v>24</v>
      </c>
      <c r="F28" s="18" t="s">
        <v>119</v>
      </c>
    </row>
    <row r="29" spans="1:6" ht="135" x14ac:dyDescent="0.3">
      <c r="A29" s="15" t="s">
        <v>39</v>
      </c>
      <c r="B29" s="15" t="s">
        <v>87</v>
      </c>
      <c r="C29" s="6" t="s">
        <v>142</v>
      </c>
      <c r="D29" s="16" t="s">
        <v>159</v>
      </c>
      <c r="E29" s="17" t="s">
        <v>24</v>
      </c>
      <c r="F29" s="18" t="s">
        <v>119</v>
      </c>
    </row>
    <row r="30" spans="1:6" ht="57.75" customHeight="1" x14ac:dyDescent="0.3">
      <c r="A30" s="15" t="s">
        <v>40</v>
      </c>
      <c r="B30" s="15" t="s">
        <v>63</v>
      </c>
      <c r="C30" s="6" t="s">
        <v>142</v>
      </c>
      <c r="D30" s="13" t="s">
        <v>160</v>
      </c>
      <c r="E30" s="17" t="s">
        <v>24</v>
      </c>
      <c r="F30" s="18" t="s">
        <v>119</v>
      </c>
    </row>
    <row r="31" spans="1:6" ht="187.5" customHeight="1" x14ac:dyDescent="0.3">
      <c r="A31" s="15" t="s">
        <v>41</v>
      </c>
      <c r="B31" s="15" t="s">
        <v>63</v>
      </c>
      <c r="C31" s="6" t="s">
        <v>142</v>
      </c>
      <c r="D31" s="14" t="s">
        <v>161</v>
      </c>
      <c r="E31" s="17" t="s">
        <v>24</v>
      </c>
      <c r="F31" s="18" t="s">
        <v>119</v>
      </c>
    </row>
    <row r="32" spans="1:6" ht="256.5" x14ac:dyDescent="0.3">
      <c r="A32" s="15" t="s">
        <v>42</v>
      </c>
      <c r="B32" s="20" t="s">
        <v>162</v>
      </c>
      <c r="C32" s="6" t="s">
        <v>142</v>
      </c>
      <c r="D32" s="16" t="s">
        <v>163</v>
      </c>
      <c r="E32" s="17" t="s">
        <v>24</v>
      </c>
      <c r="F32" s="18" t="s">
        <v>119</v>
      </c>
    </row>
    <row r="33" spans="1:6" x14ac:dyDescent="0.3">
      <c r="A33" s="15" t="s">
        <v>43</v>
      </c>
      <c r="B33" s="15" t="s">
        <v>63</v>
      </c>
      <c r="C33" s="6" t="s">
        <v>142</v>
      </c>
      <c r="D33" s="13" t="s">
        <v>164</v>
      </c>
      <c r="E33" s="17" t="s">
        <v>24</v>
      </c>
      <c r="F33" s="18" t="s">
        <v>119</v>
      </c>
    </row>
    <row r="34" spans="1:6" ht="121.5" customHeight="1" x14ac:dyDescent="0.3">
      <c r="A34" s="15" t="s">
        <v>44</v>
      </c>
      <c r="B34" s="15" t="s">
        <v>63</v>
      </c>
      <c r="C34" s="6" t="s">
        <v>142</v>
      </c>
      <c r="D34" s="13" t="s">
        <v>165</v>
      </c>
      <c r="E34" s="17" t="s">
        <v>24</v>
      </c>
      <c r="F34" s="18" t="s">
        <v>119</v>
      </c>
    </row>
    <row r="35" spans="1:6" ht="57" customHeight="1" x14ac:dyDescent="0.3">
      <c r="A35" s="15" t="s">
        <v>203</v>
      </c>
      <c r="B35" s="19" t="s">
        <v>204</v>
      </c>
      <c r="C35" s="6" t="s">
        <v>142</v>
      </c>
      <c r="D35" s="13" t="s">
        <v>216</v>
      </c>
      <c r="E35" s="17" t="s">
        <v>24</v>
      </c>
      <c r="F35" s="18" t="s">
        <v>119</v>
      </c>
    </row>
    <row r="36" spans="1:6" ht="54" x14ac:dyDescent="0.3">
      <c r="A36" s="15" t="s">
        <v>74</v>
      </c>
      <c r="B36" s="15" t="s">
        <v>88</v>
      </c>
      <c r="C36" s="6" t="s">
        <v>142</v>
      </c>
      <c r="D36" s="16" t="s">
        <v>167</v>
      </c>
      <c r="E36" s="17" t="s">
        <v>24</v>
      </c>
      <c r="F36" s="18" t="s">
        <v>119</v>
      </c>
    </row>
    <row r="37" spans="1:6" ht="189" x14ac:dyDescent="0.3">
      <c r="A37" s="15" t="s">
        <v>75</v>
      </c>
      <c r="B37" s="19" t="s">
        <v>80</v>
      </c>
      <c r="C37" s="6" t="s">
        <v>142</v>
      </c>
      <c r="D37" s="16" t="s">
        <v>166</v>
      </c>
      <c r="E37" s="17" t="s">
        <v>24</v>
      </c>
      <c r="F37" s="18" t="s">
        <v>119</v>
      </c>
    </row>
    <row r="38" spans="1:6" x14ac:dyDescent="0.3">
      <c r="A38" s="15" t="s">
        <v>45</v>
      </c>
      <c r="B38" s="15" t="s">
        <v>63</v>
      </c>
      <c r="C38" s="6" t="s">
        <v>142</v>
      </c>
      <c r="D38" s="13" t="s">
        <v>168</v>
      </c>
      <c r="E38" s="17" t="s">
        <v>24</v>
      </c>
      <c r="F38" s="18" t="s">
        <v>119</v>
      </c>
    </row>
    <row r="39" spans="1:6" x14ac:dyDescent="0.3">
      <c r="A39" s="15" t="s">
        <v>46</v>
      </c>
      <c r="B39" s="15" t="s">
        <v>63</v>
      </c>
      <c r="C39" s="6" t="s">
        <v>142</v>
      </c>
      <c r="D39" s="13" t="s">
        <v>169</v>
      </c>
      <c r="E39" s="17" t="s">
        <v>24</v>
      </c>
      <c r="F39" s="18" t="s">
        <v>119</v>
      </c>
    </row>
    <row r="40" spans="1:6" ht="121.5" x14ac:dyDescent="0.3">
      <c r="A40" s="15" t="s">
        <v>47</v>
      </c>
      <c r="B40" s="19" t="s">
        <v>78</v>
      </c>
      <c r="C40" s="6" t="s">
        <v>142</v>
      </c>
      <c r="D40" s="14" t="s">
        <v>170</v>
      </c>
      <c r="E40" s="17" t="s">
        <v>24</v>
      </c>
      <c r="F40" s="18" t="s">
        <v>119</v>
      </c>
    </row>
    <row r="41" spans="1:6" ht="54" x14ac:dyDescent="0.3">
      <c r="A41" s="15" t="s">
        <v>48</v>
      </c>
      <c r="B41" s="15" t="s">
        <v>89</v>
      </c>
      <c r="C41" s="6" t="s">
        <v>142</v>
      </c>
      <c r="D41" s="14" t="s">
        <v>171</v>
      </c>
      <c r="E41" s="17" t="s">
        <v>24</v>
      </c>
      <c r="F41" s="18" t="s">
        <v>119</v>
      </c>
    </row>
  </sheetData>
  <autoFilter ref="A3:F3" xr:uid="{CAB5A180-914A-4162-8B91-D7634A67545A}">
    <sortState xmlns:xlrd2="http://schemas.microsoft.com/office/spreadsheetml/2017/richdata2" ref="A4:F41">
      <sortCondition ref="A3"/>
    </sortState>
  </autoFilter>
  <phoneticPr fontId="46" type="noConversion"/>
  <pageMargins left="0.70866141732283472" right="0.70866141732283472" top="0.74803149606299213" bottom="0.74803149606299213" header="0.31496062992125984" footer="0.31496062992125984"/>
  <pageSetup paperSize="8" scale="23" orientation="portrait" r:id="rId1"/>
  <headerFooter>
    <oddFooter>&amp;LWS-2026-02 Bestekstabel: overzicht analysecertificaten &amp;CVersie D01 d.d. 10-6-2025&amp;RPagina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b68a5bd-8a64-4a69-8df9-ff13e1702013" xsi:nil="true"/>
    <lcf76f155ced4ddcb4097134ff3c332f xmlns="0f9b4a4b-bf3c-4b0e-80e3-81e6d49e70bb">
      <Terms xmlns="http://schemas.microsoft.com/office/infopath/2007/PartnerControls"/>
    </lcf76f155ced4ddcb4097134ff3c332f>
    <Toelichting xmlns="0f9b4a4b-bf3c-4b0e-80e3-81e6d49e70bb" xsi:nil="true"/>
    <Datum xmlns="0f9b4a4b-bf3c-4b0e-80e3-81e6d49e70b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894341C42F9B24A906E167E11DF703F" ma:contentTypeVersion="18" ma:contentTypeDescription="Een nieuw document maken." ma:contentTypeScope="" ma:versionID="d565adc49d503dda6a350b90c726efa8">
  <xsd:schema xmlns:xsd="http://www.w3.org/2001/XMLSchema" xmlns:xs="http://www.w3.org/2001/XMLSchema" xmlns:p="http://schemas.microsoft.com/office/2006/metadata/properties" xmlns:ns2="0f9b4a4b-bf3c-4b0e-80e3-81e6d49e70bb" xmlns:ns3="cb68a5bd-8a64-4a69-8df9-ff13e1702013" targetNamespace="http://schemas.microsoft.com/office/2006/metadata/properties" ma:root="true" ma:fieldsID="df180f672f9d022d05e1f3e4bf846d1a" ns2:_="" ns3:_="">
    <xsd:import namespace="0f9b4a4b-bf3c-4b0e-80e3-81e6d49e70bb"/>
    <xsd:import namespace="cb68a5bd-8a64-4a69-8df9-ff13e170201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SearchProperties" minOccurs="0"/>
                <xsd:element ref="ns2:Datum" minOccurs="0"/>
                <xsd:element ref="ns2:Toelichting"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9b4a4b-bf3c-4b0e-80e3-81e6d49e70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d002cb97-f9ae-40f4-a62f-9ee51fa9d213"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element name="Toelichting" ma:index="24" nillable="true" ma:displayName="Toelichting" ma:format="Dropdown" ma:internalName="Toelichting">
      <xsd:simpleType>
        <xsd:restriction base="dms:Note">
          <xsd:maxLength value="255"/>
        </xsd:restrictio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68a5bd-8a64-4a69-8df9-ff13e1702013"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f92f23de-d2ff-429b-a9d6-d65076c850af}" ma:internalName="TaxCatchAll" ma:showField="CatchAllData" ma:web="cb68a5bd-8a64-4a69-8df9-ff13e17020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293F80-FCD6-4D17-B235-1DB40510BDF1}">
  <ds:schemaRefs>
    <ds:schemaRef ds:uri="cb68a5bd-8a64-4a69-8df9-ff13e1702013"/>
    <ds:schemaRef ds:uri="http://purl.org/dc/dcmitype/"/>
    <ds:schemaRef ds:uri="http://purl.org/dc/elements/1.1/"/>
    <ds:schemaRef ds:uri="http://purl.org/dc/terms/"/>
    <ds:schemaRef ds:uri="0f9b4a4b-bf3c-4b0e-80e3-81e6d49e70bb"/>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61D69A3-D02C-4049-B896-8E299CEA8486}">
  <ds:schemaRefs>
    <ds:schemaRef ds:uri="http://schemas.microsoft.com/sharepoint/v3/contenttype/forms"/>
  </ds:schemaRefs>
</ds:datastoreItem>
</file>

<file path=customXml/itemProps3.xml><?xml version="1.0" encoding="utf-8"?>
<ds:datastoreItem xmlns:ds="http://schemas.openxmlformats.org/officeDocument/2006/customXml" ds:itemID="{EE4CCC65-253E-439E-99E9-DAD918B84B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9b4a4b-bf3c-4b0e-80e3-81e6d49e70bb"/>
    <ds:schemaRef ds:uri="cb68a5bd-8a64-4a69-8df9-ff13e17020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f920973-6594-4ab3-af55-0bb85192461e}" enabled="0" method="" siteId="{7f920973-6594-4ab3-af55-0bb85192461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WS-2026-02 Ringvaart</vt:lpstr>
      <vt:lpstr>Overzicht analysecertificaten</vt:lpstr>
      <vt:lpstr>'WS-2026-02 Ringvaart'!Afdrukbereik</vt:lpstr>
      <vt:lpstr>'WS-2026-02 Ringvaart'!Afdruktitels</vt:lpstr>
    </vt:vector>
  </TitlesOfParts>
  <Manager/>
  <Company>HHSK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Vervest, F.</dc:creator>
  <cp:keywords/>
  <dc:description/>
  <cp:lastModifiedBy>Schreuder, Kasper</cp:lastModifiedBy>
  <cp:revision/>
  <cp:lastPrinted>2025-10-30T12:16:39Z</cp:lastPrinted>
  <dcterms:created xsi:type="dcterms:W3CDTF">2015-08-11T05:12:35Z</dcterms:created>
  <dcterms:modified xsi:type="dcterms:W3CDTF">2025-10-30T12:17:19Z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0x010100A894341C42F9B24A906E167E11DF703F</vt:lpwstr>
  </property>
  <property fmtid="{D5CDD505-2E9C-101B-9397-08002B2CF9AE}" pid="3" name="MediaServiceImageTags">
    <vt:lpwstr/>
  </property>
</Properties>
</file>