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studentlandstede.sharepoint.com/sites/StrategieBeleid/Gedeelde documenten/General/Inkoop Trajecten/EA Sportmaterialen/2. Specificatie/"/>
    </mc:Choice>
  </mc:AlternateContent>
  <xr:revisionPtr revIDLastSave="203" documentId="8_{9CCDAB6B-5CED-4433-8993-A45F7945861B}" xr6:coauthVersionLast="47" xr6:coauthVersionMax="47" xr10:uidLastSave="{8CC5420D-B50C-4772-87AB-46FFA25F1CF0}"/>
  <bookViews>
    <workbookView xWindow="-110" yWindow="-110" windowWidth="22780" windowHeight="14540" xr2:uid="{254B4199-1670-4AC2-B5F0-24594D8E5E36}"/>
  </bookViews>
  <sheets>
    <sheet name="Ondertekening" sheetId="5" r:id="rId1"/>
    <sheet name="P1. Basisinventarisatielijst" sheetId="4" r:id="rId2"/>
    <sheet name="P2. Kortingspercentage in %" sheetId="3" r:id="rId3"/>
    <sheet name="P3. Inspectietarief all-in " sheetId="2" r:id="rId4"/>
    <sheet name="P4. Onderhoudstarief all-In" sheetId="1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4" i="1" l="1"/>
  <c r="E35" i="2"/>
  <c r="E62" i="4"/>
  <c r="E58" i="4"/>
  <c r="E28" i="1"/>
  <c r="E30" i="1"/>
  <c r="E29" i="1"/>
  <c r="E36" i="4"/>
  <c r="E30" i="4"/>
  <c r="E29" i="4"/>
  <c r="E84" i="4"/>
  <c r="E82" i="4"/>
  <c r="E81" i="4"/>
  <c r="E79" i="4"/>
  <c r="E78" i="4"/>
  <c r="E76" i="4"/>
  <c r="E74" i="4"/>
  <c r="E73" i="4"/>
  <c r="E71" i="4"/>
  <c r="E70" i="4"/>
  <c r="E69" i="4"/>
  <c r="E68" i="4"/>
  <c r="E67" i="4"/>
  <c r="E66" i="4"/>
  <c r="E40" i="4"/>
  <c r="E39" i="4"/>
  <c r="E38" i="4"/>
  <c r="E37" i="4"/>
  <c r="E34" i="4"/>
  <c r="E32" i="4"/>
  <c r="E31" i="4"/>
  <c r="E31" i="1" l="1"/>
  <c r="E36" i="1" s="1"/>
  <c r="E80" i="4"/>
  <c r="E64" i="4"/>
  <c r="E41" i="4"/>
  <c r="E42" i="4"/>
  <c r="E28" i="2" l="1"/>
  <c r="E77" i="4"/>
  <c r="E75" i="4"/>
  <c r="E63" i="4"/>
  <c r="E61" i="4"/>
  <c r="E60" i="4"/>
  <c r="E59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3" i="4"/>
  <c r="E35" i="4"/>
  <c r="E33" i="4"/>
  <c r="E30" i="2"/>
  <c r="E31" i="2"/>
  <c r="E29" i="2"/>
  <c r="E32" i="2" l="1"/>
  <c r="E37" i="2" s="1"/>
  <c r="E86" i="4"/>
</calcChain>
</file>

<file path=xl/sharedStrings.xml><?xml version="1.0" encoding="utf-8"?>
<sst xmlns="http://schemas.openxmlformats.org/spreadsheetml/2006/main" count="158" uniqueCount="128">
  <si>
    <t>Alle in dit prijzenblad genoemde aantallen zijn indicatief, hieraan kunnen géén rechten worden ontleend.</t>
  </si>
  <si>
    <t>Basisinventaris</t>
  </si>
  <si>
    <t>Fictief Aantal</t>
  </si>
  <si>
    <t>Totaalprijs</t>
  </si>
  <si>
    <t>Vast materiaal</t>
  </si>
  <si>
    <t>Turnring en riem</t>
  </si>
  <si>
    <t>Trapezestok</t>
  </si>
  <si>
    <t xml:space="preserve">Klimrek 4 vaks elektrisch </t>
  </si>
  <si>
    <t xml:space="preserve">Klimrek 3 vaks elektrisch </t>
  </si>
  <si>
    <t>Touwladder 512 cm</t>
  </si>
  <si>
    <t>Knopentouw 512 cm</t>
  </si>
  <si>
    <t>Klimtouw 512 cm</t>
  </si>
  <si>
    <t>Spankoord</t>
  </si>
  <si>
    <t>Ringenhaak met opberging</t>
  </si>
  <si>
    <t>Elektrisch plafondunit o.a. t.b.v. ringen incl bedieningspaneel</t>
  </si>
  <si>
    <t>Basketbalbord (ophijsbaar) met gasveer</t>
  </si>
  <si>
    <t>Volledig verplaatsbare Basketbaltoren schoolgebruik</t>
  </si>
  <si>
    <t>Basketbalbord (alleen wandbord) met ring</t>
  </si>
  <si>
    <t>Verplaatsbaar materiaal</t>
  </si>
  <si>
    <t>Bok VO met verrolinrichting</t>
  </si>
  <si>
    <t>Lange mat 10 meter canvas</t>
  </si>
  <si>
    <t>Langematten wagen</t>
  </si>
  <si>
    <t>Mattenwagen verticaal voor 8 tot 12 turnmatten</t>
  </si>
  <si>
    <t>Mattenwagen horizontaal  voor 8 tot 12 turnmatten</t>
  </si>
  <si>
    <t xml:space="preserve">Minitrampoline open end </t>
  </si>
  <si>
    <t>Minitrampoline</t>
  </si>
  <si>
    <t>Springkast met  zij-opening</t>
  </si>
  <si>
    <t xml:space="preserve">Springplank bekleed </t>
  </si>
  <si>
    <t>Turnbank 360 cm zonder evenwichtslat</t>
  </si>
  <si>
    <t xml:space="preserve">Turnbank 360 cm met 10 cm evenwichtslat </t>
  </si>
  <si>
    <t xml:space="preserve">Turnmat + hechtstroken  150x100x6 cm 12kg canvas </t>
  </si>
  <si>
    <t>Wagen landingsmatten</t>
  </si>
  <si>
    <t>Wagen lange mat met hendel voor mat 10 meter</t>
  </si>
  <si>
    <t>Dikke Landingsmat van 300 x 200 x 30 cm  met div afbeeldingen  (Getallen / Pixels)</t>
  </si>
  <si>
    <t>Combiframes met dek</t>
  </si>
  <si>
    <t>Landingsmatten van 350x200x30cm met bijbehorende wagen</t>
  </si>
  <si>
    <t>Doelspelen</t>
  </si>
  <si>
    <t>Spring / korfbalpaal</t>
  </si>
  <si>
    <t>Korfbalmanden</t>
  </si>
  <si>
    <t>Tchoukbalframe 120 x 120 cm</t>
  </si>
  <si>
    <t>Handbal/Zaalvoetbal en Hockeydoel 300cm x 200cm</t>
  </si>
  <si>
    <t>Spel en Trainingsdoel 150cm x 75cm</t>
  </si>
  <si>
    <t>Ballenkar  groot</t>
  </si>
  <si>
    <t>Terugslagspelen</t>
  </si>
  <si>
    <t>Badmintonnet lengte van gymzaal</t>
  </si>
  <si>
    <t>Badmintonnet breedte van gymzaal</t>
  </si>
  <si>
    <t>Badmintonnet 1/3 van gymzaal</t>
  </si>
  <si>
    <t>Volleybalpaal schuifstukken met netspanner</t>
  </si>
  <si>
    <t>Volleybalpaal schuifstukken  zonder netspanner</t>
  </si>
  <si>
    <t xml:space="preserve">Volleybalpaal </t>
  </si>
  <si>
    <t>Diverse spelmateriaal</t>
  </si>
  <si>
    <t>Honkpaal/badmintonpaal</t>
  </si>
  <si>
    <t>Kortingspercentage</t>
  </si>
  <si>
    <t>Kortingspercentage (minimaal 10%, zie toelichting):</t>
  </si>
  <si>
    <t>Puntenverdeling</t>
  </si>
  <si>
    <t>Type</t>
  </si>
  <si>
    <t>Topsporthal (centre court)</t>
  </si>
  <si>
    <t>Gymzaal</t>
  </si>
  <si>
    <t>Sportzaal</t>
  </si>
  <si>
    <t>Sporthal</t>
  </si>
  <si>
    <t>Totaal</t>
  </si>
  <si>
    <t>Uurtarief onderhoud en reparatie spoed* (binnen 24 uur na melding)</t>
  </si>
  <si>
    <t>Uurtarief topsportcentrum reparatie weekend/feestdagen tarief*</t>
  </si>
  <si>
    <t>Fictief aantal uren</t>
  </si>
  <si>
    <t>uurtarief all-in in € (excl. BTW)</t>
  </si>
  <si>
    <t>* All-In tarief (incl. voorrijkosten)</t>
  </si>
  <si>
    <t>Bruto (catalogus)prijs 
per stuk (excl. BTW)</t>
  </si>
  <si>
    <t>Gegevens Inschrijver</t>
  </si>
  <si>
    <t>Naam onderneming</t>
  </si>
  <si>
    <t>Adres</t>
  </si>
  <si>
    <t>Postcode en plaats</t>
  </si>
  <si>
    <t>Ondertekening</t>
  </si>
  <si>
    <t xml:space="preserve">Plaats: </t>
  </si>
  <si>
    <t xml:space="preserve"> Datum: </t>
  </si>
  <si>
    <t>Naam:</t>
  </si>
  <si>
    <t>Handtekening:</t>
  </si>
  <si>
    <r>
      <t>Functie:</t>
    </r>
    <r>
      <rPr>
        <b/>
        <u/>
        <sz val="10"/>
        <color theme="1"/>
        <rFont val="Aptos Light"/>
        <family val="2"/>
      </rPr>
      <t xml:space="preserve"> </t>
    </r>
  </si>
  <si>
    <t>Lichtblauwe velden in te vullen door inschrijver</t>
  </si>
  <si>
    <t>Totaal (€)</t>
  </si>
  <si>
    <t>Gunningscriterium P2 :  Kortingspercentage</t>
  </si>
  <si>
    <t>Gunningscriterium P4 : Onderhoudstarieven</t>
  </si>
  <si>
    <t>Toelichting</t>
  </si>
  <si>
    <t>Het aanpassen van het prijzenblad kan leiden tot uitsluiting.</t>
  </si>
  <si>
    <t>PRIJSOPGAVE EA Sportmaterialen en inspecties  KENMERK : TN552240</t>
  </si>
  <si>
    <t>Gunningscriterium P3 : Inspectietarieven (incl. rapportage)</t>
  </si>
  <si>
    <t xml:space="preserve">Volleybalnet FIVB wedstrijd </t>
  </si>
  <si>
    <t>Volleybalnet met spanstokken 11 meter</t>
  </si>
  <si>
    <t>Lange mat 6 meter canvas met hechtstrook</t>
  </si>
  <si>
    <t>Spelnet lente 600-700 cm</t>
  </si>
  <si>
    <t>Spelnet lengte 800-900 cm</t>
  </si>
  <si>
    <t>Gunningscriterium P1 : Tarieven basisinventarisatielijst</t>
  </si>
  <si>
    <t>Uurtarief onderhoud en reparatie</t>
  </si>
  <si>
    <t>Uurtarief onderhoud en reparatie standaard*</t>
  </si>
  <si>
    <t>Fictieve totaalprijs basisinventaris zonder kortingspercentage P2</t>
  </si>
  <si>
    <t xml:space="preserve">Rekstok </t>
  </si>
  <si>
    <t>Het is niet toegestaan andere onderdelen van het prijzenblad aan te passen!</t>
  </si>
  <si>
    <t>Gedurende de looptijd van de overeenkomst liggen de tarieven vast en kunnen middels indexering aangepast worden.</t>
  </si>
  <si>
    <t>Alleen de lichtblauwe velden in te vullen door inschrijver.</t>
  </si>
  <si>
    <t>Tarieven zijn all-in, zie ook Programma van Eisen.</t>
  </si>
  <si>
    <t xml:space="preserve">Voorbehoud: </t>
  </si>
  <si>
    <t>Het is ter indicatie en vergelijk tussen de aanbieders.</t>
  </si>
  <si>
    <t>Bedragen zijn in euro's, exclusief BTW en maximaal 2 decimalen achter de komma.</t>
  </si>
  <si>
    <t>De totaalprijs = fictieve inschrijfsom (excl. BTW) en weegt voor 25% mee op het gunningscriterium prijs.</t>
  </si>
  <si>
    <t xml:space="preserve">Inschrijver vult bruto (catalogus)prijzen in met vaste kortingspercentages op productniveau voor de basisinventarislijst incl. montage en vrachtkosten. </t>
  </si>
  <si>
    <r>
      <rPr>
        <b/>
        <u/>
        <sz val="11"/>
        <rFont val="Aptos Narrow"/>
        <family val="2"/>
        <scheme val="minor"/>
      </rPr>
      <t>Alleen de lichtblauwe</t>
    </r>
    <r>
      <rPr>
        <b/>
        <sz val="11"/>
        <rFont val="Aptos Narrow"/>
        <family val="2"/>
        <scheme val="minor"/>
      </rPr>
      <t xml:space="preserve"> velden in te vullen door inschrijver</t>
    </r>
  </si>
  <si>
    <t xml:space="preserve">Toelichting </t>
  </si>
  <si>
    <t>Het kortingspercentage weegt voor 25% mee op het gunningscriterium prijs en is van toepassing op het gehele assortiment van inschrijver.</t>
  </si>
  <si>
    <t>Dit betekent tevens het toekomstige assortiment.</t>
  </si>
  <si>
    <t>Gedurende de looptijd van de overeenkomst ligt het kortingspercentage vast.</t>
  </si>
  <si>
    <t>Het kortingspercentage is minimaal 10% van de bruto cataloguswaarde.</t>
  </si>
  <si>
    <t>De opgegeven aantallen zijn richtinggevend. Er mogen geen rechten en/of verplichtingen aan ontleend worden.</t>
  </si>
  <si>
    <t>Het is ter vergelijk tussen de aanbieders.</t>
  </si>
  <si>
    <t>De opgegeven aantallen zijn een schatting. Er mogen geen rechten en/of verplichtingen aan ontleend worden.</t>
  </si>
  <si>
    <t>Aantal</t>
  </si>
  <si>
    <t xml:space="preserve">€ (excl. BTW) </t>
  </si>
  <si>
    <t>Inschrijver vult een tarief in op basis van 1 inspectie op jaarbasis.</t>
  </si>
  <si>
    <t>Inschrijver vult een all-in uurtarief in.</t>
  </si>
  <si>
    <t>Turnmat + hechtstroken  150x100x6 cm 12kg bysonil</t>
  </si>
  <si>
    <t>Rekstokzuilen</t>
  </si>
  <si>
    <t>Bijlage C Prijsopgaveformulier v 2.0</t>
  </si>
  <si>
    <t>Bijlage C Prijsopgaveformulier versie 2.0</t>
  </si>
  <si>
    <t>Voor elk percentage meer dan 10% korting worden twee punten verdiend. Er kunnen 10 punten behaald worden (=15%).</t>
  </si>
  <si>
    <t>Dikke Landingsmat van 300 x 200 x 30 cm 8 x lederenhoeken canvas of bisonyl</t>
  </si>
  <si>
    <t>Hoogwerker</t>
  </si>
  <si>
    <t xml:space="preserve">Dagprijs in € (excl. BTW) </t>
  </si>
  <si>
    <t xml:space="preserve">Aantal </t>
  </si>
  <si>
    <t>Fictieve totale inspectiekosten per jaar</t>
  </si>
  <si>
    <t>Fictieve totale onderhoudkosten per jaar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</si>
</sst>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 &quot;€&quot;\ * #,##0.00_ ;_ &quot;€&quot;\ * \-#,##0.00_ ;_ &quot;€&quot;\ * &quot;-&quot;??_ ;_ @_ "/>
    <numFmt numFmtId="164" formatCode="&quot;€&quot;\ #,##0.00"/>
    <numFmt numFmtId="165" formatCode="_ [$€-2]\ * #,##0.00_ ;_ [$€-2]\ * \-#,##0.00_ ;_ [$€-2]\ * &quot;-&quot;??_ ;_ @_ "/>
    <numFmt numFmtId="166" formatCode="0.0%"/>
  </numFmts>
  <fonts count="2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11"/>
      <color rgb="FF000000"/>
      <name val="Calibri"/>
      <family val="2"/>
    </font>
    <font>
      <sz val="11"/>
      <color theme="0"/>
      <name val="Aptos Narrow"/>
      <family val="2"/>
      <scheme val="minor"/>
    </font>
    <font>
      <sz val="10"/>
      <color theme="1"/>
      <name val="Aptos Light"/>
      <family val="2"/>
    </font>
    <font>
      <b/>
      <sz val="10"/>
      <color theme="0"/>
      <name val="Aptos Light"/>
      <family val="2"/>
    </font>
    <font>
      <sz val="10"/>
      <color theme="0"/>
      <name val="Aptos Light"/>
      <family val="2"/>
    </font>
    <font>
      <b/>
      <sz val="10"/>
      <color theme="1"/>
      <name val="Aptos Light"/>
      <family val="2"/>
    </font>
    <font>
      <b/>
      <u/>
      <sz val="10"/>
      <color theme="1"/>
      <name val="Aptos Light"/>
      <family val="2"/>
    </font>
    <font>
      <b/>
      <sz val="22"/>
      <color theme="4"/>
      <name val="Aptos Light"/>
      <family val="2"/>
    </font>
    <font>
      <b/>
      <sz val="16"/>
      <color theme="4"/>
      <name val="Aptos Narrow"/>
      <family val="2"/>
      <scheme val="minor"/>
    </font>
    <font>
      <sz val="18"/>
      <color theme="4"/>
      <name val="Aptos Narrow"/>
      <family val="2"/>
      <scheme val="minor"/>
    </font>
    <font>
      <b/>
      <u/>
      <sz val="1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4"/>
      <color theme="1"/>
      <name val="Aptos Narrow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3" tint="0.749992370372631"/>
        <bgColor theme="3" tint="0.749961851863155"/>
      </patternFill>
    </fill>
    <fill>
      <patternFill patternType="solid">
        <fgColor indexed="65"/>
        <bgColor theme="3" tint="0.749961851863155"/>
      </patternFill>
    </fill>
    <fill>
      <patternFill patternType="solid">
        <fgColor theme="0"/>
        <bgColor theme="3" tint="0.749961851863155"/>
      </patternFill>
    </fill>
    <fill>
      <patternFill patternType="solid">
        <fgColor rgb="FFFFC0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/>
        <bgColor theme="3" tint="0.749961851863155"/>
      </patternFill>
    </fill>
    <fill>
      <patternFill patternType="solid">
        <fgColor rgb="FFFFC000"/>
        <bgColor theme="3" tint="0.749961851863155"/>
      </patternFill>
    </fill>
  </fills>
  <borders count="3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60">
    <xf numFmtId="0" fontId="0" fillId="0" borderId="0" xfId="0"/>
    <xf numFmtId="0" fontId="1" fillId="2" borderId="0" xfId="2" applyFill="1"/>
    <xf numFmtId="0" fontId="3" fillId="2" borderId="0" xfId="2" applyFont="1" applyFill="1"/>
    <xf numFmtId="0" fontId="1" fillId="0" borderId="0" xfId="2"/>
    <xf numFmtId="0" fontId="4" fillId="2" borderId="0" xfId="2" applyFont="1" applyFill="1"/>
    <xf numFmtId="44" fontId="1" fillId="3" borderId="4" xfId="2" applyNumberFormat="1" applyFill="1" applyBorder="1" applyAlignment="1" applyProtection="1">
      <alignment horizontal="center"/>
      <protection locked="0"/>
    </xf>
    <xf numFmtId="0" fontId="0" fillId="2" borderId="0" xfId="0" applyFill="1"/>
    <xf numFmtId="0" fontId="3" fillId="2" borderId="0" xfId="0" applyFont="1" applyFill="1"/>
    <xf numFmtId="0" fontId="4" fillId="2" borderId="0" xfId="0" applyFont="1" applyFill="1"/>
    <xf numFmtId="49" fontId="4" fillId="2" borderId="0" xfId="2" applyNumberFormat="1" applyFont="1" applyFill="1" applyAlignment="1">
      <alignment horizontal="left"/>
    </xf>
    <xf numFmtId="0" fontId="4" fillId="2" borderId="0" xfId="2" applyFont="1" applyFill="1" applyAlignment="1">
      <alignment horizontal="center" vertical="center"/>
    </xf>
    <xf numFmtId="2" fontId="0" fillId="2" borderId="0" xfId="3" applyNumberFormat="1" applyFont="1" applyFill="1" applyBorder="1" applyProtection="1"/>
    <xf numFmtId="0" fontId="8" fillId="2" borderId="0" xfId="2" applyFont="1" applyFill="1"/>
    <xf numFmtId="0" fontId="0" fillId="2" borderId="0" xfId="0" applyFill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6" fontId="4" fillId="3" borderId="4" xfId="1" applyNumberFormat="1" applyFont="1" applyFill="1" applyBorder="1" applyAlignment="1" applyProtection="1">
      <alignment horizontal="center" vertical="center"/>
      <protection locked="0"/>
    </xf>
    <xf numFmtId="44" fontId="0" fillId="3" borderId="3" xfId="0" applyNumberFormat="1" applyFill="1" applyBorder="1" applyProtection="1">
      <protection locked="0"/>
    </xf>
    <xf numFmtId="0" fontId="12" fillId="2" borderId="0" xfId="0" applyFont="1" applyFill="1"/>
    <xf numFmtId="0" fontId="14" fillId="2" borderId="0" xfId="0" applyFont="1" applyFill="1" applyAlignment="1">
      <alignment vertical="center"/>
    </xf>
    <xf numFmtId="0" fontId="14" fillId="2" borderId="0" xfId="0" applyFont="1" applyFill="1"/>
    <xf numFmtId="0" fontId="12" fillId="2" borderId="0" xfId="0" applyFont="1" applyFill="1" applyAlignment="1">
      <alignment vertical="center"/>
    </xf>
    <xf numFmtId="0" fontId="15" fillId="7" borderId="17" xfId="0" applyFont="1" applyFill="1" applyBorder="1" applyAlignment="1">
      <alignment vertical="center"/>
    </xf>
    <xf numFmtId="0" fontId="15" fillId="2" borderId="32" xfId="0" applyFont="1" applyFill="1" applyBorder="1" applyAlignment="1">
      <alignment vertical="center"/>
    </xf>
    <xf numFmtId="0" fontId="15" fillId="2" borderId="35" xfId="0" applyFont="1" applyFill="1" applyBorder="1" applyAlignment="1">
      <alignment vertical="center"/>
    </xf>
    <xf numFmtId="0" fontId="0" fillId="9" borderId="0" xfId="0" applyFill="1" applyAlignment="1">
      <alignment horizontal="center" vertical="center"/>
    </xf>
    <xf numFmtId="165" fontId="0" fillId="9" borderId="0" xfId="0" applyNumberFormat="1" applyFill="1" applyAlignment="1">
      <alignment horizontal="center" vertical="center" wrapText="1"/>
    </xf>
    <xf numFmtId="165" fontId="0" fillId="9" borderId="0" xfId="0" applyNumberFormat="1" applyFill="1" applyAlignment="1">
      <alignment horizontal="center" vertical="center"/>
    </xf>
    <xf numFmtId="0" fontId="0" fillId="0" borderId="0" xfId="0" applyAlignment="1">
      <alignment horizontal="center" vertical="top"/>
    </xf>
    <xf numFmtId="165" fontId="0" fillId="0" borderId="0" xfId="0" applyNumberFormat="1"/>
    <xf numFmtId="0" fontId="15" fillId="7" borderId="29" xfId="0" applyFont="1" applyFill="1" applyBorder="1" applyAlignment="1">
      <alignment vertical="center"/>
    </xf>
    <xf numFmtId="0" fontId="15" fillId="7" borderId="33" xfId="0" applyFont="1" applyFill="1" applyBorder="1" applyAlignment="1">
      <alignment vertical="center"/>
    </xf>
    <xf numFmtId="49" fontId="4" fillId="0" borderId="0" xfId="2" applyNumberFormat="1" applyFont="1" applyAlignment="1">
      <alignment horizontal="center" wrapText="1"/>
    </xf>
    <xf numFmtId="0" fontId="2" fillId="8" borderId="4" xfId="0" applyFont="1" applyFill="1" applyBorder="1"/>
    <xf numFmtId="0" fontId="2" fillId="8" borderId="4" xfId="0" applyFont="1" applyFill="1" applyBorder="1" applyAlignment="1">
      <alignment horizontal="center"/>
    </xf>
    <xf numFmtId="164" fontId="7" fillId="7" borderId="4" xfId="0" applyNumberFormat="1" applyFont="1" applyFill="1" applyBorder="1" applyAlignment="1">
      <alignment horizontal="right"/>
    </xf>
    <xf numFmtId="0" fontId="2" fillId="8" borderId="4" xfId="2" applyFont="1" applyFill="1" applyBorder="1"/>
    <xf numFmtId="0" fontId="2" fillId="8" borderId="4" xfId="2" applyFont="1" applyFill="1" applyBorder="1" applyAlignment="1">
      <alignment horizontal="center"/>
    </xf>
    <xf numFmtId="0" fontId="6" fillId="7" borderId="4" xfId="2" applyFont="1" applyFill="1" applyBorder="1" applyAlignment="1">
      <alignment vertical="top" wrapText="1"/>
    </xf>
    <xf numFmtId="164" fontId="2" fillId="7" borderId="4" xfId="2" applyNumberFormat="1" applyFont="1" applyFill="1" applyBorder="1" applyAlignment="1">
      <alignment horizontal="right"/>
    </xf>
    <xf numFmtId="0" fontId="0" fillId="0" borderId="1" xfId="0" applyBorder="1"/>
    <xf numFmtId="0" fontId="17" fillId="0" borderId="0" xfId="0" applyFont="1"/>
    <xf numFmtId="0" fontId="18" fillId="0" borderId="0" xfId="0" applyFont="1"/>
    <xf numFmtId="0" fontId="18" fillId="2" borderId="0" xfId="2" applyFont="1" applyFill="1"/>
    <xf numFmtId="0" fontId="18" fillId="2" borderId="0" xfId="0" applyFont="1" applyFill="1"/>
    <xf numFmtId="0" fontId="19" fillId="0" borderId="0" xfId="0" applyFont="1"/>
    <xf numFmtId="0" fontId="5" fillId="2" borderId="1" xfId="0" applyFont="1" applyFill="1" applyBorder="1" applyAlignment="1">
      <alignment vertical="top" wrapText="1"/>
    </xf>
    <xf numFmtId="0" fontId="5" fillId="2" borderId="4" xfId="0" applyFont="1" applyFill="1" applyBorder="1" applyAlignment="1">
      <alignment horizontal="center" vertical="center" wrapText="1"/>
    </xf>
    <xf numFmtId="44" fontId="5" fillId="2" borderId="4" xfId="0" applyNumberFormat="1" applyFont="1" applyFill="1" applyBorder="1" applyAlignment="1">
      <alignment vertical="top" wrapText="1"/>
    </xf>
    <xf numFmtId="0" fontId="5" fillId="2" borderId="4" xfId="2" applyFont="1" applyFill="1" applyBorder="1" applyAlignment="1">
      <alignment vertical="top" wrapText="1"/>
    </xf>
    <xf numFmtId="14" fontId="15" fillId="3" borderId="18" xfId="0" applyNumberFormat="1" applyFont="1" applyFill="1" applyBorder="1" applyAlignment="1" applyProtection="1">
      <alignment vertical="center"/>
      <protection locked="0"/>
    </xf>
    <xf numFmtId="0" fontId="0" fillId="5" borderId="1" xfId="0" applyFill="1" applyBorder="1"/>
    <xf numFmtId="165" fontId="0" fillId="5" borderId="3" xfId="0" applyNumberFormat="1" applyFill="1" applyBorder="1"/>
    <xf numFmtId="0" fontId="0" fillId="2" borderId="1" xfId="0" applyFill="1" applyBorder="1"/>
    <xf numFmtId="0" fontId="3" fillId="10" borderId="1" xfId="0" applyFont="1" applyFill="1" applyBorder="1"/>
    <xf numFmtId="165" fontId="0" fillId="10" borderId="2" xfId="0" applyNumberFormat="1" applyFill="1" applyBorder="1"/>
    <xf numFmtId="165" fontId="0" fillId="10" borderId="3" xfId="0" applyNumberFormat="1" applyFill="1" applyBorder="1"/>
    <xf numFmtId="0" fontId="3" fillId="10" borderId="2" xfId="0" applyFont="1" applyFill="1" applyBorder="1" applyAlignment="1">
      <alignment horizontal="center" vertical="top"/>
    </xf>
    <xf numFmtId="165" fontId="3" fillId="10" borderId="2" xfId="0" applyNumberFormat="1" applyFont="1" applyFill="1" applyBorder="1"/>
    <xf numFmtId="165" fontId="3" fillId="10" borderId="3" xfId="0" applyNumberFormat="1" applyFont="1" applyFill="1" applyBorder="1"/>
    <xf numFmtId="0" fontId="9" fillId="10" borderId="1" xfId="0" applyFont="1" applyFill="1" applyBorder="1" applyAlignment="1">
      <alignment horizontal="left"/>
    </xf>
    <xf numFmtId="0" fontId="0" fillId="10" borderId="2" xfId="0" applyFill="1" applyBorder="1" applyAlignment="1">
      <alignment horizontal="center" vertical="top"/>
    </xf>
    <xf numFmtId="0" fontId="3" fillId="0" borderId="8" xfId="2" applyFont="1" applyBorder="1"/>
    <xf numFmtId="0" fontId="1" fillId="0" borderId="9" xfId="2" applyBorder="1"/>
    <xf numFmtId="0" fontId="1" fillId="0" borderId="8" xfId="2" applyBorder="1"/>
    <xf numFmtId="0" fontId="0" fillId="7" borderId="2" xfId="0" applyFill="1" applyBorder="1" applyAlignment="1">
      <alignment horizontal="center"/>
    </xf>
    <xf numFmtId="0" fontId="0" fillId="5" borderId="4" xfId="0" applyFill="1" applyBorder="1"/>
    <xf numFmtId="0" fontId="0" fillId="2" borderId="4" xfId="0" applyFill="1" applyBorder="1"/>
    <xf numFmtId="0" fontId="0" fillId="9" borderId="37" xfId="0" applyFill="1" applyBorder="1" applyAlignment="1">
      <alignment horizontal="center" vertical="center"/>
    </xf>
    <xf numFmtId="0" fontId="0" fillId="5" borderId="38" xfId="0" applyFill="1" applyBorder="1"/>
    <xf numFmtId="0" fontId="0" fillId="2" borderId="4" xfId="0" applyFill="1" applyBorder="1" applyAlignment="1">
      <alignment horizontal="center"/>
    </xf>
    <xf numFmtId="165" fontId="0" fillId="5" borderId="4" xfId="0" applyNumberFormat="1" applyFill="1" applyBorder="1"/>
    <xf numFmtId="0" fontId="0" fillId="6" borderId="4" xfId="0" applyFill="1" applyBorder="1" applyAlignment="1">
      <alignment horizontal="center" vertical="top"/>
    </xf>
    <xf numFmtId="0" fontId="0" fillId="5" borderId="4" xfId="0" applyFill="1" applyBorder="1" applyAlignment="1">
      <alignment horizontal="center" vertical="top"/>
    </xf>
    <xf numFmtId="0" fontId="5" fillId="0" borderId="0" xfId="2" applyFont="1" applyAlignment="1">
      <alignment horizontal="left" wrapText="1"/>
    </xf>
    <xf numFmtId="0" fontId="4" fillId="2" borderId="0" xfId="2" applyFont="1" applyFill="1" applyAlignment="1">
      <alignment horizontal="left" vertical="center"/>
    </xf>
    <xf numFmtId="0" fontId="6" fillId="0" borderId="6" xfId="2" applyFont="1" applyBorder="1" applyAlignment="1">
      <alignment horizontal="left" wrapText="1"/>
    </xf>
    <xf numFmtId="0" fontId="5" fillId="0" borderId="5" xfId="2" applyFont="1" applyBorder="1" applyAlignment="1">
      <alignment horizontal="left" wrapText="1"/>
    </xf>
    <xf numFmtId="0" fontId="5" fillId="0" borderId="7" xfId="2" applyFont="1" applyBorder="1" applyAlignment="1">
      <alignment horizontal="left" wrapText="1"/>
    </xf>
    <xf numFmtId="0" fontId="5" fillId="0" borderId="8" xfId="2" applyFont="1" applyBorder="1"/>
    <xf numFmtId="0" fontId="5" fillId="0" borderId="9" xfId="2" applyFont="1" applyBorder="1" applyAlignment="1">
      <alignment horizontal="left" wrapText="1"/>
    </xf>
    <xf numFmtId="0" fontId="6" fillId="0" borderId="8" xfId="2" applyFont="1" applyBorder="1" applyAlignment="1">
      <alignment vertical="top"/>
    </xf>
    <xf numFmtId="0" fontId="10" fillId="0" borderId="0" xfId="2" applyFont="1" applyAlignment="1">
      <alignment vertical="top"/>
    </xf>
    <xf numFmtId="0" fontId="10" fillId="0" borderId="9" xfId="2" applyFont="1" applyBorder="1" applyAlignment="1">
      <alignment vertical="top"/>
    </xf>
    <xf numFmtId="0" fontId="5" fillId="0" borderId="8" xfId="2" applyFont="1" applyBorder="1" applyAlignment="1">
      <alignment vertical="top"/>
    </xf>
    <xf numFmtId="0" fontId="5" fillId="0" borderId="10" xfId="2" applyFont="1" applyBorder="1" applyAlignment="1">
      <alignment horizontal="left" vertical="top"/>
    </xf>
    <xf numFmtId="0" fontId="10" fillId="0" borderId="11" xfId="2" applyFont="1" applyBorder="1" applyAlignment="1">
      <alignment vertical="top"/>
    </xf>
    <xf numFmtId="0" fontId="10" fillId="0" borderId="12" xfId="2" applyFont="1" applyBorder="1" applyAlignment="1">
      <alignment vertical="top"/>
    </xf>
    <xf numFmtId="165" fontId="0" fillId="4" borderId="11" xfId="0" applyNumberFormat="1" applyFill="1" applyBorder="1" applyProtection="1">
      <protection locked="0"/>
    </xf>
    <xf numFmtId="165" fontId="0" fillId="4" borderId="2" xfId="0" applyNumberFormat="1" applyFill="1" applyBorder="1" applyProtection="1">
      <protection locked="0"/>
    </xf>
    <xf numFmtId="165" fontId="0" fillId="4" borderId="4" xfId="0" applyNumberFormat="1" applyFill="1" applyBorder="1" applyProtection="1">
      <protection locked="0"/>
    </xf>
    <xf numFmtId="0" fontId="0" fillId="0" borderId="8" xfId="2" applyFont="1" applyBorder="1"/>
    <xf numFmtId="44" fontId="1" fillId="0" borderId="4" xfId="2" applyNumberFormat="1" applyBorder="1" applyAlignment="1">
      <alignment horizontal="center"/>
    </xf>
    <xf numFmtId="44" fontId="1" fillId="2" borderId="4" xfId="2" applyNumberFormat="1" applyFill="1" applyBorder="1" applyAlignment="1">
      <alignment horizontal="center"/>
    </xf>
    <xf numFmtId="44" fontId="7" fillId="7" borderId="4" xfId="2" applyNumberFormat="1" applyFont="1" applyFill="1" applyBorder="1" applyAlignment="1">
      <alignment horizontal="center"/>
    </xf>
    <xf numFmtId="0" fontId="5" fillId="2" borderId="4" xfId="2" applyFont="1" applyFill="1" applyBorder="1" applyAlignment="1">
      <alignment horizontal="center" vertical="center" wrapText="1"/>
    </xf>
    <xf numFmtId="0" fontId="21" fillId="2" borderId="0" xfId="0" applyFont="1" applyFill="1"/>
    <xf numFmtId="0" fontId="21" fillId="0" borderId="0" xfId="0" applyFont="1"/>
    <xf numFmtId="0" fontId="4" fillId="5" borderId="4" xfId="0" applyFont="1" applyFill="1" applyBorder="1"/>
    <xf numFmtId="0" fontId="4" fillId="2" borderId="4" xfId="0" applyFont="1" applyFill="1" applyBorder="1" applyAlignment="1">
      <alignment horizontal="center"/>
    </xf>
    <xf numFmtId="165" fontId="4" fillId="5" borderId="4" xfId="0" applyNumberFormat="1" applyFont="1" applyFill="1" applyBorder="1"/>
    <xf numFmtId="0" fontId="2" fillId="8" borderId="0" xfId="0" applyFont="1" applyFill="1" applyAlignment="1">
      <alignment horizontal="center"/>
    </xf>
    <xf numFmtId="0" fontId="2" fillId="8" borderId="0" xfId="0" applyFont="1" applyFill="1" applyAlignment="1">
      <alignment vertical="top" wrapText="1"/>
    </xf>
    <xf numFmtId="0" fontId="2" fillId="8" borderId="0" xfId="0" applyFont="1" applyFill="1"/>
    <xf numFmtId="0" fontId="5" fillId="2" borderId="4" xfId="0" applyFont="1" applyFill="1" applyBorder="1" applyAlignment="1">
      <alignment vertical="top" wrapText="1"/>
    </xf>
    <xf numFmtId="0" fontId="0" fillId="0" borderId="4" xfId="0" applyBorder="1" applyAlignment="1">
      <alignment horizontal="center"/>
    </xf>
    <xf numFmtId="44" fontId="0" fillId="0" borderId="4" xfId="0" applyNumberFormat="1" applyBorder="1"/>
    <xf numFmtId="0" fontId="13" fillId="8" borderId="13" xfId="0" applyFont="1" applyFill="1" applyBorder="1" applyAlignment="1">
      <alignment vertical="center"/>
    </xf>
    <xf numFmtId="0" fontId="13" fillId="8" borderId="14" xfId="0" applyFont="1" applyFill="1" applyBorder="1" applyAlignment="1">
      <alignment vertical="center"/>
    </xf>
    <xf numFmtId="0" fontId="13" fillId="8" borderId="15" xfId="0" applyFont="1" applyFill="1" applyBorder="1" applyAlignment="1">
      <alignment vertical="center"/>
    </xf>
    <xf numFmtId="0" fontId="15" fillId="7" borderId="13" xfId="0" applyFont="1" applyFill="1" applyBorder="1" applyAlignment="1">
      <alignment vertical="center"/>
    </xf>
    <xf numFmtId="0" fontId="15" fillId="7" borderId="14" xfId="0" applyFont="1" applyFill="1" applyBorder="1" applyAlignment="1">
      <alignment vertical="center"/>
    </xf>
    <xf numFmtId="0" fontId="15" fillId="7" borderId="15" xfId="0" applyFont="1" applyFill="1" applyBorder="1" applyAlignment="1">
      <alignment vertical="center"/>
    </xf>
    <xf numFmtId="0" fontId="15" fillId="7" borderId="17" xfId="0" applyFont="1" applyFill="1" applyBorder="1" applyAlignment="1">
      <alignment vertical="center"/>
    </xf>
    <xf numFmtId="0" fontId="15" fillId="7" borderId="25" xfId="0" applyFont="1" applyFill="1" applyBorder="1" applyAlignment="1">
      <alignment vertical="center"/>
    </xf>
    <xf numFmtId="0" fontId="12" fillId="3" borderId="26" xfId="0" applyFont="1" applyFill="1" applyBorder="1" applyAlignment="1" applyProtection="1">
      <alignment horizontal="center" vertical="center"/>
      <protection locked="0"/>
    </xf>
    <xf numFmtId="0" fontId="12" fillId="3" borderId="27" xfId="0" applyFont="1" applyFill="1" applyBorder="1" applyAlignment="1" applyProtection="1">
      <alignment horizontal="center" vertical="center"/>
      <protection locked="0"/>
    </xf>
    <xf numFmtId="0" fontId="12" fillId="3" borderId="28" xfId="0" applyFont="1" applyFill="1" applyBorder="1" applyAlignment="1" applyProtection="1">
      <alignment horizontal="center" vertical="center"/>
      <protection locked="0"/>
    </xf>
    <xf numFmtId="0" fontId="15" fillId="3" borderId="30" xfId="0" applyFont="1" applyFill="1" applyBorder="1" applyAlignment="1" applyProtection="1">
      <alignment horizontal="center" vertical="center"/>
      <protection locked="0"/>
    </xf>
    <xf numFmtId="0" fontId="15" fillId="3" borderId="31" xfId="0" applyFont="1" applyFill="1" applyBorder="1" applyAlignment="1" applyProtection="1">
      <alignment horizontal="center" vertical="center"/>
      <protection locked="0"/>
    </xf>
    <xf numFmtId="0" fontId="15" fillId="3" borderId="17" xfId="0" applyFont="1" applyFill="1" applyBorder="1" applyAlignment="1" applyProtection="1">
      <alignment horizontal="center" vertical="center"/>
      <protection locked="0"/>
    </xf>
    <xf numFmtId="0" fontId="15" fillId="3" borderId="34" xfId="0" applyFont="1" applyFill="1" applyBorder="1" applyAlignment="1" applyProtection="1">
      <alignment horizontal="center" vertical="center"/>
      <protection locked="0"/>
    </xf>
    <xf numFmtId="0" fontId="15" fillId="3" borderId="36" xfId="0" applyFont="1" applyFill="1" applyBorder="1" applyAlignment="1" applyProtection="1">
      <alignment horizontal="center" vertical="center"/>
      <protection locked="0"/>
    </xf>
    <xf numFmtId="0" fontId="15" fillId="3" borderId="16" xfId="0" applyFont="1" applyFill="1" applyBorder="1" applyAlignment="1" applyProtection="1">
      <alignment horizontal="center" vertical="center"/>
      <protection locked="0"/>
    </xf>
    <xf numFmtId="0" fontId="15" fillId="7" borderId="19" xfId="0" applyFont="1" applyFill="1" applyBorder="1" applyAlignment="1">
      <alignment vertical="center"/>
    </xf>
    <xf numFmtId="0" fontId="15" fillId="7" borderId="0" xfId="0" applyFont="1" applyFill="1" applyAlignment="1">
      <alignment vertical="center"/>
    </xf>
    <xf numFmtId="0" fontId="12" fillId="3" borderId="20" xfId="0" applyFont="1" applyFill="1" applyBorder="1" applyAlignment="1" applyProtection="1">
      <alignment horizontal="center" vertical="center"/>
      <protection locked="0"/>
    </xf>
    <xf numFmtId="0" fontId="12" fillId="3" borderId="21" xfId="0" applyFont="1" applyFill="1" applyBorder="1" applyAlignment="1" applyProtection="1">
      <alignment horizontal="center" vertical="center"/>
      <protection locked="0"/>
    </xf>
    <xf numFmtId="0" fontId="12" fillId="3" borderId="22" xfId="0" applyFont="1" applyFill="1" applyBorder="1" applyAlignment="1" applyProtection="1">
      <alignment horizontal="center" vertical="center"/>
      <protection locked="0"/>
    </xf>
    <xf numFmtId="0" fontId="12" fillId="3" borderId="23" xfId="0" applyFont="1" applyFill="1" applyBorder="1" applyAlignment="1" applyProtection="1">
      <alignment horizontal="center" vertical="center"/>
      <protection locked="0"/>
    </xf>
    <xf numFmtId="0" fontId="12" fillId="3" borderId="2" xfId="0" applyFont="1" applyFill="1" applyBorder="1" applyAlignment="1" applyProtection="1">
      <alignment horizontal="center" vertical="center"/>
      <protection locked="0"/>
    </xf>
    <xf numFmtId="0" fontId="12" fillId="3" borderId="24" xfId="0" applyFont="1" applyFill="1" applyBorder="1" applyAlignment="1" applyProtection="1">
      <alignment horizontal="center" vertical="center"/>
      <protection locked="0"/>
    </xf>
    <xf numFmtId="0" fontId="3" fillId="0" borderId="1" xfId="2" applyFont="1" applyBorder="1"/>
    <xf numFmtId="0" fontId="3" fillId="0" borderId="2" xfId="2" applyFont="1" applyBorder="1"/>
    <xf numFmtId="0" fontId="3" fillId="0" borderId="3" xfId="2" applyFont="1" applyBorder="1"/>
    <xf numFmtId="0" fontId="1" fillId="0" borderId="8" xfId="2" applyBorder="1"/>
    <xf numFmtId="0" fontId="1" fillId="0" borderId="0" xfId="2"/>
    <xf numFmtId="0" fontId="1" fillId="0" borderId="9" xfId="2" applyBorder="1"/>
    <xf numFmtId="0" fontId="1" fillId="0" borderId="10" xfId="2" applyBorder="1"/>
    <xf numFmtId="0" fontId="1" fillId="0" borderId="11" xfId="2" applyBorder="1"/>
    <xf numFmtId="0" fontId="1" fillId="0" borderId="12" xfId="2" applyBorder="1"/>
    <xf numFmtId="0" fontId="2" fillId="8" borderId="4" xfId="2" applyFont="1" applyFill="1" applyBorder="1" applyAlignment="1">
      <alignment horizontal="left" vertical="center"/>
    </xf>
    <xf numFmtId="0" fontId="11" fillId="8" borderId="4" xfId="2" applyFont="1" applyFill="1" applyBorder="1" applyAlignment="1">
      <alignment horizontal="left" vertical="center"/>
    </xf>
    <xf numFmtId="0" fontId="1" fillId="7" borderId="1" xfId="2" applyFill="1" applyBorder="1"/>
    <xf numFmtId="0" fontId="1" fillId="7" borderId="3" xfId="2" applyFill="1" applyBorder="1"/>
    <xf numFmtId="49" fontId="7" fillId="0" borderId="4" xfId="2" applyNumberFormat="1" applyFont="1" applyBorder="1" applyAlignment="1">
      <alignment horizontal="left" wrapText="1"/>
    </xf>
    <xf numFmtId="0" fontId="2" fillId="8" borderId="1" xfId="0" applyFont="1" applyFill="1" applyBorder="1" applyAlignment="1">
      <alignment horizontal="left"/>
    </xf>
    <xf numFmtId="0" fontId="2" fillId="8" borderId="2" xfId="0" applyFont="1" applyFill="1" applyBorder="1" applyAlignment="1">
      <alignment horizontal="left"/>
    </xf>
    <xf numFmtId="0" fontId="0" fillId="8" borderId="3" xfId="0" applyFill="1" applyBorder="1"/>
    <xf numFmtId="0" fontId="6" fillId="7" borderId="1" xfId="0" applyFont="1" applyFill="1" applyBorder="1" applyAlignment="1">
      <alignment vertical="center" wrapText="1"/>
    </xf>
    <xf numFmtId="0" fontId="0" fillId="7" borderId="2" xfId="0" applyFill="1" applyBorder="1"/>
    <xf numFmtId="0" fontId="0" fillId="7" borderId="3" xfId="0" applyFill="1" applyBorder="1"/>
    <xf numFmtId="0" fontId="2" fillId="8" borderId="10" xfId="2" applyFont="1" applyFill="1" applyBorder="1" applyAlignment="1">
      <alignment horizontal="center"/>
    </xf>
    <xf numFmtId="0" fontId="2" fillId="8" borderId="11" xfId="2" applyFont="1" applyFill="1" applyBorder="1" applyAlignment="1">
      <alignment horizontal="center"/>
    </xf>
    <xf numFmtId="0" fontId="0" fillId="7" borderId="0" xfId="0" applyFill="1"/>
    <xf numFmtId="165" fontId="4" fillId="4" borderId="2" xfId="0" applyNumberFormat="1" applyFont="1" applyFill="1" applyBorder="1" applyProtection="1">
      <protection locked="0"/>
    </xf>
    <xf numFmtId="0" fontId="22" fillId="7" borderId="0" xfId="0" applyFont="1" applyFill="1"/>
    <xf numFmtId="164" fontId="22" fillId="7" borderId="0" xfId="0" applyNumberFormat="1" applyFont="1" applyFill="1"/>
    <xf numFmtId="44" fontId="22" fillId="7" borderId="0" xfId="0" applyNumberFormat="1" applyFont="1" applyFill="1"/>
    <xf numFmtId="0" fontId="22" fillId="7" borderId="0" xfId="0" applyFont="1" applyFill="1" applyAlignment="1"/>
    <xf numFmtId="44" fontId="0" fillId="3" borderId="4" xfId="0" applyNumberFormat="1" applyFill="1" applyBorder="1" applyProtection="1">
      <protection locked="0"/>
    </xf>
  </cellXfs>
  <cellStyles count="4">
    <cellStyle name="Procent" xfId="1" builtinId="5"/>
    <cellStyle name="Procent 2" xfId="3" xr:uid="{331D042C-D241-4B88-BA51-3AD546BE8917}"/>
    <cellStyle name="Standaard" xfId="0" builtinId="0"/>
    <cellStyle name="Standaard 2" xfId="2" xr:uid="{56C8DE8E-65A1-4CA1-9BF8-307EEE1AE27D}"/>
  </cellStyles>
  <dxfs count="6">
    <dxf>
      <numFmt numFmtId="165" formatCode="_ [$€-2]\ * #,##0.00_ ;_ [$€-2]\ * \-#,##0.00_ ;_ [$€-2]\ * &quot;-&quot;??_ ;_ @_ "/>
      <fill>
        <patternFill>
          <fgColor theme="3" tint="0.749961851863155"/>
        </patternFill>
      </fill>
    </dxf>
    <dxf>
      <numFmt numFmtId="165" formatCode="_ [$€-2]\ * #,##0.00_ ;_ [$€-2]\ * \-#,##0.00_ ;_ [$€-2]\ * &quot;-&quot;??_ ;_ @_ "/>
      <fill>
        <patternFill>
          <fgColor theme="3" tint="0.749961851863155"/>
        </patternFill>
      </fill>
    </dxf>
    <dxf>
      <fill>
        <patternFill>
          <fgColor theme="3" tint="0.749961851863155"/>
        </patternFill>
      </fill>
      <alignment horizontal="center" vertical="top"/>
    </dxf>
    <dxf>
      <fill>
        <patternFill>
          <fgColor theme="3" tint="0.749961851863155"/>
        </patternFill>
      </fill>
    </dxf>
    <dxf>
      <fill>
        <patternFill>
          <fgColor theme="3" tint="0.749961851863155"/>
        </patternFill>
      </fill>
    </dxf>
    <dxf>
      <fill>
        <patternFill patternType="solid">
          <fgColor theme="3" tint="0.749961851863155"/>
          <bgColor theme="3" tint="0.499984740745262"/>
        </patternFill>
      </fill>
      <alignment horizontal="center" vertical="center" textRotation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1</xdr:row>
      <xdr:rowOff>66676</xdr:rowOff>
    </xdr:from>
    <xdr:to>
      <xdr:col>3</xdr:col>
      <xdr:colOff>600075</xdr:colOff>
      <xdr:row>4</xdr:row>
      <xdr:rowOff>32457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A366DED6-9839-490E-AF05-AE0368028B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" y="250826"/>
          <a:ext cx="4108450" cy="5182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82550</xdr:colOff>
      <xdr:row>1</xdr:row>
      <xdr:rowOff>88900</xdr:rowOff>
    </xdr:from>
    <xdr:to>
      <xdr:col>1</xdr:col>
      <xdr:colOff>4191000</xdr:colOff>
      <xdr:row>4</xdr:row>
      <xdr:rowOff>54681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D7777BCF-2D10-4D2F-92AE-BCCADEC9BD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2600" y="273050"/>
          <a:ext cx="4108450" cy="5182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1</xdr:row>
      <xdr:rowOff>76200</xdr:rowOff>
    </xdr:from>
    <xdr:to>
      <xdr:col>4</xdr:col>
      <xdr:colOff>73025</xdr:colOff>
      <xdr:row>4</xdr:row>
      <xdr:rowOff>41981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B8F3811F-9939-4F9A-8E18-B059F41E56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6900" y="260350"/>
          <a:ext cx="4108450" cy="5182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1</xdr:row>
      <xdr:rowOff>82550</xdr:rowOff>
    </xdr:from>
    <xdr:to>
      <xdr:col>3</xdr:col>
      <xdr:colOff>796925</xdr:colOff>
      <xdr:row>4</xdr:row>
      <xdr:rowOff>54681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B52B9BA5-8105-49EF-A0B9-55C85EBF42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266700"/>
          <a:ext cx="4108450" cy="5182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69850</xdr:colOff>
      <xdr:row>1</xdr:row>
      <xdr:rowOff>69850</xdr:rowOff>
    </xdr:from>
    <xdr:to>
      <xdr:col>3</xdr:col>
      <xdr:colOff>339725</xdr:colOff>
      <xdr:row>4</xdr:row>
      <xdr:rowOff>35631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B6EF44BC-BD36-4B0C-86CD-5176B476F4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450" y="254000"/>
          <a:ext cx="4108450" cy="5182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2DFFC18-B868-4DD9-9717-747C06DDE06D}" name="Tabel1" displayName="Tabel1" ref="B27:E86" totalsRowShown="0" headerRowDxfId="5" dataDxfId="4">
  <autoFilter ref="B27:E86" xr:uid="{02DFFC18-B868-4DD9-9717-747C06DDE06D}"/>
  <tableColumns count="4">
    <tableColumn id="1" xr3:uid="{76C33020-F9AD-4ABE-9BAA-70D3B2BD044F}" name="Basisinventaris" dataDxfId="3"/>
    <tableColumn id="2" xr3:uid="{6EADEE94-2296-4C49-B604-93B0464BBBCB}" name="Fictief Aantal" dataDxfId="2"/>
    <tableColumn id="3" xr3:uid="{D122465D-36B8-4F92-B8FB-014A23803315}" name="Bruto (catalogus)prijs _x000a_per stuk (excl. BTW)" dataDxfId="1"/>
    <tableColumn id="4" xr3:uid="{63238CD8-2466-44AA-9F29-E2EDBDEE6B2C}" name="Totaalprijs" dataDxfId="0"/>
  </tableColumns>
  <tableStyleInfo name="TableStyleLight14" showFirstColumn="0" showLastColumn="0" showRowStripes="1" showColumnStripes="0"/>
</table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6370E1-B504-412A-91D3-878B71C52B28}">
  <sheetPr>
    <pageSetUpPr fitToPage="1"/>
  </sheetPr>
  <dimension ref="A1:H30"/>
  <sheetViews>
    <sheetView tabSelected="1" workbookViewId="0">
      <selection activeCell="C19" sqref="C19:D20"/>
    </sheetView>
  </sheetViews>
  <sheetFormatPr defaultRowHeight="15" x14ac:dyDescent="0.25"/>
  <cols>
    <col min="2" max="2" width="35.42578125" customWidth="1"/>
    <col min="3" max="3" width="15.42578125" customWidth="1"/>
    <col min="4" max="4" width="18.85546875" customWidth="1"/>
    <col min="5" max="5" width="23.5703125" customWidth="1"/>
  </cols>
  <sheetData>
    <row r="1" spans="1:8" x14ac:dyDescent="0.25">
      <c r="A1" s="17"/>
      <c r="B1" s="17"/>
      <c r="C1" s="17"/>
      <c r="D1" s="17"/>
      <c r="E1" s="17"/>
      <c r="F1" s="17"/>
      <c r="G1" s="17"/>
      <c r="H1" s="17"/>
    </row>
    <row r="2" spans="1:8" x14ac:dyDescent="0.25">
      <c r="A2" s="17"/>
      <c r="B2" s="17"/>
      <c r="C2" s="17"/>
      <c r="D2" s="17"/>
      <c r="E2" s="17"/>
      <c r="F2" s="17"/>
      <c r="G2" s="17"/>
      <c r="H2" s="17"/>
    </row>
    <row r="3" spans="1:8" x14ac:dyDescent="0.25">
      <c r="A3" s="17"/>
      <c r="B3" s="17"/>
      <c r="C3" s="17"/>
      <c r="D3" s="17"/>
      <c r="E3" s="17"/>
      <c r="F3" s="17"/>
      <c r="G3" s="17"/>
      <c r="H3" s="17"/>
    </row>
    <row r="4" spans="1:8" x14ac:dyDescent="0.25">
      <c r="A4" s="17"/>
      <c r="B4" s="17"/>
      <c r="C4" s="17"/>
      <c r="D4" s="17"/>
      <c r="E4" s="17"/>
      <c r="F4" s="17"/>
      <c r="G4" s="17"/>
      <c r="H4" s="17"/>
    </row>
    <row r="5" spans="1:8" x14ac:dyDescent="0.25">
      <c r="A5" s="17"/>
      <c r="B5" s="17"/>
      <c r="C5" s="17"/>
      <c r="D5" s="17"/>
      <c r="E5" s="17"/>
      <c r="F5" s="17"/>
      <c r="G5" s="17"/>
      <c r="H5" s="17"/>
    </row>
    <row r="6" spans="1:8" ht="28.5" x14ac:dyDescent="0.45">
      <c r="A6" s="17"/>
      <c r="B6" s="40" t="s">
        <v>120</v>
      </c>
      <c r="C6" s="17"/>
      <c r="D6" s="17"/>
      <c r="E6" s="17"/>
      <c r="F6" s="17"/>
      <c r="G6" s="17"/>
      <c r="H6" s="17"/>
    </row>
    <row r="7" spans="1:8" x14ac:dyDescent="0.25">
      <c r="A7" s="17"/>
      <c r="B7" s="17"/>
      <c r="C7" s="17"/>
      <c r="D7" s="17"/>
      <c r="E7" s="17"/>
      <c r="F7" s="17"/>
      <c r="G7" s="17"/>
      <c r="H7" s="17"/>
    </row>
    <row r="8" spans="1:8" ht="15.75" thickBot="1" x14ac:dyDescent="0.3">
      <c r="A8" s="17"/>
      <c r="B8" s="17"/>
      <c r="C8" s="17"/>
      <c r="D8" s="17"/>
      <c r="E8" s="17"/>
      <c r="F8" s="17"/>
      <c r="G8" s="17"/>
      <c r="H8" s="17"/>
    </row>
    <row r="9" spans="1:8" ht="15.75" thickBot="1" x14ac:dyDescent="0.3">
      <c r="A9" s="17"/>
      <c r="B9" s="106" t="s">
        <v>83</v>
      </c>
      <c r="C9" s="107"/>
      <c r="D9" s="107"/>
      <c r="E9" s="107"/>
      <c r="F9" s="108"/>
      <c r="G9" s="17"/>
      <c r="H9" s="17"/>
    </row>
    <row r="10" spans="1:8" ht="15.75" thickBot="1" x14ac:dyDescent="0.3">
      <c r="A10" s="17"/>
      <c r="B10" s="109" t="s">
        <v>77</v>
      </c>
      <c r="C10" s="110"/>
      <c r="D10" s="111"/>
      <c r="E10" s="18"/>
      <c r="F10" s="19"/>
      <c r="G10" s="17"/>
      <c r="H10" s="17"/>
    </row>
    <row r="11" spans="1:8" ht="15.75" thickBot="1" x14ac:dyDescent="0.3">
      <c r="A11" s="17"/>
      <c r="B11" s="20"/>
      <c r="C11" s="20"/>
      <c r="D11" s="20"/>
      <c r="E11" s="20"/>
      <c r="F11" s="17"/>
      <c r="G11" s="17"/>
      <c r="H11" s="17"/>
    </row>
    <row r="12" spans="1:8" ht="15.75" thickBot="1" x14ac:dyDescent="0.3">
      <c r="A12" s="17"/>
      <c r="B12" s="106" t="s">
        <v>67</v>
      </c>
      <c r="C12" s="107"/>
      <c r="D12" s="107"/>
      <c r="E12" s="107"/>
      <c r="F12" s="108"/>
      <c r="G12" s="17"/>
      <c r="H12" s="17"/>
    </row>
    <row r="13" spans="1:8" x14ac:dyDescent="0.25">
      <c r="A13" s="17"/>
      <c r="B13" s="123" t="s">
        <v>68</v>
      </c>
      <c r="C13" s="124"/>
      <c r="D13" s="125"/>
      <c r="E13" s="126"/>
      <c r="F13" s="127"/>
      <c r="G13" s="17"/>
      <c r="H13" s="17"/>
    </row>
    <row r="14" spans="1:8" x14ac:dyDescent="0.25">
      <c r="A14" s="17"/>
      <c r="B14" s="123" t="s">
        <v>69</v>
      </c>
      <c r="C14" s="124"/>
      <c r="D14" s="128"/>
      <c r="E14" s="129"/>
      <c r="F14" s="130"/>
      <c r="G14" s="17"/>
      <c r="H14" s="17"/>
    </row>
    <row r="15" spans="1:8" ht="15.75" thickBot="1" x14ac:dyDescent="0.3">
      <c r="A15" s="17"/>
      <c r="B15" s="112" t="s">
        <v>70</v>
      </c>
      <c r="C15" s="113"/>
      <c r="D15" s="114"/>
      <c r="E15" s="115"/>
      <c r="F15" s="116"/>
      <c r="G15" s="17"/>
      <c r="H15" s="17"/>
    </row>
    <row r="16" spans="1:8" x14ac:dyDescent="0.25">
      <c r="A16" s="17"/>
      <c r="B16" s="20"/>
      <c r="C16" s="20"/>
      <c r="D16" s="20"/>
      <c r="E16" s="20"/>
      <c r="F16" s="17"/>
      <c r="G16" s="17"/>
      <c r="H16" s="17"/>
    </row>
    <row r="17" spans="1:8" ht="15.75" thickBot="1" x14ac:dyDescent="0.3">
      <c r="A17" s="17"/>
      <c r="B17" s="17"/>
      <c r="C17" s="17"/>
      <c r="D17" s="17"/>
      <c r="E17" s="17"/>
      <c r="F17" s="17"/>
      <c r="G17" s="17"/>
      <c r="H17" s="17"/>
    </row>
    <row r="18" spans="1:8" ht="15.75" thickBot="1" x14ac:dyDescent="0.3">
      <c r="A18" s="17"/>
      <c r="B18" s="106" t="s">
        <v>71</v>
      </c>
      <c r="C18" s="107"/>
      <c r="D18" s="107"/>
      <c r="E18" s="108"/>
      <c r="F18" s="17"/>
      <c r="G18" s="17"/>
      <c r="H18" s="17"/>
    </row>
    <row r="19" spans="1:8" ht="15.75" thickBot="1" x14ac:dyDescent="0.3">
      <c r="A19" s="17"/>
      <c r="B19" s="29" t="s">
        <v>72</v>
      </c>
      <c r="C19" s="117"/>
      <c r="D19" s="118"/>
      <c r="E19" s="22" t="s">
        <v>73</v>
      </c>
      <c r="F19" s="17"/>
      <c r="G19" s="17"/>
      <c r="H19" s="17"/>
    </row>
    <row r="20" spans="1:8" ht="15.75" thickBot="1" x14ac:dyDescent="0.3">
      <c r="A20" s="17"/>
      <c r="B20" s="30"/>
      <c r="C20" s="119"/>
      <c r="D20" s="120"/>
      <c r="E20" s="49"/>
      <c r="F20" s="17"/>
      <c r="G20" s="17"/>
      <c r="H20" s="17"/>
    </row>
    <row r="21" spans="1:8" x14ac:dyDescent="0.25">
      <c r="A21" s="17"/>
      <c r="B21" s="29" t="s">
        <v>74</v>
      </c>
      <c r="C21" s="117"/>
      <c r="D21" s="118"/>
      <c r="E21" s="23" t="s">
        <v>75</v>
      </c>
      <c r="F21" s="17"/>
      <c r="G21" s="17"/>
      <c r="H21" s="17"/>
    </row>
    <row r="22" spans="1:8" ht="15.75" thickBot="1" x14ac:dyDescent="0.3">
      <c r="A22" s="17"/>
      <c r="B22" s="30"/>
      <c r="C22" s="119"/>
      <c r="D22" s="120"/>
      <c r="E22" s="23"/>
      <c r="F22" s="17"/>
      <c r="G22" s="17"/>
      <c r="H22" s="17"/>
    </row>
    <row r="23" spans="1:8" x14ac:dyDescent="0.25">
      <c r="A23" s="17"/>
      <c r="B23" s="29" t="s">
        <v>76</v>
      </c>
      <c r="C23" s="117"/>
      <c r="D23" s="118"/>
      <c r="E23" s="121"/>
      <c r="F23" s="17"/>
      <c r="G23" s="17"/>
      <c r="H23" s="17"/>
    </row>
    <row r="24" spans="1:8" ht="15.75" thickBot="1" x14ac:dyDescent="0.3">
      <c r="A24" s="17"/>
      <c r="B24" s="21"/>
      <c r="C24" s="119"/>
      <c r="D24" s="120"/>
      <c r="E24" s="122"/>
      <c r="F24" s="17"/>
      <c r="G24" s="17"/>
      <c r="H24" s="17"/>
    </row>
    <row r="25" spans="1:8" x14ac:dyDescent="0.25">
      <c r="A25" s="17"/>
      <c r="B25" s="17"/>
      <c r="C25" s="17"/>
      <c r="D25" s="17"/>
      <c r="E25" s="17"/>
      <c r="F25" s="17"/>
      <c r="G25" s="17"/>
      <c r="H25" s="17"/>
    </row>
    <row r="26" spans="1:8" x14ac:dyDescent="0.25">
      <c r="A26" s="17"/>
      <c r="B26" s="17"/>
      <c r="C26" s="17"/>
      <c r="D26" s="17"/>
      <c r="E26" s="17"/>
      <c r="F26" s="17"/>
      <c r="G26" s="17"/>
      <c r="H26" s="17"/>
    </row>
    <row r="27" spans="1:8" x14ac:dyDescent="0.25">
      <c r="A27" s="17"/>
      <c r="B27" s="17"/>
      <c r="C27" s="17"/>
      <c r="D27" s="17"/>
      <c r="E27" s="17"/>
      <c r="F27" s="17"/>
      <c r="G27" s="17"/>
      <c r="H27" s="17"/>
    </row>
    <row r="28" spans="1:8" x14ac:dyDescent="0.25">
      <c r="A28" s="17"/>
      <c r="B28" s="17"/>
      <c r="C28" s="17"/>
      <c r="D28" s="17"/>
      <c r="E28" s="17"/>
      <c r="F28" s="17"/>
      <c r="G28" s="17"/>
      <c r="H28" s="17"/>
    </row>
    <row r="29" spans="1:8" x14ac:dyDescent="0.25">
      <c r="A29" s="17"/>
      <c r="B29" s="17"/>
      <c r="C29" s="17"/>
      <c r="D29" s="17"/>
      <c r="E29" s="17"/>
      <c r="F29" s="17"/>
      <c r="G29" s="17"/>
      <c r="H29" s="17"/>
    </row>
    <row r="30" spans="1:8" x14ac:dyDescent="0.25">
      <c r="A30" s="17"/>
      <c r="B30" s="17"/>
      <c r="C30" s="17"/>
      <c r="D30" s="17"/>
      <c r="E30" s="17"/>
      <c r="F30" s="17"/>
      <c r="G30" s="17"/>
      <c r="H30" s="17"/>
    </row>
  </sheetData>
  <sheetProtection algorithmName="SHA-512" hashValue="gla4hjXmPJ6r+ifZAL2GOJFFlZmKuhADI6wx9Hmbl/m0eCyH/a4eDtGUh0scZtr8vxpAHSlyWderjqPwNH5cug==" saltValue="krEQM8aGaCKFDi5JiraPdA==" spinCount="100000" sheet="1" selectLockedCells="1"/>
  <mergeCells count="14">
    <mergeCell ref="C19:D20"/>
    <mergeCell ref="C21:D22"/>
    <mergeCell ref="C23:D24"/>
    <mergeCell ref="E23:E24"/>
    <mergeCell ref="B13:C13"/>
    <mergeCell ref="D13:F13"/>
    <mergeCell ref="B14:C14"/>
    <mergeCell ref="D14:F14"/>
    <mergeCell ref="B9:F9"/>
    <mergeCell ref="B18:E18"/>
    <mergeCell ref="B10:D10"/>
    <mergeCell ref="B15:C15"/>
    <mergeCell ref="D15:F15"/>
    <mergeCell ref="B12:F12"/>
  </mergeCells>
  <pageMargins left="0.70866141732283472" right="0.70866141732283472" top="0.74803149606299213" bottom="0.74803149606299213" header="0.31496062992125984" footer="0.31496062992125984"/>
  <pageSetup paperSize="9" scale="67" orientation="portrait" verticalDpi="0" r:id="rId1"/>
  <headerFooter>
    <oddFooter>&amp;LEA Sportmaterialen en inspecties&amp;CJanuari 2026&amp;RKenmerk TN552240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409D1F-58FD-4F7D-972F-88C57E3FBFC8}">
  <sheetPr>
    <pageSetUpPr fitToPage="1"/>
  </sheetPr>
  <dimension ref="A6:E86"/>
  <sheetViews>
    <sheetView topLeftCell="A12" workbookViewId="0">
      <selection activeCell="D31" sqref="D31"/>
    </sheetView>
  </sheetViews>
  <sheetFormatPr defaultRowHeight="15" x14ac:dyDescent="0.25"/>
  <cols>
    <col min="1" max="1" width="5.7109375" customWidth="1"/>
    <col min="2" max="2" width="82.5703125" customWidth="1"/>
    <col min="3" max="3" width="19.85546875" customWidth="1"/>
    <col min="4" max="4" width="25" customWidth="1"/>
    <col min="5" max="5" width="18.5703125" customWidth="1"/>
  </cols>
  <sheetData>
    <row r="6" spans="1:5" ht="24" x14ac:dyDescent="0.4">
      <c r="B6" s="44" t="s">
        <v>119</v>
      </c>
    </row>
    <row r="8" spans="1:5" ht="21" x14ac:dyDescent="0.35">
      <c r="B8" s="41" t="s">
        <v>90</v>
      </c>
    </row>
    <row r="10" spans="1:5" x14ac:dyDescent="0.25">
      <c r="A10" s="6"/>
      <c r="B10" s="131" t="s">
        <v>81</v>
      </c>
      <c r="C10" s="132"/>
      <c r="D10" s="132"/>
      <c r="E10" s="133"/>
    </row>
    <row r="11" spans="1:5" x14ac:dyDescent="0.25">
      <c r="A11" s="6"/>
      <c r="B11" s="63" t="s">
        <v>99</v>
      </c>
      <c r="C11" s="3"/>
      <c r="D11" s="3"/>
      <c r="E11" s="62"/>
    </row>
    <row r="12" spans="1:5" x14ac:dyDescent="0.25">
      <c r="A12" s="6"/>
      <c r="B12" s="90" t="s">
        <v>112</v>
      </c>
      <c r="C12" s="3"/>
      <c r="D12" s="3"/>
      <c r="E12" s="62"/>
    </row>
    <row r="13" spans="1:5" x14ac:dyDescent="0.25">
      <c r="A13" s="6"/>
      <c r="B13" s="63" t="s">
        <v>100</v>
      </c>
      <c r="C13" s="3"/>
      <c r="D13" s="3"/>
      <c r="E13" s="62"/>
    </row>
    <row r="14" spans="1:5" x14ac:dyDescent="0.25">
      <c r="A14" s="6"/>
      <c r="B14" s="63" t="s">
        <v>101</v>
      </c>
      <c r="C14" s="3"/>
      <c r="D14" s="3"/>
      <c r="E14" s="62"/>
    </row>
    <row r="15" spans="1:5" x14ac:dyDescent="0.25">
      <c r="A15" s="6"/>
      <c r="B15" s="63" t="s">
        <v>98</v>
      </c>
      <c r="C15" s="3"/>
      <c r="D15" s="3"/>
      <c r="E15" s="62"/>
    </row>
    <row r="16" spans="1:5" x14ac:dyDescent="0.25">
      <c r="A16" s="6"/>
      <c r="B16" s="63"/>
      <c r="C16" s="3"/>
      <c r="D16" s="3"/>
      <c r="E16" s="62"/>
    </row>
    <row r="17" spans="1:5" x14ac:dyDescent="0.25">
      <c r="A17" s="6"/>
      <c r="B17" s="61" t="s">
        <v>97</v>
      </c>
      <c r="C17" s="3"/>
      <c r="D17" s="3"/>
      <c r="E17" s="62"/>
    </row>
    <row r="18" spans="1:5" x14ac:dyDescent="0.25">
      <c r="A18" s="6"/>
      <c r="B18" s="63" t="s">
        <v>95</v>
      </c>
      <c r="C18" s="3"/>
      <c r="D18" s="3"/>
      <c r="E18" s="62"/>
    </row>
    <row r="19" spans="1:5" x14ac:dyDescent="0.25">
      <c r="A19" s="6"/>
      <c r="B19" s="134" t="s">
        <v>0</v>
      </c>
      <c r="C19" s="135"/>
      <c r="D19" s="135"/>
      <c r="E19" s="136"/>
    </row>
    <row r="20" spans="1:5" x14ac:dyDescent="0.25">
      <c r="A20" s="6"/>
      <c r="B20" s="63" t="s">
        <v>82</v>
      </c>
      <c r="C20" s="3"/>
      <c r="D20" s="3"/>
      <c r="E20" s="62"/>
    </row>
    <row r="21" spans="1:5" x14ac:dyDescent="0.25">
      <c r="A21" s="6"/>
      <c r="B21" s="63" t="s">
        <v>96</v>
      </c>
      <c r="C21" s="3"/>
      <c r="D21" s="3"/>
      <c r="E21" s="62"/>
    </row>
    <row r="22" spans="1:5" x14ac:dyDescent="0.25">
      <c r="A22" s="6"/>
      <c r="B22" s="63"/>
      <c r="C22" s="3"/>
      <c r="D22" s="3"/>
      <c r="E22" s="62"/>
    </row>
    <row r="23" spans="1:5" x14ac:dyDescent="0.25">
      <c r="A23" s="6"/>
      <c r="B23" s="63" t="s">
        <v>103</v>
      </c>
      <c r="C23" s="3"/>
      <c r="D23" s="3"/>
      <c r="E23" s="62"/>
    </row>
    <row r="24" spans="1:5" x14ac:dyDescent="0.25">
      <c r="A24" s="6"/>
      <c r="B24" s="63" t="s">
        <v>102</v>
      </c>
      <c r="C24" s="3"/>
      <c r="D24" s="3"/>
      <c r="E24" s="62"/>
    </row>
    <row r="25" spans="1:5" x14ac:dyDescent="0.25">
      <c r="A25" s="6"/>
      <c r="B25" s="137"/>
      <c r="C25" s="138"/>
      <c r="D25" s="138"/>
      <c r="E25" s="139"/>
    </row>
    <row r="26" spans="1:5" x14ac:dyDescent="0.25">
      <c r="A26" s="6"/>
      <c r="B26" s="12"/>
      <c r="C26" s="12"/>
      <c r="D26" s="12"/>
      <c r="E26" s="12"/>
    </row>
    <row r="27" spans="1:5" ht="30" x14ac:dyDescent="0.25">
      <c r="A27" s="13"/>
      <c r="B27" s="67" t="s">
        <v>1</v>
      </c>
      <c r="C27" s="24" t="s">
        <v>2</v>
      </c>
      <c r="D27" s="25" t="s">
        <v>66</v>
      </c>
      <c r="E27" s="26" t="s">
        <v>3</v>
      </c>
    </row>
    <row r="28" spans="1:5" x14ac:dyDescent="0.25">
      <c r="A28" s="6"/>
      <c r="B28" s="53" t="s">
        <v>4</v>
      </c>
      <c r="C28" s="60"/>
      <c r="D28" s="54"/>
      <c r="E28" s="55"/>
    </row>
    <row r="29" spans="1:5" x14ac:dyDescent="0.25">
      <c r="A29" s="6"/>
      <c r="B29" s="68" t="s">
        <v>5</v>
      </c>
      <c r="C29" s="69">
        <v>12</v>
      </c>
      <c r="D29" s="87"/>
      <c r="E29" s="70">
        <f>Tabel1[[#This Row],[Fictief Aantal]]*Tabel1[[#This Row],[Bruto (catalogus)prijs 
per stuk (excl. BTW)]]</f>
        <v>0</v>
      </c>
    </row>
    <row r="30" spans="1:5" x14ac:dyDescent="0.25">
      <c r="A30" s="6"/>
      <c r="B30" s="65" t="s">
        <v>6</v>
      </c>
      <c r="C30" s="69">
        <v>6</v>
      </c>
      <c r="D30" s="88"/>
      <c r="E30" s="70">
        <f>SUM(Tabel1[[#This Row],[Fictief Aantal]]*Tabel1[[#This Row],[Bruto (catalogus)prijs 
per stuk (excl. BTW)]])</f>
        <v>0</v>
      </c>
    </row>
    <row r="31" spans="1:5" x14ac:dyDescent="0.25">
      <c r="A31" s="6"/>
      <c r="B31" s="65" t="s">
        <v>7</v>
      </c>
      <c r="C31" s="69">
        <v>1</v>
      </c>
      <c r="D31" s="88"/>
      <c r="E31" s="70">
        <f>SUM(Tabel1[[#This Row],[Fictief Aantal]]*Tabel1[[#This Row],[Bruto (catalogus)prijs 
per stuk (excl. BTW)]])</f>
        <v>0</v>
      </c>
    </row>
    <row r="32" spans="1:5" x14ac:dyDescent="0.25">
      <c r="A32" s="6"/>
      <c r="B32" s="65" t="s">
        <v>8</v>
      </c>
      <c r="C32" s="69">
        <v>1</v>
      </c>
      <c r="D32" s="88"/>
      <c r="E32" s="70">
        <f>SUM(Tabel1[[#This Row],[Fictief Aantal]]*Tabel1[[#This Row],[Bruto (catalogus)prijs 
per stuk (excl. BTW)]])</f>
        <v>0</v>
      </c>
    </row>
    <row r="33" spans="1:5" x14ac:dyDescent="0.25">
      <c r="A33" s="6"/>
      <c r="B33" s="65" t="s">
        <v>9</v>
      </c>
      <c r="C33" s="69">
        <v>2</v>
      </c>
      <c r="D33" s="88"/>
      <c r="E33" s="70">
        <f>SUM(Tabel1[[#This Row],[Fictief Aantal]]*Tabel1[[#This Row],[Bruto (catalogus)prijs 
per stuk (excl. BTW)]])</f>
        <v>0</v>
      </c>
    </row>
    <row r="34" spans="1:5" x14ac:dyDescent="0.25">
      <c r="A34" s="6"/>
      <c r="B34" s="65" t="s">
        <v>10</v>
      </c>
      <c r="C34" s="69">
        <v>1</v>
      </c>
      <c r="D34" s="88"/>
      <c r="E34" s="70">
        <f>SUM(Tabel1[[#This Row],[Fictief Aantal]]*Tabel1[[#This Row],[Bruto (catalogus)prijs 
per stuk (excl. BTW)]])</f>
        <v>0</v>
      </c>
    </row>
    <row r="35" spans="1:5" x14ac:dyDescent="0.25">
      <c r="A35" s="6"/>
      <c r="B35" s="65" t="s">
        <v>11</v>
      </c>
      <c r="C35" s="69">
        <v>6</v>
      </c>
      <c r="D35" s="88"/>
      <c r="E35" s="70">
        <f>SUM(Tabel1[[#This Row],[Fictief Aantal]]*Tabel1[[#This Row],[Bruto (catalogus)prijs 
per stuk (excl. BTW)]])</f>
        <v>0</v>
      </c>
    </row>
    <row r="36" spans="1:5" x14ac:dyDescent="0.25">
      <c r="A36" s="6"/>
      <c r="B36" s="65" t="s">
        <v>12</v>
      </c>
      <c r="C36" s="69">
        <v>1</v>
      </c>
      <c r="D36" s="88"/>
      <c r="E36" s="70">
        <f>SUM(Tabel1[[#This Row],[Fictief Aantal]]*Tabel1[[#This Row],[Bruto (catalogus)prijs 
per stuk (excl. BTW)]])</f>
        <v>0</v>
      </c>
    </row>
    <row r="37" spans="1:5" x14ac:dyDescent="0.25">
      <c r="A37" s="6"/>
      <c r="B37" s="65" t="s">
        <v>13</v>
      </c>
      <c r="C37" s="69">
        <v>1</v>
      </c>
      <c r="D37" s="88"/>
      <c r="E37" s="70">
        <f>SUM(Tabel1[[#This Row],[Fictief Aantal]]*Tabel1[[#This Row],[Bruto (catalogus)prijs 
per stuk (excl. BTW)]])</f>
        <v>0</v>
      </c>
    </row>
    <row r="38" spans="1:5" s="96" customFormat="1" x14ac:dyDescent="0.25">
      <c r="A38" s="95"/>
      <c r="B38" s="97" t="s">
        <v>14</v>
      </c>
      <c r="C38" s="98">
        <v>6</v>
      </c>
      <c r="D38" s="154"/>
      <c r="E38" s="99">
        <f>SUM(Tabel1[[#This Row],[Fictief Aantal]]*Tabel1[[#This Row],[Bruto (catalogus)prijs 
per stuk (excl. BTW)]])</f>
        <v>0</v>
      </c>
    </row>
    <row r="39" spans="1:5" x14ac:dyDescent="0.25">
      <c r="A39" s="6"/>
      <c r="B39" s="65" t="s">
        <v>15</v>
      </c>
      <c r="C39" s="69">
        <v>2</v>
      </c>
      <c r="D39" s="88"/>
      <c r="E39" s="70">
        <f>SUM(Tabel1[[#This Row],[Fictief Aantal]]*Tabel1[[#This Row],[Bruto (catalogus)prijs 
per stuk (excl. BTW)]])</f>
        <v>0</v>
      </c>
    </row>
    <row r="40" spans="1:5" x14ac:dyDescent="0.25">
      <c r="A40" s="6"/>
      <c r="B40" s="65" t="s">
        <v>16</v>
      </c>
      <c r="C40" s="69">
        <v>2</v>
      </c>
      <c r="D40" s="88"/>
      <c r="E40" s="70">
        <f>SUM(Tabel1[[#This Row],[Fictief Aantal]]*Tabel1[[#This Row],[Bruto (catalogus)prijs 
per stuk (excl. BTW)]])</f>
        <v>0</v>
      </c>
    </row>
    <row r="41" spans="1:5" x14ac:dyDescent="0.25">
      <c r="A41" s="6"/>
      <c r="B41" s="66" t="s">
        <v>118</v>
      </c>
      <c r="C41" s="69">
        <v>3</v>
      </c>
      <c r="D41" s="88"/>
      <c r="E41" s="70">
        <f>SUM(Tabel1[[#This Row],[Fictief Aantal]]*Tabel1[[#This Row],[Bruto (catalogus)prijs 
per stuk (excl. BTW)]])</f>
        <v>0</v>
      </c>
    </row>
    <row r="42" spans="1:5" x14ac:dyDescent="0.25">
      <c r="A42" s="6"/>
      <c r="B42" s="66" t="s">
        <v>94</v>
      </c>
      <c r="C42" s="69">
        <v>2</v>
      </c>
      <c r="D42" s="88"/>
      <c r="E42" s="70">
        <f>SUM(Tabel1[[#This Row],[Fictief Aantal]]*Tabel1[[#This Row],[Bruto (catalogus)prijs 
per stuk (excl. BTW)]])</f>
        <v>0</v>
      </c>
    </row>
    <row r="43" spans="1:5" x14ac:dyDescent="0.25">
      <c r="A43" s="6"/>
      <c r="B43" s="65" t="s">
        <v>17</v>
      </c>
      <c r="C43" s="69">
        <v>4</v>
      </c>
      <c r="D43" s="88"/>
      <c r="E43" s="70">
        <f>SUM(Tabel1[[#This Row],[Fictief Aantal]]*Tabel1[[#This Row],[Bruto (catalogus)prijs 
per stuk (excl. BTW)]])</f>
        <v>0</v>
      </c>
    </row>
    <row r="44" spans="1:5" x14ac:dyDescent="0.25">
      <c r="A44" s="6"/>
      <c r="B44" s="53" t="s">
        <v>18</v>
      </c>
      <c r="C44" s="64"/>
      <c r="D44" s="54"/>
      <c r="E44" s="55"/>
    </row>
    <row r="45" spans="1:5" x14ac:dyDescent="0.25">
      <c r="A45" s="6"/>
      <c r="B45" s="65" t="s">
        <v>19</v>
      </c>
      <c r="C45" s="69">
        <v>1</v>
      </c>
      <c r="D45" s="88"/>
      <c r="E45" s="70">
        <f>SUM(Tabel1[[#This Row],[Fictief Aantal]]*Tabel1[[#This Row],[Bruto (catalogus)prijs 
per stuk (excl. BTW)]])</f>
        <v>0</v>
      </c>
    </row>
    <row r="46" spans="1:5" x14ac:dyDescent="0.25">
      <c r="A46" s="6"/>
      <c r="B46" s="65" t="s">
        <v>20</v>
      </c>
      <c r="C46" s="69">
        <v>1</v>
      </c>
      <c r="D46" s="88"/>
      <c r="E46" s="70">
        <f>SUM(Tabel1[[#This Row],[Fictief Aantal]]*Tabel1[[#This Row],[Bruto (catalogus)prijs 
per stuk (excl. BTW)]])</f>
        <v>0</v>
      </c>
    </row>
    <row r="47" spans="1:5" x14ac:dyDescent="0.25">
      <c r="A47" s="6"/>
      <c r="B47" s="65" t="s">
        <v>87</v>
      </c>
      <c r="C47" s="69">
        <v>1</v>
      </c>
      <c r="D47" s="88"/>
      <c r="E47" s="70">
        <f>SUM(Tabel1[[#This Row],[Fictief Aantal]]*Tabel1[[#This Row],[Bruto (catalogus)prijs 
per stuk (excl. BTW)]])</f>
        <v>0</v>
      </c>
    </row>
    <row r="48" spans="1:5" x14ac:dyDescent="0.25">
      <c r="A48" s="6"/>
      <c r="B48" s="66" t="s">
        <v>21</v>
      </c>
      <c r="C48" s="69">
        <v>1</v>
      </c>
      <c r="D48" s="88"/>
      <c r="E48" s="70">
        <f>SUM(Tabel1[[#This Row],[Fictief Aantal]]*Tabel1[[#This Row],[Bruto (catalogus)prijs 
per stuk (excl. BTW)]])</f>
        <v>0</v>
      </c>
    </row>
    <row r="49" spans="1:5" x14ac:dyDescent="0.25">
      <c r="A49" s="6"/>
      <c r="B49" s="65" t="s">
        <v>22</v>
      </c>
      <c r="C49" s="69">
        <v>1</v>
      </c>
      <c r="D49" s="88"/>
      <c r="E49" s="70">
        <f>SUM(Tabel1[[#This Row],[Fictief Aantal]]*Tabel1[[#This Row],[Bruto (catalogus)prijs 
per stuk (excl. BTW)]])</f>
        <v>0</v>
      </c>
    </row>
    <row r="50" spans="1:5" x14ac:dyDescent="0.25">
      <c r="A50" s="6"/>
      <c r="B50" s="65" t="s">
        <v>23</v>
      </c>
      <c r="C50" s="69">
        <v>1</v>
      </c>
      <c r="D50" s="88"/>
      <c r="E50" s="70">
        <f>SUM(Tabel1[[#This Row],[Fictief Aantal]]*Tabel1[[#This Row],[Bruto (catalogus)prijs 
per stuk (excl. BTW)]])</f>
        <v>0</v>
      </c>
    </row>
    <row r="51" spans="1:5" x14ac:dyDescent="0.25">
      <c r="A51" s="6"/>
      <c r="B51" s="65" t="s">
        <v>24</v>
      </c>
      <c r="C51" s="69">
        <v>1</v>
      </c>
      <c r="D51" s="88"/>
      <c r="E51" s="70">
        <f>SUM(Tabel1[[#This Row],[Fictief Aantal]]*Tabel1[[#This Row],[Bruto (catalogus)prijs 
per stuk (excl. BTW)]])</f>
        <v>0</v>
      </c>
    </row>
    <row r="52" spans="1:5" x14ac:dyDescent="0.25">
      <c r="A52" s="6"/>
      <c r="B52" s="65" t="s">
        <v>25</v>
      </c>
      <c r="C52" s="69">
        <v>2</v>
      </c>
      <c r="D52" s="88"/>
      <c r="E52" s="70">
        <f>SUM(Tabel1[[#This Row],[Fictief Aantal]]*Tabel1[[#This Row],[Bruto (catalogus)prijs 
per stuk (excl. BTW)]])</f>
        <v>0</v>
      </c>
    </row>
    <row r="53" spans="1:5" x14ac:dyDescent="0.25">
      <c r="A53" s="6"/>
      <c r="B53" s="65" t="s">
        <v>26</v>
      </c>
      <c r="C53" s="69">
        <v>2</v>
      </c>
      <c r="D53" s="88"/>
      <c r="E53" s="70">
        <f>SUM(Tabel1[[#This Row],[Fictief Aantal]]*Tabel1[[#This Row],[Bruto (catalogus)prijs 
per stuk (excl. BTW)]])</f>
        <v>0</v>
      </c>
    </row>
    <row r="54" spans="1:5" x14ac:dyDescent="0.25">
      <c r="A54" s="6"/>
      <c r="B54" s="65" t="s">
        <v>27</v>
      </c>
      <c r="C54" s="69">
        <v>1</v>
      </c>
      <c r="D54" s="88"/>
      <c r="E54" s="70">
        <f>SUM(Tabel1[[#This Row],[Fictief Aantal]]*Tabel1[[#This Row],[Bruto (catalogus)prijs 
per stuk (excl. BTW)]])</f>
        <v>0</v>
      </c>
    </row>
    <row r="55" spans="1:5" x14ac:dyDescent="0.25">
      <c r="A55" s="6"/>
      <c r="B55" s="65" t="s">
        <v>28</v>
      </c>
      <c r="C55" s="69">
        <v>6</v>
      </c>
      <c r="D55" s="88"/>
      <c r="E55" s="70">
        <f>SUM(Tabel1[[#This Row],[Fictief Aantal]]*Tabel1[[#This Row],[Bruto (catalogus)prijs 
per stuk (excl. BTW)]])</f>
        <v>0</v>
      </c>
    </row>
    <row r="56" spans="1:5" x14ac:dyDescent="0.25">
      <c r="A56" s="6"/>
      <c r="B56" s="66" t="s">
        <v>29</v>
      </c>
      <c r="C56" s="69">
        <v>6</v>
      </c>
      <c r="D56" s="88"/>
      <c r="E56" s="70">
        <f>SUM(Tabel1[[#This Row],[Fictief Aantal]]*Tabel1[[#This Row],[Bruto (catalogus)prijs 
per stuk (excl. BTW)]])</f>
        <v>0</v>
      </c>
    </row>
    <row r="57" spans="1:5" x14ac:dyDescent="0.25">
      <c r="A57" s="6"/>
      <c r="B57" s="65" t="s">
        <v>30</v>
      </c>
      <c r="C57" s="69">
        <v>12</v>
      </c>
      <c r="D57" s="88"/>
      <c r="E57" s="70">
        <f>SUM(Tabel1[[#This Row],[Fictief Aantal]]*Tabel1[[#This Row],[Bruto (catalogus)prijs 
per stuk (excl. BTW)]])</f>
        <v>0</v>
      </c>
    </row>
    <row r="58" spans="1:5" x14ac:dyDescent="0.25">
      <c r="A58" s="6"/>
      <c r="B58" s="65" t="s">
        <v>117</v>
      </c>
      <c r="C58" s="71">
        <v>12</v>
      </c>
      <c r="D58" s="88"/>
      <c r="E58" s="70">
        <f>SUM(Tabel1[[#This Row],[Fictief Aantal]]*Tabel1[[#This Row],[Bruto (catalogus)prijs 
per stuk (excl. BTW)]])</f>
        <v>0</v>
      </c>
    </row>
    <row r="59" spans="1:5" x14ac:dyDescent="0.25">
      <c r="A59" s="6"/>
      <c r="B59" s="65" t="s">
        <v>31</v>
      </c>
      <c r="C59" s="69">
        <v>1</v>
      </c>
      <c r="D59" s="88"/>
      <c r="E59" s="70">
        <f>SUM(Tabel1[[#This Row],[Fictief Aantal]]*Tabel1[[#This Row],[Bruto (catalogus)prijs 
per stuk (excl. BTW)]])</f>
        <v>0</v>
      </c>
    </row>
    <row r="60" spans="1:5" x14ac:dyDescent="0.25">
      <c r="A60" s="6"/>
      <c r="B60" s="65" t="s">
        <v>32</v>
      </c>
      <c r="C60" s="69">
        <v>1</v>
      </c>
      <c r="D60" s="88"/>
      <c r="E60" s="70">
        <f>SUM(Tabel1[[#This Row],[Fictief Aantal]]*Tabel1[[#This Row],[Bruto (catalogus)prijs 
per stuk (excl. BTW)]])</f>
        <v>0</v>
      </c>
    </row>
    <row r="61" spans="1:5" x14ac:dyDescent="0.25">
      <c r="A61" s="6"/>
      <c r="B61" s="65" t="s">
        <v>33</v>
      </c>
      <c r="C61" s="69">
        <v>1</v>
      </c>
      <c r="D61" s="88"/>
      <c r="E61" s="70">
        <f>SUM(Tabel1[[#This Row],[Fictief Aantal]]*Tabel1[[#This Row],[Bruto (catalogus)prijs 
per stuk (excl. BTW)]])</f>
        <v>0</v>
      </c>
    </row>
    <row r="62" spans="1:5" x14ac:dyDescent="0.25">
      <c r="A62" s="6"/>
      <c r="B62" s="65" t="s">
        <v>122</v>
      </c>
      <c r="C62" s="71">
        <v>2</v>
      </c>
      <c r="D62" s="88"/>
      <c r="E62" s="70">
        <f>SUM(Tabel1[[#This Row],[Fictief Aantal]]*Tabel1[[#This Row],[Bruto (catalogus)prijs 
per stuk (excl. BTW)]])</f>
        <v>0</v>
      </c>
    </row>
    <row r="63" spans="1:5" x14ac:dyDescent="0.25">
      <c r="A63" s="6"/>
      <c r="B63" s="65" t="s">
        <v>34</v>
      </c>
      <c r="C63" s="69">
        <v>1</v>
      </c>
      <c r="D63" s="88"/>
      <c r="E63" s="70">
        <f>SUM(Tabel1[[#This Row],[Fictief Aantal]]*Tabel1[[#This Row],[Bruto (catalogus)prijs 
per stuk (excl. BTW)]])</f>
        <v>0</v>
      </c>
    </row>
    <row r="64" spans="1:5" x14ac:dyDescent="0.25">
      <c r="A64" s="6"/>
      <c r="B64" s="66" t="s">
        <v>35</v>
      </c>
      <c r="C64" s="69">
        <v>2</v>
      </c>
      <c r="D64" s="88"/>
      <c r="E64" s="70">
        <f>SUM(Tabel1[[#This Row],[Fictief Aantal]]*Tabel1[[#This Row],[Bruto (catalogus)prijs 
per stuk (excl. BTW)]])</f>
        <v>0</v>
      </c>
    </row>
    <row r="65" spans="1:5" x14ac:dyDescent="0.25">
      <c r="A65" s="6"/>
      <c r="B65" s="53" t="s">
        <v>36</v>
      </c>
      <c r="C65" s="64"/>
      <c r="D65" s="54"/>
      <c r="E65" s="55"/>
    </row>
    <row r="66" spans="1:5" x14ac:dyDescent="0.25">
      <c r="A66" s="6"/>
      <c r="B66" s="50" t="s">
        <v>37</v>
      </c>
      <c r="C66" s="69">
        <v>2</v>
      </c>
      <c r="D66" s="89"/>
      <c r="E66" s="70">
        <f>SUM(Tabel1[[#This Row],[Fictief Aantal]]*Tabel1[[#This Row],[Bruto (catalogus)prijs 
per stuk (excl. BTW)]])</f>
        <v>0</v>
      </c>
    </row>
    <row r="67" spans="1:5" x14ac:dyDescent="0.25">
      <c r="A67" s="6"/>
      <c r="B67" s="50" t="s">
        <v>38</v>
      </c>
      <c r="C67" s="69">
        <v>2</v>
      </c>
      <c r="D67" s="89"/>
      <c r="E67" s="70">
        <f>SUM(Tabel1[[#This Row],[Fictief Aantal]]*Tabel1[[#This Row],[Bruto (catalogus)prijs 
per stuk (excl. BTW)]])</f>
        <v>0</v>
      </c>
    </row>
    <row r="68" spans="1:5" x14ac:dyDescent="0.25">
      <c r="A68" s="6"/>
      <c r="B68" s="50" t="s">
        <v>39</v>
      </c>
      <c r="C68" s="69">
        <v>2</v>
      </c>
      <c r="D68" s="89"/>
      <c r="E68" s="70">
        <f>SUM(Tabel1[[#This Row],[Fictief Aantal]]*Tabel1[[#This Row],[Bruto (catalogus)prijs 
per stuk (excl. BTW)]])</f>
        <v>0</v>
      </c>
    </row>
    <row r="69" spans="1:5" x14ac:dyDescent="0.25">
      <c r="A69" s="6"/>
      <c r="B69" s="50" t="s">
        <v>40</v>
      </c>
      <c r="C69" s="69">
        <v>2</v>
      </c>
      <c r="D69" s="89"/>
      <c r="E69" s="70">
        <f>SUM(Tabel1[[#This Row],[Fictief Aantal]]*Tabel1[[#This Row],[Bruto (catalogus)prijs 
per stuk (excl. BTW)]])</f>
        <v>0</v>
      </c>
    </row>
    <row r="70" spans="1:5" x14ac:dyDescent="0.25">
      <c r="A70" s="6"/>
      <c r="B70" s="50" t="s">
        <v>41</v>
      </c>
      <c r="C70" s="69">
        <v>4</v>
      </c>
      <c r="D70" s="89"/>
      <c r="E70" s="70">
        <f>SUM(Tabel1[[#This Row],[Fictief Aantal]]*Tabel1[[#This Row],[Bruto (catalogus)prijs 
per stuk (excl. BTW)]])</f>
        <v>0</v>
      </c>
    </row>
    <row r="71" spans="1:5" x14ac:dyDescent="0.25">
      <c r="A71" s="6"/>
      <c r="B71" s="52" t="s">
        <v>42</v>
      </c>
      <c r="C71" s="69">
        <v>1</v>
      </c>
      <c r="D71" s="89"/>
      <c r="E71" s="70">
        <f>SUM(Tabel1[[#This Row],[Fictief Aantal]]*Tabel1[[#This Row],[Bruto (catalogus)prijs 
per stuk (excl. BTW)]])</f>
        <v>0</v>
      </c>
    </row>
    <row r="72" spans="1:5" x14ac:dyDescent="0.25">
      <c r="A72" s="6"/>
      <c r="B72" s="53" t="s">
        <v>43</v>
      </c>
      <c r="C72" s="64"/>
      <c r="D72" s="54"/>
      <c r="E72" s="55"/>
    </row>
    <row r="73" spans="1:5" x14ac:dyDescent="0.25">
      <c r="A73" s="6"/>
      <c r="B73" s="65" t="s">
        <v>44</v>
      </c>
      <c r="C73" s="69">
        <v>1</v>
      </c>
      <c r="D73" s="89"/>
      <c r="E73" s="51">
        <f>SUM(Tabel1[[#This Row],[Fictief Aantal]]*Tabel1[[#This Row],[Bruto (catalogus)prijs 
per stuk (excl. BTW)]])</f>
        <v>0</v>
      </c>
    </row>
    <row r="74" spans="1:5" x14ac:dyDescent="0.25">
      <c r="A74" s="6"/>
      <c r="B74" s="65" t="s">
        <v>45</v>
      </c>
      <c r="C74" s="69">
        <v>1</v>
      </c>
      <c r="D74" s="89"/>
      <c r="E74" s="51">
        <f>SUM(Tabel1[[#This Row],[Fictief Aantal]]*Tabel1[[#This Row],[Bruto (catalogus)prijs 
per stuk (excl. BTW)]])</f>
        <v>0</v>
      </c>
    </row>
    <row r="75" spans="1:5" x14ac:dyDescent="0.25">
      <c r="A75" s="6"/>
      <c r="B75" s="65" t="s">
        <v>46</v>
      </c>
      <c r="C75" s="69">
        <v>3</v>
      </c>
      <c r="D75" s="89"/>
      <c r="E75" s="51">
        <f>SUM(Tabel1[[#This Row],[Fictief Aantal]]*Tabel1[[#This Row],[Bruto (catalogus)prijs 
per stuk (excl. BTW)]])</f>
        <v>0</v>
      </c>
    </row>
    <row r="76" spans="1:5" x14ac:dyDescent="0.25">
      <c r="A76" s="6"/>
      <c r="B76" s="65" t="s">
        <v>47</v>
      </c>
      <c r="C76" s="69">
        <v>2</v>
      </c>
      <c r="D76" s="89"/>
      <c r="E76" s="51">
        <f>SUM(Tabel1[[#This Row],[Fictief Aantal]]*Tabel1[[#This Row],[Bruto (catalogus)prijs 
per stuk (excl. BTW)]])</f>
        <v>0</v>
      </c>
    </row>
    <row r="77" spans="1:5" x14ac:dyDescent="0.25">
      <c r="A77" s="6"/>
      <c r="B77" s="65" t="s">
        <v>48</v>
      </c>
      <c r="C77" s="69">
        <v>2</v>
      </c>
      <c r="D77" s="89"/>
      <c r="E77" s="51">
        <f>SUM(Tabel1[[#This Row],[Fictief Aantal]]*Tabel1[[#This Row],[Bruto (catalogus)prijs 
per stuk (excl. BTW)]])</f>
        <v>0</v>
      </c>
    </row>
    <row r="78" spans="1:5" x14ac:dyDescent="0.25">
      <c r="A78" s="6"/>
      <c r="B78" s="65" t="s">
        <v>49</v>
      </c>
      <c r="C78" s="69">
        <v>2</v>
      </c>
      <c r="D78" s="89"/>
      <c r="E78" s="51">
        <f>SUM(Tabel1[[#This Row],[Fictief Aantal]]*Tabel1[[#This Row],[Bruto (catalogus)prijs 
per stuk (excl. BTW)]])</f>
        <v>0</v>
      </c>
    </row>
    <row r="79" spans="1:5" x14ac:dyDescent="0.25">
      <c r="A79" s="6"/>
      <c r="B79" s="65" t="s">
        <v>85</v>
      </c>
      <c r="C79" s="69">
        <v>1</v>
      </c>
      <c r="D79" s="89"/>
      <c r="E79" s="51">
        <f>SUM(Tabel1[[#This Row],[Fictief Aantal]]*Tabel1[[#This Row],[Bruto (catalogus)prijs 
per stuk (excl. BTW)]])</f>
        <v>0</v>
      </c>
    </row>
    <row r="80" spans="1:5" x14ac:dyDescent="0.25">
      <c r="A80" s="6"/>
      <c r="B80" s="65" t="s">
        <v>86</v>
      </c>
      <c r="C80" s="71">
        <v>1</v>
      </c>
      <c r="D80" s="89"/>
      <c r="E80" s="51">
        <f>SUM(Tabel1[[#This Row],[Fictief Aantal]]*Tabel1[[#This Row],[Bruto (catalogus)prijs 
per stuk (excl. BTW)]])</f>
        <v>0</v>
      </c>
    </row>
    <row r="81" spans="1:5" x14ac:dyDescent="0.25">
      <c r="A81" s="6"/>
      <c r="B81" s="65" t="s">
        <v>88</v>
      </c>
      <c r="C81" s="71">
        <v>3</v>
      </c>
      <c r="D81" s="89"/>
      <c r="E81" s="51">
        <f>SUM(Tabel1[[#This Row],[Fictief Aantal]]*Tabel1[[#This Row],[Bruto (catalogus)prijs 
per stuk (excl. BTW)]])</f>
        <v>0</v>
      </c>
    </row>
    <row r="82" spans="1:5" x14ac:dyDescent="0.25">
      <c r="A82" s="6"/>
      <c r="B82" s="65" t="s">
        <v>89</v>
      </c>
      <c r="C82" s="71">
        <v>3</v>
      </c>
      <c r="D82" s="89"/>
      <c r="E82" s="51">
        <f>SUM(Tabel1[[#This Row],[Fictief Aantal]]*Tabel1[[#This Row],[Bruto (catalogus)prijs 
per stuk (excl. BTW)]])</f>
        <v>0</v>
      </c>
    </row>
    <row r="83" spans="1:5" x14ac:dyDescent="0.25">
      <c r="A83" s="6"/>
      <c r="B83" s="53" t="s">
        <v>50</v>
      </c>
      <c r="C83" s="56"/>
      <c r="D83" s="57"/>
      <c r="E83" s="58"/>
    </row>
    <row r="84" spans="1:5" x14ac:dyDescent="0.25">
      <c r="A84" s="6"/>
      <c r="B84" s="50" t="s">
        <v>51</v>
      </c>
      <c r="C84" s="72">
        <v>4</v>
      </c>
      <c r="D84" s="89"/>
      <c r="E84" s="51">
        <f>SUM(Tabel1[[#This Row],[Fictief Aantal]]*Tabel1[[#This Row],[Bruto (catalogus)prijs 
per stuk (excl. BTW)]])</f>
        <v>0</v>
      </c>
    </row>
    <row r="85" spans="1:5" x14ac:dyDescent="0.25">
      <c r="A85" s="6"/>
      <c r="C85" s="27"/>
      <c r="D85" s="28"/>
      <c r="E85" s="28"/>
    </row>
    <row r="86" spans="1:5" x14ac:dyDescent="0.25">
      <c r="A86" s="6"/>
      <c r="B86" s="59" t="s">
        <v>93</v>
      </c>
      <c r="C86" s="60"/>
      <c r="D86" s="54"/>
      <c r="E86" s="55">
        <f>SUM(E29:E84)</f>
        <v>0</v>
      </c>
    </row>
  </sheetData>
  <sheetProtection algorithmName="SHA-512" hashValue="Og9sme4qBjUdn+9kLBxMhqJQU068TKSextRSxyPsbJBDZe719wxHeQa6j20retPoqoB9PxAR19LBdfPknaKD5g==" saltValue="6d7dF98DmBIEv5KahzKEyA==" spinCount="100000" sheet="1" selectLockedCells="1"/>
  <protectedRanges>
    <protectedRange sqref="D29:D85" name="Bruto prijs_1"/>
  </protectedRanges>
  <mergeCells count="3">
    <mergeCell ref="B10:E10"/>
    <mergeCell ref="B19:E19"/>
    <mergeCell ref="B25:E25"/>
  </mergeCells>
  <pageMargins left="0.70866141732283472" right="0.70866141732283472" top="0.74803149606299213" bottom="0.74803149606299213" header="0.31496062992125984" footer="0.31496062992125984"/>
  <pageSetup paperSize="9" scale="54" orientation="portrait" verticalDpi="0" r:id="rId1"/>
  <headerFooter>
    <oddFooter>&amp;LEA Sportmaterialen en inspecties&amp;CJanuari 2026&amp;RKenmerk 552240</oddFooter>
  </headerFooter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656692-87C1-4261-B7E4-AECAED962070}">
  <sheetPr>
    <pageSetUpPr fitToPage="1"/>
  </sheetPr>
  <dimension ref="A6:G25"/>
  <sheetViews>
    <sheetView topLeftCell="B1" workbookViewId="0">
      <selection activeCell="E14" sqref="E14"/>
    </sheetView>
  </sheetViews>
  <sheetFormatPr defaultRowHeight="15" x14ac:dyDescent="0.25"/>
  <cols>
    <col min="1" max="1" width="7.7109375" customWidth="1"/>
    <col min="2" max="2" width="22.42578125"/>
    <col min="3" max="3" width="23.140625" customWidth="1"/>
    <col min="4" max="4" width="13" customWidth="1"/>
    <col min="5" max="5" width="22.42578125"/>
    <col min="6" max="6" width="40.28515625" customWidth="1"/>
    <col min="7" max="7" width="10.7109375" customWidth="1"/>
  </cols>
  <sheetData>
    <row r="6" spans="1:7" ht="24" x14ac:dyDescent="0.4">
      <c r="B6" s="44" t="s">
        <v>119</v>
      </c>
    </row>
    <row r="8" spans="1:7" ht="21" x14ac:dyDescent="0.35">
      <c r="A8" s="6"/>
      <c r="B8" s="42" t="s">
        <v>79</v>
      </c>
      <c r="C8" s="1"/>
      <c r="D8" s="1"/>
      <c r="E8" s="1"/>
      <c r="F8" s="1"/>
      <c r="G8" s="1"/>
    </row>
    <row r="9" spans="1:7" x14ac:dyDescent="0.25">
      <c r="A9" s="6"/>
      <c r="B9" s="9"/>
      <c r="C9" s="9"/>
      <c r="D9" s="9"/>
      <c r="E9" s="9"/>
      <c r="F9" s="4"/>
      <c r="G9" s="10"/>
    </row>
    <row r="10" spans="1:7" ht="14.45" customHeight="1" x14ac:dyDescent="0.25">
      <c r="A10" s="6"/>
      <c r="B10" s="144" t="s">
        <v>104</v>
      </c>
      <c r="C10" s="144"/>
      <c r="D10" s="144"/>
      <c r="E10" s="144"/>
      <c r="F10" s="144"/>
      <c r="G10" s="31"/>
    </row>
    <row r="11" spans="1:7" x14ac:dyDescent="0.25">
      <c r="A11" s="6"/>
      <c r="B11" s="9"/>
      <c r="C11" s="9"/>
      <c r="D11" s="9"/>
      <c r="E11" s="9"/>
      <c r="F11" s="4"/>
      <c r="G11" s="10"/>
    </row>
    <row r="12" spans="1:7" x14ac:dyDescent="0.25">
      <c r="A12" s="6"/>
      <c r="B12" s="140" t="s">
        <v>52</v>
      </c>
      <c r="C12" s="141"/>
      <c r="D12" s="141"/>
      <c r="E12" s="141"/>
      <c r="F12" s="141"/>
      <c r="G12" s="4"/>
    </row>
    <row r="13" spans="1:7" x14ac:dyDescent="0.25">
      <c r="A13" s="6"/>
      <c r="B13" s="1"/>
      <c r="C13" s="1"/>
      <c r="D13" s="1"/>
      <c r="E13" s="1"/>
      <c r="F13" s="1"/>
      <c r="G13" s="4"/>
    </row>
    <row r="14" spans="1:7" x14ac:dyDescent="0.25">
      <c r="A14" s="6"/>
      <c r="B14" s="142" t="s">
        <v>53</v>
      </c>
      <c r="C14" s="143"/>
      <c r="D14" s="1"/>
      <c r="E14" s="15"/>
      <c r="F14" s="11"/>
      <c r="G14" s="4"/>
    </row>
    <row r="15" spans="1:7" x14ac:dyDescent="0.25">
      <c r="A15" s="6"/>
      <c r="B15" s="1"/>
      <c r="C15" s="1"/>
      <c r="D15" s="1"/>
      <c r="E15" s="1"/>
      <c r="F15" s="1"/>
      <c r="G15" s="4"/>
    </row>
    <row r="16" spans="1:7" x14ac:dyDescent="0.25">
      <c r="A16" s="6"/>
      <c r="B16" s="4"/>
      <c r="C16" s="4"/>
      <c r="D16" s="4"/>
      <c r="E16" s="4"/>
      <c r="F16" s="4"/>
      <c r="G16" s="4"/>
    </row>
    <row r="17" spans="1:7" x14ac:dyDescent="0.25">
      <c r="A17" s="10"/>
      <c r="B17" s="75" t="s">
        <v>105</v>
      </c>
      <c r="C17" s="76"/>
      <c r="D17" s="76"/>
      <c r="E17" s="76"/>
      <c r="F17" s="77"/>
      <c r="G17" s="10"/>
    </row>
    <row r="18" spans="1:7" x14ac:dyDescent="0.25">
      <c r="A18" s="10"/>
      <c r="B18" s="78" t="s">
        <v>106</v>
      </c>
      <c r="C18" s="73"/>
      <c r="D18" s="73"/>
      <c r="E18" s="73"/>
      <c r="F18" s="79"/>
      <c r="G18" s="10"/>
    </row>
    <row r="19" spans="1:7" x14ac:dyDescent="0.25">
      <c r="A19" s="74"/>
      <c r="B19" s="78" t="s">
        <v>107</v>
      </c>
      <c r="C19" s="73"/>
      <c r="D19" s="73"/>
      <c r="E19" s="73"/>
      <c r="F19" s="79"/>
      <c r="G19" s="10"/>
    </row>
    <row r="20" spans="1:7" x14ac:dyDescent="0.25">
      <c r="A20" s="74"/>
      <c r="B20" s="78" t="s">
        <v>108</v>
      </c>
      <c r="C20" s="73"/>
      <c r="D20" s="73"/>
      <c r="E20" s="73"/>
      <c r="F20" s="79"/>
      <c r="G20" s="10"/>
    </row>
    <row r="21" spans="1:7" x14ac:dyDescent="0.25">
      <c r="A21" s="10"/>
      <c r="B21" s="78"/>
      <c r="C21" s="73"/>
      <c r="D21" s="73"/>
      <c r="E21" s="73"/>
      <c r="F21" s="79"/>
      <c r="G21" s="10"/>
    </row>
    <row r="22" spans="1:7" x14ac:dyDescent="0.25">
      <c r="B22" s="80" t="s">
        <v>54</v>
      </c>
      <c r="C22" s="81"/>
      <c r="D22" s="81"/>
      <c r="E22" s="81"/>
      <c r="F22" s="82"/>
    </row>
    <row r="23" spans="1:7" x14ac:dyDescent="0.25">
      <c r="B23" s="83" t="s">
        <v>109</v>
      </c>
      <c r="C23" s="81"/>
      <c r="D23" s="81"/>
      <c r="E23" s="81"/>
      <c r="F23" s="82"/>
    </row>
    <row r="24" spans="1:7" x14ac:dyDescent="0.25">
      <c r="B24" s="83" t="s">
        <v>121</v>
      </c>
      <c r="C24" s="81"/>
      <c r="D24" s="81"/>
      <c r="E24" s="81"/>
      <c r="F24" s="82"/>
    </row>
    <row r="25" spans="1:7" x14ac:dyDescent="0.25">
      <c r="B25" s="84"/>
      <c r="C25" s="85"/>
      <c r="D25" s="85"/>
      <c r="E25" s="85"/>
      <c r="F25" s="86"/>
    </row>
  </sheetData>
  <sheetProtection algorithmName="SHA-512" hashValue="lnuxu7ZUNegwRpEB3Zq2qeHYlTjKuf9vKhz86Jv+DTxG1Mx0vZLIwwKvdcdir4SsPFqmwTWJ4wFt/nbuAuwgYQ==" saltValue="xQBXySoOnbzNHSx02518Aw==" spinCount="100000" sheet="1" objects="1" scenarios="1" selectLockedCells="1"/>
  <protectedRanges>
    <protectedRange sqref="E14" name="Kortingspercentage_1"/>
  </protectedRanges>
  <mergeCells count="3">
    <mergeCell ref="B12:F12"/>
    <mergeCell ref="B14:C14"/>
    <mergeCell ref="B10:F10"/>
  </mergeCells>
  <dataValidations count="1">
    <dataValidation operator="greaterThanOrEqual" allowBlank="1" showInputMessage="1" showErrorMessage="1" errorTitle="Minimale waarde" error="Het kortingspercentage dient minimaal 10% van de bruto cataloguswaarde te zijn." sqref="E14" xr:uid="{656BE89F-9D13-41C7-A6A0-CC6500DB6256}"/>
  </dataValidations>
  <pageMargins left="0.70866141732283472" right="0.70866141732283472" top="0.74803149606299213" bottom="0.74803149606299213" header="0.31496062992125984" footer="0.31496062992125984"/>
  <pageSetup paperSize="9" scale="93" orientation="landscape" verticalDpi="0" r:id="rId1"/>
  <headerFooter>
    <oddFooter>&amp;LEA Sportmaterialen en inspecties&amp;CJanuari 2026&amp;RKenmerk TN552240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6D23D2-D5E8-421D-8045-588F55B85FA4}">
  <sheetPr>
    <pageSetUpPr fitToPage="1"/>
  </sheetPr>
  <dimension ref="A6:E37"/>
  <sheetViews>
    <sheetView workbookViewId="0">
      <selection activeCell="D35" sqref="D35"/>
    </sheetView>
  </sheetViews>
  <sheetFormatPr defaultRowHeight="15" x14ac:dyDescent="0.25"/>
  <cols>
    <col min="2" max="2" width="25" bestFit="1" customWidth="1"/>
    <col min="3" max="3" width="23.28515625" customWidth="1"/>
    <col min="4" max="4" width="45.28515625" customWidth="1"/>
    <col min="5" max="5" width="44.7109375" customWidth="1"/>
  </cols>
  <sheetData>
    <row r="6" spans="1:5" ht="24" x14ac:dyDescent="0.4">
      <c r="B6" s="44" t="s">
        <v>119</v>
      </c>
    </row>
    <row r="8" spans="1:5" ht="21" x14ac:dyDescent="0.35">
      <c r="A8" s="6"/>
      <c r="B8" s="43" t="s">
        <v>84</v>
      </c>
      <c r="C8" s="7"/>
      <c r="D8" s="6"/>
      <c r="E8" s="6"/>
    </row>
    <row r="9" spans="1:5" x14ac:dyDescent="0.25">
      <c r="A9" s="6"/>
      <c r="B9" s="6"/>
      <c r="C9" s="6"/>
      <c r="D9" s="6"/>
      <c r="E9" s="6"/>
    </row>
    <row r="10" spans="1:5" x14ac:dyDescent="0.25">
      <c r="A10" s="8"/>
      <c r="B10" s="131" t="s">
        <v>81</v>
      </c>
      <c r="C10" s="132"/>
      <c r="D10" s="132"/>
      <c r="E10" s="133"/>
    </row>
    <row r="11" spans="1:5" x14ac:dyDescent="0.25">
      <c r="A11" s="6"/>
      <c r="B11" s="63" t="s">
        <v>99</v>
      </c>
      <c r="C11" s="3"/>
      <c r="D11" s="3"/>
      <c r="E11" s="62"/>
    </row>
    <row r="12" spans="1:5" x14ac:dyDescent="0.25">
      <c r="A12" s="6"/>
      <c r="B12" s="90" t="s">
        <v>110</v>
      </c>
      <c r="C12" s="3"/>
      <c r="D12" s="3"/>
      <c r="E12" s="62"/>
    </row>
    <row r="13" spans="1:5" x14ac:dyDescent="0.25">
      <c r="A13" s="6"/>
      <c r="B13" s="90" t="s">
        <v>111</v>
      </c>
      <c r="C13" s="3"/>
      <c r="D13" s="3"/>
      <c r="E13" s="62"/>
    </row>
    <row r="14" spans="1:5" x14ac:dyDescent="0.25">
      <c r="A14" s="6"/>
      <c r="B14" s="63" t="s">
        <v>101</v>
      </c>
      <c r="C14" s="3"/>
      <c r="D14" s="3"/>
      <c r="E14" s="62"/>
    </row>
    <row r="15" spans="1:5" x14ac:dyDescent="0.25">
      <c r="A15" s="6"/>
      <c r="B15" s="63" t="s">
        <v>98</v>
      </c>
      <c r="C15" s="3"/>
      <c r="D15" s="3"/>
      <c r="E15" s="62"/>
    </row>
    <row r="16" spans="1:5" x14ac:dyDescent="0.25">
      <c r="A16" s="6"/>
      <c r="B16" s="63"/>
      <c r="C16" s="3"/>
      <c r="D16" s="3"/>
      <c r="E16" s="62"/>
    </row>
    <row r="17" spans="1:5" x14ac:dyDescent="0.25">
      <c r="A17" s="6"/>
      <c r="B17" s="61" t="s">
        <v>97</v>
      </c>
      <c r="C17" s="3"/>
      <c r="D17" s="3"/>
      <c r="E17" s="62"/>
    </row>
    <row r="18" spans="1:5" x14ac:dyDescent="0.25">
      <c r="A18" s="6"/>
      <c r="B18" s="63" t="s">
        <v>95</v>
      </c>
      <c r="C18" s="3"/>
      <c r="D18" s="3"/>
      <c r="E18" s="62"/>
    </row>
    <row r="19" spans="1:5" x14ac:dyDescent="0.25">
      <c r="A19" s="6"/>
      <c r="B19" s="63" t="s">
        <v>82</v>
      </c>
      <c r="C19" s="3"/>
      <c r="D19" s="3"/>
      <c r="E19" s="62"/>
    </row>
    <row r="20" spans="1:5" x14ac:dyDescent="0.25">
      <c r="A20" s="6"/>
      <c r="B20" s="63" t="s">
        <v>96</v>
      </c>
      <c r="C20" s="3"/>
      <c r="D20" s="3"/>
      <c r="E20" s="62"/>
    </row>
    <row r="21" spans="1:5" x14ac:dyDescent="0.25">
      <c r="B21" s="63"/>
      <c r="C21" s="3"/>
      <c r="D21" s="3"/>
      <c r="E21" s="62"/>
    </row>
    <row r="22" spans="1:5" x14ac:dyDescent="0.25">
      <c r="B22" s="90" t="s">
        <v>115</v>
      </c>
      <c r="C22" s="3"/>
      <c r="D22" s="3"/>
      <c r="E22" s="62"/>
    </row>
    <row r="23" spans="1:5" x14ac:dyDescent="0.25">
      <c r="B23" s="63" t="s">
        <v>102</v>
      </c>
      <c r="C23" s="3"/>
      <c r="D23" s="3"/>
      <c r="E23" s="62"/>
    </row>
    <row r="24" spans="1:5" x14ac:dyDescent="0.25">
      <c r="B24" s="137"/>
      <c r="C24" s="138"/>
      <c r="D24" s="138"/>
      <c r="E24" s="139"/>
    </row>
    <row r="25" spans="1:5" x14ac:dyDescent="0.25">
      <c r="B25" s="6"/>
      <c r="C25" s="6"/>
      <c r="D25" s="6"/>
      <c r="E25" s="6"/>
    </row>
    <row r="26" spans="1:5" x14ac:dyDescent="0.25">
      <c r="B26" s="145"/>
      <c r="C26" s="146"/>
      <c r="D26" s="146"/>
      <c r="E26" s="147"/>
    </row>
    <row r="27" spans="1:5" x14ac:dyDescent="0.25">
      <c r="B27" s="32" t="s">
        <v>55</v>
      </c>
      <c r="C27" s="32" t="s">
        <v>113</v>
      </c>
      <c r="D27" s="33" t="s">
        <v>114</v>
      </c>
      <c r="E27" s="32" t="s">
        <v>78</v>
      </c>
    </row>
    <row r="28" spans="1:5" x14ac:dyDescent="0.25">
      <c r="B28" s="39" t="s">
        <v>56</v>
      </c>
      <c r="C28" s="14">
        <v>1</v>
      </c>
      <c r="D28" s="16"/>
      <c r="E28" s="47">
        <f>C28*D28</f>
        <v>0</v>
      </c>
    </row>
    <row r="29" spans="1:5" x14ac:dyDescent="0.25">
      <c r="B29" s="45" t="s">
        <v>57</v>
      </c>
      <c r="C29" s="46">
        <v>23</v>
      </c>
      <c r="D29" s="16"/>
      <c r="E29" s="47">
        <f>C29*D29</f>
        <v>0</v>
      </c>
    </row>
    <row r="30" spans="1:5" x14ac:dyDescent="0.25">
      <c r="B30" s="45" t="s">
        <v>58</v>
      </c>
      <c r="C30" s="46">
        <v>2</v>
      </c>
      <c r="D30" s="16"/>
      <c r="E30" s="47">
        <f>C30*D30</f>
        <v>0</v>
      </c>
    </row>
    <row r="31" spans="1:5" x14ac:dyDescent="0.25">
      <c r="B31" s="45" t="s">
        <v>59</v>
      </c>
      <c r="C31" s="46">
        <v>4</v>
      </c>
      <c r="D31" s="16"/>
      <c r="E31" s="47">
        <f>C31*D31</f>
        <v>0</v>
      </c>
    </row>
    <row r="32" spans="1:5" x14ac:dyDescent="0.25">
      <c r="B32" s="148"/>
      <c r="C32" s="149"/>
      <c r="D32" s="150"/>
      <c r="E32" s="34">
        <f>SUM(E28:E31)</f>
        <v>0</v>
      </c>
    </row>
    <row r="33" spans="2:5" x14ac:dyDescent="0.25">
      <c r="B33" s="6"/>
      <c r="C33" s="6"/>
      <c r="D33" s="6"/>
      <c r="E33" s="6"/>
    </row>
    <row r="34" spans="2:5" x14ac:dyDescent="0.25">
      <c r="B34" s="101" t="s">
        <v>55</v>
      </c>
      <c r="C34" s="102" t="s">
        <v>125</v>
      </c>
      <c r="D34" s="100" t="s">
        <v>124</v>
      </c>
      <c r="E34" s="102" t="s">
        <v>78</v>
      </c>
    </row>
    <row r="35" spans="2:5" x14ac:dyDescent="0.25">
      <c r="B35" s="103" t="s">
        <v>123</v>
      </c>
      <c r="C35" s="104">
        <v>5</v>
      </c>
      <c r="D35" s="159"/>
      <c r="E35" s="105">
        <f>C35*D35</f>
        <v>0</v>
      </c>
    </row>
    <row r="37" spans="2:5" ht="18.75" x14ac:dyDescent="0.3">
      <c r="B37" s="153"/>
      <c r="C37" s="153"/>
      <c r="D37" s="158" t="s">
        <v>126</v>
      </c>
      <c r="E37" s="156">
        <f>SUM(E32+E35)</f>
        <v>0</v>
      </c>
    </row>
  </sheetData>
  <sheetProtection algorithmName="SHA-512" hashValue="IvFPMrTJ/aXHS55m0KQHLiRQNNgShKYnm1BfC4zbKNd6wo2ixgU5odS86YUtZ+q7+/PvNLFXf/yKa09PkXs/GA==" saltValue="x4r40VWoMBu//K9gKMVOEQ==" spinCount="100000" sheet="1" selectLockedCells="1"/>
  <protectedRanges>
    <protectedRange sqref="D28:D31" name="Inspectieprijs_1"/>
  </protectedRanges>
  <mergeCells count="4">
    <mergeCell ref="B10:E10"/>
    <mergeCell ref="B24:E24"/>
    <mergeCell ref="B26:E26"/>
    <mergeCell ref="B32:D32"/>
  </mergeCells>
  <pageMargins left="0.70866141732283472" right="0.70866141732283472" top="0.74803149606299213" bottom="0.74803149606299213" header="0.31496062992125984" footer="0.31496062992125984"/>
  <pageSetup paperSize="9" scale="86" orientation="landscape" verticalDpi="0" r:id="rId1"/>
  <headerFooter>
    <oddFooter>&amp;LEA Sportmaterialen en inspecties&amp;CJanuari 2026&amp;RKenmerk TN552240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3075DA-A161-45C4-BAAA-4284315C55E1}">
  <sheetPr>
    <pageSetUpPr fitToPage="1"/>
  </sheetPr>
  <dimension ref="A6:F38"/>
  <sheetViews>
    <sheetView workbookViewId="0">
      <selection activeCell="D29" sqref="D29"/>
    </sheetView>
  </sheetViews>
  <sheetFormatPr defaultRowHeight="15" x14ac:dyDescent="0.25"/>
  <cols>
    <col min="2" max="2" width="37.7109375" customWidth="1"/>
    <col min="3" max="3" width="17.42578125" bestFit="1" customWidth="1"/>
    <col min="4" max="4" width="44.85546875" customWidth="1"/>
    <col min="5" max="5" width="18.7109375" customWidth="1"/>
    <col min="6" max="6" width="10.85546875" customWidth="1"/>
  </cols>
  <sheetData>
    <row r="6" spans="1:6" ht="24" x14ac:dyDescent="0.4">
      <c r="B6" s="44" t="s">
        <v>119</v>
      </c>
    </row>
    <row r="8" spans="1:6" ht="21" x14ac:dyDescent="0.35">
      <c r="A8" s="1"/>
      <c r="B8" s="42" t="s">
        <v>80</v>
      </c>
      <c r="C8" s="2"/>
      <c r="D8" s="1"/>
      <c r="E8" s="1"/>
      <c r="F8" s="3"/>
    </row>
    <row r="9" spans="1:6" x14ac:dyDescent="0.25">
      <c r="A9" s="1"/>
      <c r="B9" s="1"/>
      <c r="C9" s="1"/>
      <c r="D9" s="1"/>
      <c r="E9" s="1"/>
      <c r="F9" s="3"/>
    </row>
    <row r="10" spans="1:6" ht="14.45" customHeight="1" x14ac:dyDescent="0.25">
      <c r="A10" s="4"/>
      <c r="B10" s="131" t="s">
        <v>81</v>
      </c>
      <c r="C10" s="132"/>
      <c r="D10" s="132"/>
      <c r="E10" s="133"/>
      <c r="F10" s="3"/>
    </row>
    <row r="11" spans="1:6" x14ac:dyDescent="0.25">
      <c r="A11" s="1"/>
      <c r="B11" s="63" t="s">
        <v>99</v>
      </c>
      <c r="C11" s="3"/>
      <c r="D11" s="3"/>
      <c r="E11" s="62"/>
      <c r="F11" s="3"/>
    </row>
    <row r="12" spans="1:6" x14ac:dyDescent="0.25">
      <c r="A12" s="1"/>
      <c r="B12" s="90" t="s">
        <v>110</v>
      </c>
      <c r="C12" s="3"/>
      <c r="D12" s="3"/>
      <c r="E12" s="62"/>
      <c r="F12" s="3"/>
    </row>
    <row r="13" spans="1:6" x14ac:dyDescent="0.25">
      <c r="A13" s="1"/>
      <c r="B13" s="90" t="s">
        <v>111</v>
      </c>
      <c r="C13" s="3"/>
      <c r="D13" s="3"/>
      <c r="E13" s="62"/>
      <c r="F13" s="1"/>
    </row>
    <row r="14" spans="1:6" x14ac:dyDescent="0.25">
      <c r="A14" s="1"/>
      <c r="B14" s="63" t="s">
        <v>101</v>
      </c>
      <c r="C14" s="3"/>
      <c r="D14" s="3"/>
      <c r="E14" s="62"/>
      <c r="F14" s="1"/>
    </row>
    <row r="15" spans="1:6" x14ac:dyDescent="0.25">
      <c r="A15" s="1"/>
      <c r="B15" s="63" t="s">
        <v>98</v>
      </c>
      <c r="C15" s="3"/>
      <c r="D15" s="3"/>
      <c r="E15" s="62"/>
      <c r="F15" s="1"/>
    </row>
    <row r="16" spans="1:6" x14ac:dyDescent="0.25">
      <c r="A16" s="1"/>
      <c r="B16" s="63"/>
      <c r="C16" s="3"/>
      <c r="D16" s="3"/>
      <c r="E16" s="62"/>
      <c r="F16" s="1"/>
    </row>
    <row r="17" spans="1:6" x14ac:dyDescent="0.25">
      <c r="A17" s="1"/>
      <c r="B17" s="61" t="s">
        <v>97</v>
      </c>
      <c r="C17" s="3"/>
      <c r="D17" s="3"/>
      <c r="E17" s="62"/>
      <c r="F17" s="1"/>
    </row>
    <row r="18" spans="1:6" x14ac:dyDescent="0.25">
      <c r="A18" s="1"/>
      <c r="B18" s="63" t="s">
        <v>95</v>
      </c>
      <c r="C18" s="3"/>
      <c r="D18" s="3"/>
      <c r="E18" s="62"/>
      <c r="F18" s="1"/>
    </row>
    <row r="19" spans="1:6" x14ac:dyDescent="0.25">
      <c r="A19" s="1"/>
      <c r="B19" s="63" t="s">
        <v>82</v>
      </c>
      <c r="C19" s="3"/>
      <c r="D19" s="3"/>
      <c r="E19" s="62"/>
      <c r="F19" s="1"/>
    </row>
    <row r="20" spans="1:6" x14ac:dyDescent="0.25">
      <c r="B20" s="63" t="s">
        <v>96</v>
      </c>
      <c r="C20" s="3"/>
      <c r="D20" s="3"/>
      <c r="E20" s="62"/>
    </row>
    <row r="21" spans="1:6" x14ac:dyDescent="0.25">
      <c r="B21" s="63"/>
      <c r="C21" s="3"/>
      <c r="D21" s="3"/>
      <c r="E21" s="62"/>
    </row>
    <row r="22" spans="1:6" x14ac:dyDescent="0.25">
      <c r="B22" s="90" t="s">
        <v>116</v>
      </c>
      <c r="C22" s="3"/>
      <c r="D22" s="3"/>
      <c r="E22" s="62"/>
    </row>
    <row r="23" spans="1:6" x14ac:dyDescent="0.25">
      <c r="B23" s="63" t="s">
        <v>102</v>
      </c>
      <c r="C23" s="3"/>
      <c r="D23" s="3"/>
      <c r="E23" s="62"/>
    </row>
    <row r="24" spans="1:6" x14ac:dyDescent="0.25">
      <c r="B24" s="137"/>
      <c r="C24" s="138"/>
      <c r="D24" s="138"/>
      <c r="E24" s="139"/>
    </row>
    <row r="25" spans="1:6" x14ac:dyDescent="0.25">
      <c r="B25" s="1"/>
      <c r="C25" s="1"/>
      <c r="D25" s="1"/>
      <c r="E25" s="1"/>
    </row>
    <row r="26" spans="1:6" x14ac:dyDescent="0.25">
      <c r="B26" s="151" t="s">
        <v>91</v>
      </c>
      <c r="C26" s="152"/>
      <c r="D26" s="152"/>
      <c r="E26" s="152"/>
    </row>
    <row r="27" spans="1:6" x14ac:dyDescent="0.25">
      <c r="B27" s="35"/>
      <c r="C27" s="35" t="s">
        <v>63</v>
      </c>
      <c r="D27" s="36" t="s">
        <v>64</v>
      </c>
      <c r="E27" s="35" t="s">
        <v>60</v>
      </c>
    </row>
    <row r="28" spans="1:6" ht="30" x14ac:dyDescent="0.25">
      <c r="B28" s="48" t="s">
        <v>92</v>
      </c>
      <c r="C28" s="94">
        <v>250</v>
      </c>
      <c r="D28" s="5"/>
      <c r="E28" s="91">
        <f>D28*C28</f>
        <v>0</v>
      </c>
    </row>
    <row r="29" spans="1:6" ht="30" x14ac:dyDescent="0.25">
      <c r="B29" s="48" t="s">
        <v>61</v>
      </c>
      <c r="C29" s="94">
        <v>10</v>
      </c>
      <c r="D29" s="5"/>
      <c r="E29" s="92">
        <f>D29*C29</f>
        <v>0</v>
      </c>
    </row>
    <row r="30" spans="1:6" ht="30" x14ac:dyDescent="0.25">
      <c r="B30" s="48" t="s">
        <v>62</v>
      </c>
      <c r="C30" s="94">
        <v>10</v>
      </c>
      <c r="D30" s="5"/>
      <c r="E30" s="92">
        <f>D30*C30</f>
        <v>0</v>
      </c>
    </row>
    <row r="31" spans="1:6" x14ac:dyDescent="0.25">
      <c r="B31" s="37"/>
      <c r="C31" s="37"/>
      <c r="D31" s="38"/>
      <c r="E31" s="93">
        <f>SUM(E28:E30)</f>
        <v>0</v>
      </c>
    </row>
    <row r="32" spans="1:6" x14ac:dyDescent="0.25">
      <c r="B32" s="1"/>
      <c r="C32" s="1"/>
      <c r="D32" s="1"/>
      <c r="E32" s="1"/>
    </row>
    <row r="33" spans="2:5" x14ac:dyDescent="0.25">
      <c r="B33" s="101" t="s">
        <v>55</v>
      </c>
      <c r="C33" s="102" t="s">
        <v>125</v>
      </c>
      <c r="D33" s="100" t="s">
        <v>124</v>
      </c>
      <c r="E33" s="102" t="s">
        <v>78</v>
      </c>
    </row>
    <row r="34" spans="2:5" x14ac:dyDescent="0.25">
      <c r="B34" s="103" t="s">
        <v>123</v>
      </c>
      <c r="C34" s="104">
        <v>10</v>
      </c>
      <c r="D34" s="159"/>
      <c r="E34" s="105">
        <f>C34*D34</f>
        <v>0</v>
      </c>
    </row>
    <row r="35" spans="2:5" x14ac:dyDescent="0.25">
      <c r="B35" s="1"/>
      <c r="C35" s="1"/>
      <c r="D35" s="1"/>
      <c r="E35" s="1"/>
    </row>
    <row r="36" spans="2:5" ht="18.75" x14ac:dyDescent="0.3">
      <c r="B36" s="153"/>
      <c r="C36" s="153"/>
      <c r="D36" s="155" t="s">
        <v>127</v>
      </c>
      <c r="E36" s="157">
        <f>SUM(E31+E34)</f>
        <v>0</v>
      </c>
    </row>
    <row r="38" spans="2:5" x14ac:dyDescent="0.25">
      <c r="B38" t="s">
        <v>65</v>
      </c>
    </row>
  </sheetData>
  <sheetProtection algorithmName="SHA-512" hashValue="gdGIVGGSll4MxLf9+Ptz3w1nG9mtNuf0dW2vQAx/6SSYxHdSlByH8jya3WQxEFrR+U+eTbePml5dv0M/yzI4oQ==" saltValue="+ho0TVrhkjF732mKb0jhLw==" spinCount="100000" sheet="1" selectLockedCells="1"/>
  <protectedRanges>
    <protectedRange sqref="E31 D28:E30" name="Onderhoud en reparatie_1"/>
  </protectedRanges>
  <mergeCells count="3">
    <mergeCell ref="B26:E26"/>
    <mergeCell ref="B24:E24"/>
    <mergeCell ref="B10:E10"/>
  </mergeCells>
  <pageMargins left="0.70866141732283472" right="0.70866141732283472" top="0.74803149606299213" bottom="0.74803149606299213" header="0.31496062992125984" footer="0.31496062992125984"/>
  <pageSetup paperSize="9" scale="79" orientation="landscape" verticalDpi="0" r:id="rId1"/>
  <headerFooter>
    <oddFooter>&amp;LEA Sportmaterialen en inspecties&amp;CJanuari 2026&amp;RKenmerk TN552240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05920b8-90b9-49a1-9cf4-59743d12a1dc" xsi:nil="true"/>
    <lcf76f155ced4ddcb4097134ff3c332f xmlns="e922a0b1-4393-48e7-82e9-dd70e3311472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DB711D84F1AE143BC24596F14693236" ma:contentTypeVersion="18" ma:contentTypeDescription="Create a new document." ma:contentTypeScope="" ma:versionID="6378eb0c6ac3e08b7d92073b90496a9e">
  <xsd:schema xmlns:xsd="http://www.w3.org/2001/XMLSchema" xmlns:xs="http://www.w3.org/2001/XMLSchema" xmlns:p="http://schemas.microsoft.com/office/2006/metadata/properties" xmlns:ns2="e922a0b1-4393-48e7-82e9-dd70e3311472" xmlns:ns3="005920b8-90b9-49a1-9cf4-59743d12a1dc" targetNamespace="http://schemas.microsoft.com/office/2006/metadata/properties" ma:root="true" ma:fieldsID="2624415c84b60d17a71c5561d3a3fb22" ns2:_="" ns3:_="">
    <xsd:import namespace="e922a0b1-4393-48e7-82e9-dd70e3311472"/>
    <xsd:import namespace="005920b8-90b9-49a1-9cf4-59743d12a1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22a0b1-4393-48e7-82e9-dd70e331147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bjectDetectorVersions" ma:index="1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Location" ma:index="17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5995525b-ff39-46ba-89d1-adb392de4eb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5920b8-90b9-49a1-9cf4-59743d12a1d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ec43d913-14b3-40bb-b16b-0968bb773013}" ma:internalName="TaxCatchAll" ma:showField="CatchAllData" ma:web="005920b8-90b9-49a1-9cf4-59743d12a1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EA9249-9752-4B14-BA8F-EF063B10DB5C}">
  <ds:schemaRefs>
    <ds:schemaRef ds:uri="http://schemas.microsoft.com/office/2006/metadata/properties"/>
    <ds:schemaRef ds:uri="dd619c99-61f6-48da-a279-7df8a98805be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terms/"/>
    <ds:schemaRef ds:uri="http://purl.org/dc/elements/1.1/"/>
    <ds:schemaRef ds:uri="005920b8-90b9-49a1-9cf4-59743d12a1dc"/>
    <ds:schemaRef ds:uri="e922a0b1-4393-48e7-82e9-dd70e3311472"/>
  </ds:schemaRefs>
</ds:datastoreItem>
</file>

<file path=customXml/itemProps2.xml><?xml version="1.0" encoding="utf-8"?>
<ds:datastoreItem xmlns:ds="http://schemas.openxmlformats.org/officeDocument/2006/customXml" ds:itemID="{80DDE52D-C46B-4C15-9B7A-B269B4DD1754}"/>
</file>

<file path=customXml/itemProps3.xml><?xml version="1.0" encoding="utf-8"?>
<ds:datastoreItem xmlns:ds="http://schemas.openxmlformats.org/officeDocument/2006/customXml" ds:itemID="{C6FC8E8E-815C-45B3-96B8-0BD84432E46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5</vt:i4>
      </vt:variant>
    </vt:vector>
  </HeadingPairs>
  <TitlesOfParts>
    <vt:vector size="5" baseType="lpstr">
      <vt:lpstr>Ondertekening</vt:lpstr>
      <vt:lpstr>P1. Basisinventarisatielijst</vt:lpstr>
      <vt:lpstr>P2. Kortingspercentage in %</vt:lpstr>
      <vt:lpstr>P3. Inspectietarief all-in </vt:lpstr>
      <vt:lpstr>P4. Onderhoudstarief all-In</vt:lpstr>
    </vt:vector>
  </TitlesOfParts>
  <Manager/>
  <Company>Landstede Groep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Michel Plender</dc:creator>
  <cp:keywords/>
  <dc:description/>
  <cp:lastModifiedBy>Annemieke Tentij</cp:lastModifiedBy>
  <cp:revision/>
  <cp:lastPrinted>2026-01-15T11:35:22Z</cp:lastPrinted>
  <dcterms:created xsi:type="dcterms:W3CDTF">2025-11-07T10:01:13Z</dcterms:created>
  <dcterms:modified xsi:type="dcterms:W3CDTF">2026-01-15T12:00:44Z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0x010100EDB711D84F1AE143BC24596F14693236</vt:lpwstr>
  </property>
  <property fmtid="{D5CDD505-2E9C-101B-9397-08002B2CF9AE}" pid="3" name="MediaServiceImageTags">
    <vt:lpwstr/>
  </property>
</Properties>
</file>