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Applicaties\Digijust\tijdelijkeDigiJustBestanden\0c61f089\"/>
    </mc:Choice>
  </mc:AlternateContent>
  <xr:revisionPtr revIDLastSave="0" documentId="13_ncr:1_{F0536780-74F2-466A-B0B0-69582D986CC9}" xr6:coauthVersionLast="47" xr6:coauthVersionMax="47" xr10:uidLastSave="{00000000-0000-0000-0000-000000000000}"/>
  <bookViews>
    <workbookView xWindow="-120" yWindow="-120" windowWidth="29040" windowHeight="17520" xr2:uid="{37F80342-0D4D-4F31-9A7A-8255942DB17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1" l="1"/>
  <c r="H13" i="1"/>
  <c r="H17" i="1"/>
  <c r="L17" i="1" s="1"/>
  <c r="H16" i="1"/>
  <c r="L16" i="1" s="1"/>
  <c r="H18" i="1"/>
  <c r="L18" i="1" s="1"/>
  <c r="H19" i="1"/>
  <c r="L19" i="1" s="1"/>
  <c r="H20" i="1"/>
  <c r="L20" i="1" s="1"/>
  <c r="H21" i="1"/>
  <c r="L21" i="1" s="1"/>
  <c r="H22" i="1"/>
  <c r="L22" i="1" s="1"/>
  <c r="H23" i="1"/>
  <c r="L23" i="1" s="1"/>
  <c r="H24" i="1"/>
  <c r="L24" i="1" s="1"/>
  <c r="H25" i="1"/>
  <c r="L25" i="1" s="1"/>
  <c r="L14" i="1"/>
  <c r="H36" i="1"/>
  <c r="H37" i="1"/>
  <c r="H38" i="1"/>
  <c r="H47" i="1"/>
  <c r="H46" i="1"/>
  <c r="H45" i="1"/>
  <c r="H15" i="1"/>
  <c r="L15" i="1" s="1"/>
  <c r="L13" i="1" l="1"/>
  <c r="J26" i="1"/>
  <c r="I26" i="1"/>
  <c r="I49" i="1" l="1"/>
  <c r="I40" i="1"/>
  <c r="L27" i="1"/>
  <c r="J52" i="1" l="1"/>
</calcChain>
</file>

<file path=xl/sharedStrings.xml><?xml version="1.0" encoding="utf-8"?>
<sst xmlns="http://schemas.openxmlformats.org/spreadsheetml/2006/main" count="94" uniqueCount="66">
  <si>
    <t>Overeenkomst:</t>
  </si>
  <si>
    <t>A</t>
  </si>
  <si>
    <t>Asbestinventarisaties</t>
  </si>
  <si>
    <t xml:space="preserve">Bouwjaar gebouw voor 1 jan. 1994
</t>
  </si>
  <si>
    <t>Virtueel gemiddelde (=gemiddelde werkelijke kosten)</t>
  </si>
  <si>
    <t>Totaal</t>
  </si>
  <si>
    <t>Categoriën omvang gebouw in m² BVO</t>
  </si>
  <si>
    <t>werkelijk (asbestverdacht</t>
  </si>
  <si>
    <t>vitueel -  inspecties</t>
  </si>
  <si>
    <t>A Totaal asbestinventarisatie + totaal kostenraming bij gebouw voor 1 jan. 1994.</t>
  </si>
  <si>
    <t>B</t>
  </si>
  <si>
    <t>C</t>
  </si>
  <si>
    <t>D</t>
  </si>
  <si>
    <t>E</t>
  </si>
  <si>
    <t>F</t>
  </si>
  <si>
    <t>G</t>
  </si>
  <si>
    <t>H</t>
  </si>
  <si>
    <t>I</t>
  </si>
  <si>
    <t>J</t>
  </si>
  <si>
    <t>K</t>
  </si>
  <si>
    <t>L</t>
  </si>
  <si>
    <t>M</t>
  </si>
  <si>
    <t>Raamovereenkomst asbestadviesdiensten 2026-2030</t>
  </si>
  <si>
    <t>Monsteranalyse.</t>
  </si>
  <si>
    <t>Prijs per monster</t>
  </si>
  <si>
    <t>Monsteranalyse, prijs per stuk 1 - ∞</t>
  </si>
  <si>
    <t>Spoed monster-analyse &lt;24H, prijs per stuk 1 - ∞ (aandeel 5%)</t>
  </si>
  <si>
    <t>Factor virtueel</t>
  </si>
  <si>
    <t xml:space="preserve"> Materiaalmonster - Optische microscopie</t>
  </si>
  <si>
    <t xml:space="preserve"> Veeg- of kleefmonsters - Elektronen microscopie</t>
  </si>
  <si>
    <t>Luchtmonster - Elektronen microscopie</t>
  </si>
  <si>
    <t>B Totaal Monsteranalyse</t>
  </si>
  <si>
    <t>Uurtarieven medewerkers.</t>
  </si>
  <si>
    <t>Functie</t>
  </si>
  <si>
    <t>Uurtarief gedurende kantoortijden</t>
  </si>
  <si>
    <t xml:space="preserve"> Accountmanager / Senior projectleider</t>
  </si>
  <si>
    <t xml:space="preserve"> Adviseur DIA</t>
  </si>
  <si>
    <t>Totaal inschrijvingsprijs A + B + C =</t>
  </si>
  <si>
    <t>Ondertekening vertegenwoordigingsbevoegde:</t>
  </si>
  <si>
    <t>Inschrijver A:</t>
  </si>
  <si>
    <t xml:space="preserve">Datum: </t>
  </si>
  <si>
    <t>Handtekening:</t>
  </si>
  <si>
    <t>1. Naam:</t>
  </si>
  <si>
    <t>Functie:</t>
  </si>
  <si>
    <t xml:space="preserve">Plaats: </t>
  </si>
  <si>
    <t>Datum:</t>
  </si>
  <si>
    <t>2. Naam:</t>
  </si>
  <si>
    <t>C Totaal uurtarieven</t>
  </si>
  <si>
    <t>Naam inschrijver:</t>
  </si>
  <si>
    <t xml:space="preserve"> OVERNEMEN OP HET INSCHRIJFBILJET&gt;&gt;&gt;</t>
  </si>
  <si>
    <r>
      <rPr>
        <sz val="10"/>
        <color theme="3" tint="0.39997558519241921"/>
        <rFont val="Aptos Narrow"/>
        <family val="2"/>
        <scheme val="minor"/>
      </rPr>
      <t>Optioneel</t>
    </r>
    <r>
      <rPr>
        <sz val="10"/>
        <color theme="1"/>
        <rFont val="Aptos Narrow"/>
        <family val="2"/>
        <scheme val="minor"/>
      </rPr>
      <t xml:space="preserve"> Inschrijver B:</t>
    </r>
  </si>
  <si>
    <r>
      <rPr>
        <sz val="10"/>
        <color theme="3" tint="0.39997558519241921"/>
        <rFont val="Aptos Narrow"/>
        <family val="2"/>
        <scheme val="minor"/>
      </rPr>
      <t>Optioneel</t>
    </r>
    <r>
      <rPr>
        <sz val="10"/>
        <color theme="1"/>
        <rFont val="Aptos Narrow"/>
        <family val="2"/>
        <scheme val="minor"/>
      </rPr>
      <t xml:space="preserve"> Inschrijver C:</t>
    </r>
  </si>
  <si>
    <t>Factor Virtueel***</t>
  </si>
  <si>
    <t xml:space="preserve"> Administratieve ondersteuning (ter behoeve van project)</t>
  </si>
  <si>
    <t xml:space="preserve">eenheidsprijs </t>
  </si>
  <si>
    <t>eenheidsprijs</t>
  </si>
  <si>
    <r>
      <t>per m</t>
    </r>
    <r>
      <rPr>
        <vertAlign val="superscript"/>
        <sz val="10"/>
        <color theme="1"/>
        <rFont val="Aptos Narrow"/>
        <family val="2"/>
        <scheme val="minor"/>
      </rPr>
      <t xml:space="preserve">2 </t>
    </r>
  </si>
  <si>
    <r>
      <t>Prijs per m</t>
    </r>
    <r>
      <rPr>
        <b/>
        <vertAlign val="superscript"/>
        <sz val="10"/>
        <color theme="1"/>
        <rFont val="Aptos Narrow"/>
        <family val="2"/>
        <scheme val="minor"/>
      </rPr>
      <t xml:space="preserve">2 </t>
    </r>
    <r>
      <rPr>
        <b/>
        <sz val="10"/>
        <color theme="1"/>
        <rFont val="Aptos Narrow"/>
        <family val="2"/>
        <scheme val="minor"/>
      </rPr>
      <t>*</t>
    </r>
  </si>
  <si>
    <r>
      <t xml:space="preserve">*    De opgegeven staffelprijs per categorie (van C t/m M) mogen </t>
    </r>
    <r>
      <rPr>
        <b/>
        <sz val="10"/>
        <color theme="1"/>
        <rFont val="Aptos Narrow"/>
        <family val="2"/>
        <scheme val="minor"/>
      </rPr>
      <t xml:space="preserve">niet hoger </t>
    </r>
    <r>
      <rPr>
        <sz val="10"/>
        <color theme="1"/>
        <rFont val="Aptos Narrow"/>
        <family val="2"/>
        <scheme val="minor"/>
      </rPr>
      <t xml:space="preserve">zijn dan de eerdere afgegeven staffelprijzen per m2. Ter voorbeeld: staffelprijs voor categorie D mag niet hoger zijn dan voor categorie C.                                                                                                                                                                                               **  De minimale prijs per eenheid (A en B) of per m2 (C t/m M) mag niet niet worden overschreven. Indien deze wordt overschreden dan is het prijzenboek ongeldig en wordt de inschrijving terzijde gelegd.                                                                                                                                                                                                                                                                                                                                                                                                                                                               *** Factor virtueel is een weging die wordt aangebracht om de verschillende staffelprijzen op een gelijkwaardige en voor de uitvoering reële wijze mee te laten wegen in de prijsvorming. Gezien de verwachte prognose dat 25% van de objecten zal worden (her)geinventariseerd is een correctiefactor van 25% opgenomen zodat de prijsvorming geschied op de te verwachte werkelijkheid. </t>
    </r>
  </si>
  <si>
    <t xml:space="preserve">Bijlage Prijzenboek </t>
  </si>
  <si>
    <r>
      <t>Eindheidsprijs of prijs per m</t>
    </r>
    <r>
      <rPr>
        <vertAlign val="superscript"/>
        <sz val="10"/>
        <color theme="1"/>
        <rFont val="Aptos Narrow"/>
        <family val="2"/>
        <scheme val="minor"/>
      </rPr>
      <t xml:space="preserve">2 </t>
    </r>
  </si>
  <si>
    <t xml:space="preserve">Categorie </t>
  </si>
  <si>
    <t>Categorie - min</t>
  </si>
  <si>
    <t>Categorie  - max</t>
  </si>
  <si>
    <t>Minimale tarief**</t>
  </si>
  <si>
    <t>Opbouw portefeuile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</si>
</sst>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0_-;_-* #,##0\-;_-* &quot;-&quot;??_-;_-@_-"/>
    <numFmt numFmtId="165" formatCode="&quot;€&quot;\ #,##0.00"/>
    <numFmt numFmtId="166" formatCode="#,##0.00_ ;\-#,##0.00\ "/>
    <numFmt numFmtId="167" formatCode="#,##0.00000_ ;\-#,##0.00000\ "/>
    <numFmt numFmtId="168" formatCode="#,##0.0"/>
  </numFmts>
  <fonts count="20" x14ac:knownFonts="1">
    <font>
      <sz val="11"/>
      <color theme="1"/>
      <name val="Aptos Narrow"/>
      <family val="2"/>
      <scheme val="minor"/>
    </font>
    <font>
      <sz val="11"/>
      <color theme="1"/>
      <name val="Aptos Narrow"/>
      <family val="2"/>
      <scheme val="minor"/>
    </font>
    <font>
      <b/>
      <sz val="11"/>
      <color theme="1"/>
      <name val="Aptos Narrow"/>
      <family val="2"/>
      <scheme val="minor"/>
    </font>
    <font>
      <b/>
      <sz val="36"/>
      <color theme="1"/>
      <name val="Aptos Narrow"/>
      <family val="2"/>
      <scheme val="minor"/>
    </font>
    <font>
      <b/>
      <sz val="48"/>
      <color theme="1"/>
      <name val="Aptos Narrow"/>
      <family val="2"/>
      <scheme val="minor"/>
    </font>
    <font>
      <b/>
      <sz val="12"/>
      <color theme="1"/>
      <name val="Aptos Narrow"/>
      <family val="2"/>
      <scheme val="minor"/>
    </font>
    <font>
      <b/>
      <sz val="16"/>
      <color theme="1"/>
      <name val="Aptos Narrow"/>
      <family val="2"/>
      <scheme val="minor"/>
    </font>
    <font>
      <b/>
      <sz val="14"/>
      <color theme="1"/>
      <name val="Aptos Narrow"/>
      <family val="2"/>
      <scheme val="minor"/>
    </font>
    <font>
      <b/>
      <sz val="9"/>
      <color theme="1"/>
      <name val="Aptos Narrow"/>
      <family val="2"/>
      <scheme val="minor"/>
    </font>
    <font>
      <sz val="9"/>
      <color theme="1"/>
      <name val="Verdana"/>
      <family val="2"/>
    </font>
    <font>
      <sz val="10"/>
      <color theme="1"/>
      <name val="Aptos Narrow"/>
      <family val="2"/>
      <scheme val="minor"/>
    </font>
    <font>
      <b/>
      <sz val="10"/>
      <color rgb="FFFF0000"/>
      <name val="Aptos Narrow"/>
      <family val="2"/>
      <scheme val="minor"/>
    </font>
    <font>
      <sz val="8"/>
      <name val="Aptos Narrow"/>
      <family val="2"/>
      <scheme val="minor"/>
    </font>
    <font>
      <b/>
      <sz val="10"/>
      <color theme="1"/>
      <name val="Aptos Narrow"/>
      <family val="2"/>
      <scheme val="minor"/>
    </font>
    <font>
      <b/>
      <vertAlign val="superscript"/>
      <sz val="10"/>
      <color theme="1"/>
      <name val="Aptos Narrow"/>
      <family val="2"/>
      <scheme val="minor"/>
    </font>
    <font>
      <sz val="10"/>
      <name val="Aptos Narrow"/>
      <family val="2"/>
      <scheme val="minor"/>
    </font>
    <font>
      <sz val="10"/>
      <color rgb="FFFF0000"/>
      <name val="Aptos Narrow"/>
      <family val="2"/>
      <scheme val="minor"/>
    </font>
    <font>
      <b/>
      <sz val="10"/>
      <name val="Aptos Narrow"/>
      <family val="2"/>
      <scheme val="minor"/>
    </font>
    <font>
      <sz val="10"/>
      <color theme="3" tint="0.39997558519241921"/>
      <name val="Aptos Narrow"/>
      <family val="2"/>
      <scheme val="minor"/>
    </font>
    <font>
      <vertAlign val="superscript"/>
      <sz val="10"/>
      <color theme="1"/>
      <name val="Aptos Narrow"/>
      <family val="2"/>
      <scheme val="minor"/>
    </font>
  </fonts>
  <fills count="11">
    <fill>
      <patternFill patternType="none"/>
    </fill>
    <fill>
      <patternFill patternType="gray125"/>
    </fill>
    <fill>
      <patternFill patternType="solid">
        <fgColor rgb="FF00B050"/>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85DFFF"/>
        <bgColor indexed="64"/>
      </patternFill>
    </fill>
    <fill>
      <patternFill patternType="solid">
        <fgColor rgb="FFFFFF00"/>
        <bgColor indexed="64"/>
      </patternFill>
    </fill>
    <fill>
      <patternFill patternType="solid">
        <fgColor theme="7" tint="0.59999389629810485"/>
        <bgColor indexed="64"/>
      </patternFill>
    </fill>
    <fill>
      <patternFill patternType="solid">
        <fgColor theme="2"/>
        <bgColor indexed="64"/>
      </patternFill>
    </fill>
    <fill>
      <patternFill patternType="solid">
        <fgColor theme="5" tint="0.3999755851924192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diagonal/>
    </border>
    <border>
      <left/>
      <right style="medium">
        <color auto="1"/>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s>
  <cellStyleXfs count="5">
    <xf numFmtId="0" fontId="0"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9" fillId="0" borderId="0"/>
  </cellStyleXfs>
  <cellXfs count="151">
    <xf numFmtId="0" fontId="0" fillId="0" borderId="0" xfId="0"/>
    <xf numFmtId="164" fontId="10" fillId="0" borderId="27" xfId="3" applyNumberFormat="1" applyFont="1" applyBorder="1" applyAlignment="1" applyProtection="1">
      <alignment horizontal="left"/>
    </xf>
    <xf numFmtId="164" fontId="10" fillId="0" borderId="1" xfId="3" applyNumberFormat="1" applyFont="1" applyBorder="1" applyAlignment="1" applyProtection="1">
      <alignment horizontal="left"/>
    </xf>
    <xf numFmtId="164" fontId="13" fillId="0" borderId="19" xfId="3" applyNumberFormat="1" applyFont="1" applyBorder="1" applyAlignment="1" applyProtection="1">
      <alignment horizontal="left"/>
    </xf>
    <xf numFmtId="44" fontId="10" fillId="10" borderId="1" xfId="1" applyFont="1" applyFill="1" applyBorder="1" applyAlignment="1" applyProtection="1">
      <alignment horizontal="left"/>
    </xf>
    <xf numFmtId="0" fontId="0" fillId="0" borderId="0" xfId="0" applyProtection="1">
      <protection locked="0"/>
    </xf>
    <xf numFmtId="0" fontId="10" fillId="4" borderId="0" xfId="2" applyFont="1" applyFill="1" applyProtection="1">
      <protection locked="0"/>
    </xf>
    <xf numFmtId="0" fontId="0" fillId="4" borderId="0" xfId="0" applyFill="1" applyProtection="1"/>
    <xf numFmtId="0" fontId="0" fillId="0" borderId="0" xfId="0" applyProtection="1"/>
    <xf numFmtId="0" fontId="10" fillId="4" borderId="47" xfId="2" applyFont="1" applyFill="1" applyBorder="1" applyProtection="1"/>
    <xf numFmtId="0" fontId="11" fillId="4" borderId="22" xfId="2" applyFont="1" applyFill="1" applyBorder="1" applyAlignment="1" applyProtection="1">
      <alignment horizontal="center" vertical="center"/>
    </xf>
    <xf numFmtId="0" fontId="10" fillId="4" borderId="24" xfId="2" applyFont="1" applyFill="1" applyBorder="1" applyAlignment="1" applyProtection="1">
      <alignment horizontal="right" vertical="center"/>
    </xf>
    <xf numFmtId="44" fontId="13" fillId="8" borderId="25" xfId="2" applyNumberFormat="1" applyFont="1" applyFill="1" applyBorder="1" applyAlignment="1" applyProtection="1">
      <alignment vertical="center"/>
    </xf>
    <xf numFmtId="0" fontId="10" fillId="4" borderId="0" xfId="2" applyFont="1" applyFill="1" applyProtection="1"/>
    <xf numFmtId="0" fontId="1" fillId="4" borderId="0" xfId="2" applyFill="1" applyProtection="1"/>
    <xf numFmtId="43" fontId="1" fillId="4" borderId="0" xfId="2" applyNumberFormat="1" applyFill="1" applyProtection="1"/>
    <xf numFmtId="9" fontId="1" fillId="4" borderId="0" xfId="2" applyNumberFormat="1" applyFill="1" applyProtection="1"/>
    <xf numFmtId="44" fontId="1" fillId="4" borderId="0" xfId="2" applyNumberFormat="1" applyFill="1" applyProtection="1"/>
    <xf numFmtId="0" fontId="0" fillId="4" borderId="37" xfId="2" applyFont="1" applyFill="1" applyBorder="1" applyProtection="1"/>
    <xf numFmtId="0" fontId="1" fillId="4" borderId="38" xfId="2" applyFill="1" applyBorder="1" applyProtection="1"/>
    <xf numFmtId="44" fontId="8" fillId="2" borderId="49" xfId="2" applyNumberFormat="1" applyFont="1" applyFill="1" applyBorder="1" applyAlignment="1" applyProtection="1">
      <alignment vertical="center"/>
    </xf>
    <xf numFmtId="44" fontId="8" fillId="4" borderId="0" xfId="2" applyNumberFormat="1" applyFont="1" applyFill="1" applyAlignment="1" applyProtection="1">
      <alignment vertical="center"/>
    </xf>
    <xf numFmtId="0" fontId="13" fillId="4" borderId="8" xfId="2" applyFont="1" applyFill="1" applyBorder="1" applyProtection="1"/>
    <xf numFmtId="0" fontId="10" fillId="4" borderId="32" xfId="2" applyFont="1" applyFill="1" applyBorder="1" applyProtection="1"/>
    <xf numFmtId="43" fontId="10" fillId="4" borderId="32" xfId="2" applyNumberFormat="1" applyFont="1" applyFill="1" applyBorder="1" applyProtection="1"/>
    <xf numFmtId="0" fontId="10" fillId="4" borderId="28" xfId="2" applyFont="1" applyFill="1" applyBorder="1" applyProtection="1"/>
    <xf numFmtId="44" fontId="10" fillId="4" borderId="39" xfId="2" applyNumberFormat="1" applyFont="1" applyFill="1" applyBorder="1" applyProtection="1"/>
    <xf numFmtId="0" fontId="16" fillId="4" borderId="1" xfId="2" applyFont="1" applyFill="1" applyBorder="1" applyProtection="1"/>
    <xf numFmtId="0" fontId="10" fillId="4" borderId="27" xfId="2" applyFont="1" applyFill="1" applyBorder="1" applyProtection="1"/>
    <xf numFmtId="0" fontId="10" fillId="4" borderId="34" xfId="2" applyFont="1" applyFill="1" applyBorder="1" applyAlignment="1" applyProtection="1"/>
    <xf numFmtId="0" fontId="10" fillId="4" borderId="35" xfId="2" applyFont="1" applyFill="1" applyBorder="1" applyAlignment="1" applyProtection="1"/>
    <xf numFmtId="0" fontId="10" fillId="4" borderId="47" xfId="2" applyFont="1" applyFill="1" applyBorder="1" applyAlignment="1" applyProtection="1"/>
    <xf numFmtId="43" fontId="11" fillId="4" borderId="29" xfId="2" applyNumberFormat="1" applyFont="1" applyFill="1" applyBorder="1" applyProtection="1"/>
    <xf numFmtId="165" fontId="10" fillId="4" borderId="24" xfId="2" applyNumberFormat="1" applyFont="1" applyFill="1" applyBorder="1" applyProtection="1"/>
    <xf numFmtId="44" fontId="10" fillId="8" borderId="25" xfId="2" applyNumberFormat="1" applyFont="1" applyFill="1" applyBorder="1" applyProtection="1"/>
    <xf numFmtId="0" fontId="7" fillId="4" borderId="0" xfId="0" applyFont="1" applyFill="1" applyProtection="1"/>
    <xf numFmtId="0" fontId="7" fillId="4" borderId="0" xfId="2" applyFont="1" applyFill="1" applyProtection="1"/>
    <xf numFmtId="0" fontId="10" fillId="4" borderId="33" xfId="2" applyFont="1" applyFill="1" applyBorder="1" applyAlignment="1" applyProtection="1">
      <alignment vertical="top"/>
    </xf>
    <xf numFmtId="43" fontId="10" fillId="4" borderId="30" xfId="2" applyNumberFormat="1" applyFont="1" applyFill="1" applyBorder="1" applyAlignment="1" applyProtection="1">
      <alignment vertical="top" wrapText="1"/>
    </xf>
    <xf numFmtId="0" fontId="13" fillId="4" borderId="30" xfId="2" applyFont="1" applyFill="1" applyBorder="1" applyAlignment="1" applyProtection="1">
      <alignment horizontal="center" vertical="center" wrapText="1"/>
    </xf>
    <xf numFmtId="0" fontId="10" fillId="4" borderId="15" xfId="2" applyFont="1" applyFill="1" applyBorder="1" applyProtection="1"/>
    <xf numFmtId="165" fontId="10" fillId="4" borderId="1" xfId="2" applyNumberFormat="1" applyFont="1" applyFill="1" applyBorder="1" applyProtection="1"/>
    <xf numFmtId="43" fontId="10" fillId="4" borderId="15" xfId="2" applyNumberFormat="1" applyFont="1" applyFill="1" applyBorder="1" applyProtection="1"/>
    <xf numFmtId="0" fontId="10" fillId="4" borderId="15" xfId="0" applyFont="1" applyFill="1" applyBorder="1" applyProtection="1"/>
    <xf numFmtId="43" fontId="15" fillId="0" borderId="2" xfId="2" applyNumberFormat="1" applyFont="1" applyBorder="1" applyProtection="1"/>
    <xf numFmtId="166" fontId="15" fillId="4" borderId="2" xfId="2" applyNumberFormat="1" applyFont="1" applyFill="1" applyBorder="1" applyProtection="1"/>
    <xf numFmtId="167" fontId="15" fillId="0" borderId="2" xfId="2" applyNumberFormat="1" applyFont="1" applyBorder="1" applyProtection="1"/>
    <xf numFmtId="168" fontId="15" fillId="0" borderId="20" xfId="2" applyNumberFormat="1" applyFont="1" applyBorder="1" applyProtection="1"/>
    <xf numFmtId="44" fontId="10" fillId="0" borderId="21" xfId="2" applyNumberFormat="1" applyFont="1" applyBorder="1" applyProtection="1"/>
    <xf numFmtId="0" fontId="11" fillId="0" borderId="23" xfId="2" applyFont="1" applyBorder="1" applyAlignment="1" applyProtection="1">
      <alignment vertical="center"/>
    </xf>
    <xf numFmtId="44" fontId="10" fillId="6" borderId="25" xfId="2" applyNumberFormat="1" applyFont="1" applyFill="1" applyBorder="1" applyProtection="1"/>
    <xf numFmtId="0" fontId="10" fillId="4" borderId="30" xfId="2" applyFont="1" applyFill="1" applyBorder="1" applyAlignment="1" applyProtection="1">
      <alignment vertical="top" wrapText="1"/>
    </xf>
    <xf numFmtId="43" fontId="10" fillId="0" borderId="1" xfId="2" applyNumberFormat="1" applyFont="1" applyBorder="1" applyProtection="1"/>
    <xf numFmtId="10" fontId="15" fillId="4" borderId="1" xfId="2" applyNumberFormat="1" applyFont="1" applyFill="1" applyBorder="1" applyProtection="1"/>
    <xf numFmtId="4" fontId="16" fillId="0" borderId="1" xfId="2" applyNumberFormat="1" applyFont="1" applyBorder="1" applyProtection="1"/>
    <xf numFmtId="44" fontId="10" fillId="0" borderId="18" xfId="2" applyNumberFormat="1" applyFont="1" applyBorder="1" applyProtection="1"/>
    <xf numFmtId="10" fontId="15" fillId="0" borderId="1" xfId="2" applyNumberFormat="1" applyFont="1" applyBorder="1" applyProtection="1"/>
    <xf numFmtId="0" fontId="10" fillId="4" borderId="15" xfId="0" applyFont="1" applyFill="1" applyBorder="1" applyAlignment="1" applyProtection="1">
      <alignment wrapText="1"/>
    </xf>
    <xf numFmtId="0" fontId="0" fillId="3" borderId="5" xfId="0" applyFill="1" applyBorder="1" applyProtection="1"/>
    <xf numFmtId="0" fontId="0" fillId="3" borderId="6" xfId="0" applyFill="1" applyBorder="1" applyProtection="1"/>
    <xf numFmtId="0" fontId="5" fillId="3" borderId="6" xfId="0" applyFont="1" applyFill="1" applyBorder="1" applyProtection="1"/>
    <xf numFmtId="0" fontId="0" fillId="3" borderId="6" xfId="0" applyFill="1" applyBorder="1" applyAlignment="1" applyProtection="1">
      <alignment horizontal="center"/>
    </xf>
    <xf numFmtId="0" fontId="0" fillId="3" borderId="7" xfId="0" applyFill="1" applyBorder="1" applyProtection="1"/>
    <xf numFmtId="0" fontId="6" fillId="4" borderId="0" xfId="0" applyFont="1" applyFill="1" applyProtection="1"/>
    <xf numFmtId="0" fontId="13" fillId="4" borderId="9" xfId="2" applyFont="1" applyFill="1" applyBorder="1" applyAlignment="1" applyProtection="1">
      <alignment horizontal="left" vertical="top" wrapText="1"/>
    </xf>
    <xf numFmtId="0" fontId="13" fillId="4" borderId="10" xfId="2" applyFont="1" applyFill="1" applyBorder="1" applyAlignment="1" applyProtection="1">
      <alignment horizontal="center" vertical="center" wrapText="1"/>
    </xf>
    <xf numFmtId="44" fontId="13" fillId="4" borderId="11" xfId="2" applyNumberFormat="1" applyFont="1" applyFill="1" applyBorder="1" applyAlignment="1" applyProtection="1">
      <alignment horizontal="center" vertical="center" wrapText="1"/>
    </xf>
    <xf numFmtId="0" fontId="10" fillId="4" borderId="7" xfId="2" applyFont="1" applyFill="1" applyBorder="1" applyAlignment="1" applyProtection="1">
      <alignment vertical="top" wrapText="1"/>
    </xf>
    <xf numFmtId="0" fontId="10" fillId="4" borderId="4" xfId="2" applyFont="1" applyFill="1" applyBorder="1" applyAlignment="1" applyProtection="1">
      <alignment vertical="top" wrapText="1"/>
    </xf>
    <xf numFmtId="43" fontId="13" fillId="4" borderId="13" xfId="2" applyNumberFormat="1" applyFont="1" applyFill="1" applyBorder="1" applyAlignment="1" applyProtection="1">
      <alignment vertical="top" wrapText="1"/>
    </xf>
    <xf numFmtId="0" fontId="13" fillId="4" borderId="13" xfId="2" applyFont="1" applyFill="1" applyBorder="1" applyAlignment="1" applyProtection="1">
      <alignment vertical="top" wrapText="1"/>
    </xf>
    <xf numFmtId="44" fontId="13" fillId="4" borderId="14" xfId="2" applyNumberFormat="1" applyFont="1" applyFill="1" applyBorder="1" applyAlignment="1" applyProtection="1">
      <alignment vertical="top" wrapText="1"/>
    </xf>
    <xf numFmtId="0" fontId="10" fillId="0" borderId="7" xfId="2" applyFont="1" applyBorder="1" applyAlignment="1" applyProtection="1">
      <alignment vertical="top" wrapText="1"/>
    </xf>
    <xf numFmtId="0" fontId="10" fillId="0" borderId="26" xfId="2" applyFont="1" applyBorder="1" applyAlignment="1" applyProtection="1">
      <alignment vertical="top" wrapText="1"/>
    </xf>
    <xf numFmtId="43" fontId="10" fillId="4" borderId="16" xfId="2" applyNumberFormat="1" applyFont="1" applyFill="1" applyBorder="1" applyAlignment="1" applyProtection="1">
      <alignment vertical="top" wrapText="1"/>
    </xf>
    <xf numFmtId="9" fontId="13" fillId="5" borderId="16" xfId="2" applyNumberFormat="1" applyFont="1" applyFill="1" applyBorder="1" applyAlignment="1" applyProtection="1">
      <alignment vertical="top" wrapText="1"/>
    </xf>
    <xf numFmtId="44" fontId="10" fillId="4" borderId="17" xfId="2" applyNumberFormat="1" applyFont="1" applyFill="1" applyBorder="1" applyAlignment="1" applyProtection="1">
      <alignment vertical="top" wrapText="1"/>
    </xf>
    <xf numFmtId="0" fontId="0" fillId="3" borderId="0" xfId="0" applyFill="1" applyProtection="1"/>
    <xf numFmtId="0" fontId="0" fillId="3" borderId="4" xfId="0" applyFill="1" applyBorder="1" applyProtection="1"/>
    <xf numFmtId="0" fontId="5" fillId="3" borderId="3" xfId="0" applyFont="1" applyFill="1" applyBorder="1" applyAlignment="1" applyProtection="1">
      <alignment vertical="center" wrapText="1"/>
    </xf>
    <xf numFmtId="0" fontId="5" fillId="3" borderId="0" xfId="0" applyFont="1" applyFill="1" applyBorder="1" applyAlignment="1" applyProtection="1">
      <alignment wrapText="1"/>
    </xf>
    <xf numFmtId="0" fontId="0" fillId="3" borderId="2" xfId="0" applyFill="1" applyBorder="1" applyProtection="1"/>
    <xf numFmtId="0" fontId="0" fillId="3" borderId="3" xfId="0" applyFill="1" applyBorder="1" applyProtection="1"/>
    <xf numFmtId="0" fontId="0" fillId="3" borderId="0" xfId="0" applyFill="1" applyBorder="1" applyProtection="1"/>
    <xf numFmtId="0" fontId="4" fillId="3" borderId="0" xfId="0" applyFont="1" applyFill="1" applyAlignment="1" applyProtection="1">
      <alignment horizontal="center"/>
    </xf>
    <xf numFmtId="0" fontId="5" fillId="3" borderId="0" xfId="0" applyFont="1" applyFill="1" applyBorder="1" applyProtection="1"/>
    <xf numFmtId="165" fontId="15" fillId="9" borderId="1" xfId="2" applyNumberFormat="1" applyFont="1" applyFill="1" applyBorder="1" applyProtection="1">
      <protection locked="0"/>
    </xf>
    <xf numFmtId="165" fontId="15" fillId="9" borderId="1" xfId="4" applyNumberFormat="1" applyFont="1" applyFill="1" applyBorder="1" applyProtection="1">
      <protection locked="0"/>
    </xf>
    <xf numFmtId="165" fontId="10" fillId="9" borderId="1" xfId="4" applyNumberFormat="1" applyFont="1" applyFill="1" applyBorder="1" applyProtection="1">
      <protection locked="0"/>
    </xf>
    <xf numFmtId="43" fontId="10" fillId="9" borderId="1" xfId="2" applyNumberFormat="1" applyFont="1" applyFill="1" applyBorder="1" applyProtection="1">
      <protection locked="0"/>
    </xf>
    <xf numFmtId="0" fontId="10" fillId="4" borderId="40" xfId="2" applyFont="1" applyFill="1" applyBorder="1" applyProtection="1">
      <protection locked="0"/>
    </xf>
    <xf numFmtId="43" fontId="10" fillId="4" borderId="0" xfId="2" applyNumberFormat="1" applyFont="1" applyFill="1" applyProtection="1">
      <protection locked="0"/>
    </xf>
    <xf numFmtId="0" fontId="10" fillId="4" borderId="19" xfId="2" applyFont="1" applyFill="1" applyBorder="1" applyProtection="1">
      <protection locked="0"/>
    </xf>
    <xf numFmtId="44" fontId="10" fillId="4" borderId="41" xfId="2" applyNumberFormat="1" applyFont="1" applyFill="1" applyBorder="1" applyProtection="1">
      <protection locked="0"/>
    </xf>
    <xf numFmtId="0" fontId="10" fillId="4" borderId="42" xfId="2" applyFont="1" applyFill="1" applyBorder="1" applyProtection="1">
      <protection locked="0"/>
    </xf>
    <xf numFmtId="44" fontId="10" fillId="4" borderId="43" xfId="2" applyNumberFormat="1" applyFont="1" applyFill="1" applyBorder="1" applyProtection="1">
      <protection locked="0"/>
    </xf>
    <xf numFmtId="0" fontId="10" fillId="4" borderId="6" xfId="2" applyFont="1" applyFill="1" applyBorder="1" applyProtection="1">
      <protection locked="0"/>
    </xf>
    <xf numFmtId="43" fontId="10" fillId="4" borderId="19" xfId="2" applyNumberFormat="1" applyFont="1" applyFill="1" applyBorder="1" applyProtection="1">
      <protection locked="0"/>
    </xf>
    <xf numFmtId="0" fontId="10" fillId="4" borderId="12" xfId="2" applyFont="1" applyFill="1" applyBorder="1" applyProtection="1">
      <protection locked="0"/>
    </xf>
    <xf numFmtId="43" fontId="10" fillId="4" borderId="6" xfId="2" applyNumberFormat="1" applyFont="1" applyFill="1" applyBorder="1" applyProtection="1">
      <protection locked="0"/>
    </xf>
    <xf numFmtId="0" fontId="10" fillId="4" borderId="44" xfId="2" applyFont="1" applyFill="1" applyBorder="1" applyProtection="1">
      <protection locked="0"/>
    </xf>
    <xf numFmtId="0" fontId="10" fillId="4" borderId="45" xfId="2" applyFont="1" applyFill="1" applyBorder="1" applyProtection="1">
      <protection locked="0"/>
    </xf>
    <xf numFmtId="43" fontId="10" fillId="4" borderId="45" xfId="2" applyNumberFormat="1" applyFont="1" applyFill="1" applyBorder="1" applyProtection="1">
      <protection locked="0"/>
    </xf>
    <xf numFmtId="44" fontId="10" fillId="4" borderId="46" xfId="2" applyNumberFormat="1" applyFont="1" applyFill="1" applyBorder="1" applyProtection="1">
      <protection locked="0"/>
    </xf>
    <xf numFmtId="0" fontId="10" fillId="4" borderId="0" xfId="2" applyFont="1" applyFill="1" applyBorder="1" applyProtection="1">
      <protection locked="0"/>
    </xf>
    <xf numFmtId="0" fontId="10" fillId="0" borderId="1" xfId="2" applyFont="1" applyBorder="1" applyAlignment="1" applyProtection="1">
      <alignment vertical="top" wrapText="1"/>
    </xf>
    <xf numFmtId="164" fontId="10" fillId="0" borderId="20" xfId="3" applyNumberFormat="1" applyFont="1" applyBorder="1" applyAlignment="1" applyProtection="1">
      <alignment horizontal="left"/>
    </xf>
    <xf numFmtId="0" fontId="13" fillId="4" borderId="10" xfId="2" applyFont="1" applyFill="1" applyBorder="1" applyAlignment="1" applyProtection="1">
      <alignment horizontal="center" vertical="center"/>
    </xf>
    <xf numFmtId="43" fontId="1" fillId="4" borderId="0" xfId="2" applyNumberFormat="1" applyFill="1" applyBorder="1" applyProtection="1"/>
    <xf numFmtId="0" fontId="1" fillId="4" borderId="0" xfId="2" applyFill="1" applyBorder="1" applyProtection="1"/>
    <xf numFmtId="43" fontId="1" fillId="4" borderId="38" xfId="2" applyNumberFormat="1" applyFill="1" applyBorder="1" applyProtection="1"/>
    <xf numFmtId="0" fontId="2" fillId="7" borderId="38" xfId="0" applyFont="1" applyFill="1" applyBorder="1" applyProtection="1"/>
    <xf numFmtId="0" fontId="2" fillId="7" borderId="51" xfId="0" applyFont="1" applyFill="1" applyBorder="1" applyProtection="1"/>
    <xf numFmtId="0" fontId="10" fillId="4" borderId="15" xfId="0" applyFont="1" applyFill="1" applyBorder="1" applyAlignment="1" applyProtection="1">
      <alignment vertical="top"/>
    </xf>
    <xf numFmtId="0" fontId="10" fillId="4" borderId="0" xfId="0" applyFont="1" applyFill="1" applyAlignment="1" applyProtection="1">
      <alignment horizontal="left" vertical="top" wrapText="1"/>
    </xf>
    <xf numFmtId="0" fontId="11" fillId="0" borderId="36" xfId="2" applyFont="1" applyBorder="1" applyAlignment="1" applyProtection="1">
      <alignment horizontal="left" vertical="top"/>
    </xf>
    <xf numFmtId="0" fontId="11" fillId="0" borderId="22" xfId="2" applyFont="1" applyBorder="1" applyAlignment="1" applyProtection="1">
      <alignment horizontal="left" vertical="top"/>
    </xf>
    <xf numFmtId="0" fontId="11" fillId="0" borderId="23" xfId="2" applyFont="1" applyBorder="1" applyAlignment="1" applyProtection="1">
      <alignment horizontal="left" vertical="top"/>
    </xf>
    <xf numFmtId="0" fontId="17" fillId="4" borderId="31" xfId="2" applyFont="1" applyFill="1" applyBorder="1" applyAlignment="1" applyProtection="1">
      <alignment horizontal="center" vertical="center" wrapText="1"/>
    </xf>
    <xf numFmtId="0" fontId="17" fillId="4" borderId="33" xfId="2" applyFont="1" applyFill="1" applyBorder="1" applyAlignment="1" applyProtection="1">
      <alignment horizontal="center" vertical="center" wrapText="1"/>
    </xf>
    <xf numFmtId="44" fontId="10" fillId="4" borderId="1" xfId="2" applyNumberFormat="1" applyFont="1" applyFill="1" applyBorder="1" applyAlignment="1" applyProtection="1">
      <alignment horizontal="center"/>
    </xf>
    <xf numFmtId="44" fontId="10" fillId="4" borderId="18" xfId="2" applyNumberFormat="1" applyFont="1" applyFill="1" applyBorder="1" applyAlignment="1" applyProtection="1">
      <alignment horizontal="center"/>
    </xf>
    <xf numFmtId="44" fontId="13" fillId="4" borderId="50" xfId="2" applyNumberFormat="1" applyFont="1" applyFill="1" applyBorder="1" applyAlignment="1" applyProtection="1">
      <alignment horizontal="center" vertical="center" wrapText="1"/>
    </xf>
    <xf numFmtId="44" fontId="13" fillId="4" borderId="39" xfId="2" applyNumberFormat="1" applyFont="1" applyFill="1" applyBorder="1" applyAlignment="1" applyProtection="1">
      <alignment horizontal="center" vertical="center" wrapText="1"/>
    </xf>
    <xf numFmtId="0" fontId="3" fillId="2" borderId="1" xfId="0" applyFont="1" applyFill="1" applyBorder="1" applyAlignment="1" applyProtection="1">
      <alignment horizontal="center" vertical="center"/>
    </xf>
    <xf numFmtId="0" fontId="0" fillId="0" borderId="1" xfId="0" applyBorder="1" applyAlignment="1" applyProtection="1">
      <alignment horizontal="left" vertical="center"/>
    </xf>
    <xf numFmtId="0" fontId="0" fillId="0" borderId="1" xfId="0" applyBorder="1" applyAlignment="1" applyProtection="1">
      <alignment horizontal="left" vertical="center"/>
      <protection locked="0"/>
    </xf>
    <xf numFmtId="0" fontId="13" fillId="0" borderId="10" xfId="2" applyFont="1" applyBorder="1" applyAlignment="1" applyProtection="1">
      <alignment vertical="top" wrapText="1"/>
    </xf>
    <xf numFmtId="0" fontId="13" fillId="0" borderId="13" xfId="2" applyFont="1" applyBorder="1" applyAlignment="1" applyProtection="1">
      <alignment vertical="top" wrapText="1"/>
    </xf>
    <xf numFmtId="0" fontId="13" fillId="0" borderId="16" xfId="2" applyFont="1" applyBorder="1" applyAlignment="1" applyProtection="1">
      <alignment vertical="top" wrapText="1"/>
    </xf>
    <xf numFmtId="43" fontId="13" fillId="0" borderId="10" xfId="2" applyNumberFormat="1" applyFont="1" applyBorder="1" applyAlignment="1" applyProtection="1">
      <alignment vertical="top" wrapText="1"/>
    </xf>
    <xf numFmtId="43" fontId="13" fillId="0" borderId="13" xfId="2" applyNumberFormat="1" applyFont="1" applyBorder="1" applyAlignment="1" applyProtection="1">
      <alignment vertical="top" wrapText="1"/>
    </xf>
    <xf numFmtId="43" fontId="13" fillId="0" borderId="16" xfId="2" applyNumberFormat="1" applyFont="1" applyBorder="1" applyAlignment="1" applyProtection="1">
      <alignment vertical="top" wrapText="1"/>
    </xf>
    <xf numFmtId="0" fontId="13" fillId="4" borderId="8" xfId="2" applyFont="1" applyFill="1" applyBorder="1" applyAlignment="1" applyProtection="1">
      <alignment horizontal="left" vertical="top" wrapText="1"/>
    </xf>
    <xf numFmtId="0" fontId="13" fillId="4" borderId="28" xfId="2" applyFont="1" applyFill="1" applyBorder="1" applyAlignment="1" applyProtection="1">
      <alignment horizontal="left" vertical="top" wrapText="1"/>
    </xf>
    <xf numFmtId="0" fontId="13" fillId="4" borderId="9" xfId="2" applyFont="1" applyFill="1" applyBorder="1" applyAlignment="1" applyProtection="1">
      <alignment horizontal="left" vertical="top" wrapText="1"/>
    </xf>
    <xf numFmtId="0" fontId="10" fillId="4" borderId="12" xfId="2" applyFont="1" applyFill="1" applyBorder="1" applyAlignment="1" applyProtection="1">
      <alignment horizontal="left" vertical="top" wrapText="1"/>
    </xf>
    <xf numFmtId="0" fontId="10" fillId="4" borderId="6" xfId="2" applyFont="1" applyFill="1" applyBorder="1" applyAlignment="1" applyProtection="1">
      <alignment horizontal="left" vertical="top" wrapText="1"/>
    </xf>
    <xf numFmtId="0" fontId="11" fillId="4" borderId="36" xfId="2" applyFont="1" applyFill="1" applyBorder="1" applyAlignment="1" applyProtection="1">
      <alignment horizontal="center" vertical="center"/>
    </xf>
    <xf numFmtId="0" fontId="11" fillId="4" borderId="22" xfId="2" applyFont="1" applyFill="1" applyBorder="1" applyAlignment="1" applyProtection="1">
      <alignment horizontal="center" vertical="center"/>
    </xf>
    <xf numFmtId="165" fontId="10" fillId="4" borderId="48" xfId="2" applyNumberFormat="1" applyFont="1" applyFill="1" applyBorder="1" applyAlignment="1" applyProtection="1">
      <alignment horizontal="center"/>
    </xf>
    <xf numFmtId="165" fontId="10" fillId="4" borderId="22" xfId="2" applyNumberFormat="1" applyFont="1" applyFill="1" applyBorder="1" applyAlignment="1" applyProtection="1">
      <alignment horizontal="center"/>
    </xf>
    <xf numFmtId="165" fontId="10" fillId="4" borderId="23" xfId="2" applyNumberFormat="1" applyFont="1" applyFill="1" applyBorder="1" applyAlignment="1" applyProtection="1">
      <alignment horizontal="center"/>
    </xf>
    <xf numFmtId="0" fontId="11" fillId="4" borderId="48" xfId="2" applyFont="1" applyFill="1" applyBorder="1" applyAlignment="1" applyProtection="1">
      <alignment horizontal="center" vertical="center"/>
    </xf>
    <xf numFmtId="0" fontId="11" fillId="4" borderId="23" xfId="2" applyFont="1" applyFill="1" applyBorder="1" applyAlignment="1" applyProtection="1">
      <alignment horizontal="center" vertical="center"/>
    </xf>
    <xf numFmtId="0" fontId="10" fillId="4" borderId="31" xfId="2" applyFont="1" applyFill="1" applyBorder="1" applyAlignment="1" applyProtection="1">
      <alignment vertical="top"/>
    </xf>
    <xf numFmtId="0" fontId="10" fillId="4" borderId="32" xfId="2" applyFont="1" applyFill="1" applyBorder="1" applyAlignment="1" applyProtection="1">
      <alignment vertical="top"/>
    </xf>
    <xf numFmtId="0" fontId="10" fillId="4" borderId="33" xfId="2" applyFont="1" applyFill="1" applyBorder="1" applyAlignment="1" applyProtection="1">
      <alignment vertical="top"/>
    </xf>
    <xf numFmtId="0" fontId="10" fillId="4" borderId="34" xfId="2" applyFont="1" applyFill="1" applyBorder="1" applyProtection="1"/>
    <xf numFmtId="0" fontId="10" fillId="4" borderId="35" xfId="2" applyFont="1" applyFill="1" applyBorder="1" applyProtection="1"/>
    <xf numFmtId="0" fontId="10" fillId="4" borderId="27" xfId="2" applyFont="1" applyFill="1" applyBorder="1" applyProtection="1"/>
  </cellXfs>
  <cellStyles count="5">
    <cellStyle name="Komma 3" xfId="3" xr:uid="{F0AFAF4A-0238-49D3-8151-00D3B9AF8241}"/>
    <cellStyle name="Standaard" xfId="0" builtinId="0"/>
    <cellStyle name="Standaard 2" xfId="4" xr:uid="{EFEE5329-25A7-465C-A335-493F36806B04}"/>
    <cellStyle name="Standaard 8" xfId="2" xr:uid="{F6345230-47FD-43C8-A9F7-D3844A2DF9CA}"/>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B9ED4-503D-43B4-B16F-20D9C0C05683}">
  <dimension ref="A1:O81"/>
  <sheetViews>
    <sheetView showGridLines="0" tabSelected="1" topLeftCell="A43" zoomScale="110" zoomScaleNormal="110" workbookViewId="0">
      <selection activeCell="E58" sqref="E58"/>
    </sheetView>
  </sheetViews>
  <sheetFormatPr defaultColWidth="8.7109375" defaultRowHeight="15" x14ac:dyDescent="0.25"/>
  <cols>
    <col min="1" max="2" width="16.5703125" style="8" customWidth="1"/>
    <col min="3" max="3" width="23" style="8" customWidth="1"/>
    <col min="4" max="6" width="21.42578125" style="8" customWidth="1"/>
    <col min="7" max="7" width="20.85546875" style="8" customWidth="1"/>
    <col min="8" max="8" width="17.5703125" style="8" customWidth="1"/>
    <col min="9" max="9" width="18.5703125" style="8" customWidth="1"/>
    <col min="10" max="10" width="19.140625" style="8" customWidth="1"/>
    <col min="11" max="11" width="23" style="8" customWidth="1"/>
    <col min="12" max="12" width="19.5703125" style="8" customWidth="1"/>
    <col min="13" max="13" width="12.85546875" style="8" customWidth="1"/>
    <col min="14" max="14" width="25.85546875" style="8" customWidth="1"/>
    <col min="15" max="15" width="10.140625" style="8" customWidth="1"/>
    <col min="16" max="16384" width="8.7109375" style="8"/>
  </cols>
  <sheetData>
    <row r="1" spans="1:15" ht="46.5" x14ac:dyDescent="0.25">
      <c r="A1" s="124" t="s">
        <v>59</v>
      </c>
      <c r="B1" s="124"/>
      <c r="C1" s="124"/>
      <c r="D1" s="124"/>
      <c r="E1" s="124"/>
      <c r="F1" s="124"/>
      <c r="G1" s="124"/>
      <c r="H1" s="124"/>
      <c r="I1" s="124"/>
      <c r="J1" s="124"/>
      <c r="K1" s="124"/>
      <c r="L1" s="124"/>
      <c r="M1" s="124"/>
      <c r="N1" s="124"/>
      <c r="O1" s="81"/>
    </row>
    <row r="2" spans="1:15" ht="63.75" x14ac:dyDescent="1">
      <c r="A2" s="82"/>
      <c r="B2" s="83"/>
      <c r="C2" s="84"/>
      <c r="D2" s="84"/>
      <c r="E2" s="84"/>
      <c r="F2" s="84"/>
      <c r="G2" s="84"/>
      <c r="H2" s="84"/>
      <c r="I2" s="84"/>
      <c r="J2" s="84"/>
      <c r="K2" s="84"/>
      <c r="L2" s="77"/>
      <c r="M2" s="77"/>
      <c r="N2" s="77"/>
      <c r="O2" s="78"/>
    </row>
    <row r="3" spans="1:15" ht="15.75" x14ac:dyDescent="0.25">
      <c r="A3" s="85" t="s">
        <v>0</v>
      </c>
      <c r="B3" s="85"/>
      <c r="C3" s="125" t="s">
        <v>22</v>
      </c>
      <c r="D3" s="125"/>
      <c r="E3" s="125"/>
      <c r="F3" s="125"/>
      <c r="G3" s="125"/>
      <c r="H3" s="77"/>
      <c r="I3" s="77"/>
      <c r="J3" s="77"/>
      <c r="K3" s="77"/>
      <c r="L3" s="77"/>
      <c r="M3" s="77"/>
      <c r="N3" s="77"/>
      <c r="O3" s="78"/>
    </row>
    <row r="4" spans="1:15" ht="31.5" x14ac:dyDescent="0.25">
      <c r="A4" s="79" t="s">
        <v>48</v>
      </c>
      <c r="B4" s="80"/>
      <c r="C4" s="126"/>
      <c r="D4" s="126"/>
      <c r="E4" s="126"/>
      <c r="F4" s="126"/>
      <c r="G4" s="126"/>
      <c r="H4" s="77"/>
      <c r="I4" s="77"/>
      <c r="J4" s="77"/>
      <c r="K4" s="77"/>
      <c r="L4" s="77"/>
      <c r="M4" s="77"/>
      <c r="N4" s="77"/>
      <c r="O4" s="78"/>
    </row>
    <row r="5" spans="1:15" ht="15.75" x14ac:dyDescent="0.25">
      <c r="A5" s="58"/>
      <c r="B5" s="59"/>
      <c r="C5" s="60"/>
      <c r="D5" s="61"/>
      <c r="E5" s="61"/>
      <c r="F5" s="61"/>
      <c r="G5" s="61"/>
      <c r="H5" s="59"/>
      <c r="I5" s="59"/>
      <c r="J5" s="59"/>
      <c r="K5" s="59"/>
      <c r="L5" s="59"/>
      <c r="M5" s="59"/>
      <c r="N5" s="59"/>
      <c r="O5" s="62"/>
    </row>
    <row r="6" spans="1:15" x14ac:dyDescent="0.25">
      <c r="A6" s="7"/>
      <c r="B6" s="7"/>
      <c r="C6" s="7"/>
      <c r="D6" s="7"/>
      <c r="E6" s="7"/>
      <c r="F6" s="7"/>
      <c r="G6" s="7"/>
      <c r="H6" s="7"/>
      <c r="I6" s="7"/>
      <c r="J6" s="7"/>
      <c r="K6" s="7"/>
      <c r="L6" s="7"/>
      <c r="M6" s="7"/>
      <c r="N6" s="7"/>
      <c r="O6" s="7"/>
    </row>
    <row r="7" spans="1:15" x14ac:dyDescent="0.25">
      <c r="A7" s="7"/>
      <c r="B7" s="7"/>
      <c r="C7" s="7"/>
      <c r="D7" s="7"/>
      <c r="E7" s="7"/>
      <c r="F7" s="7"/>
      <c r="G7" s="7"/>
      <c r="H7" s="7"/>
      <c r="I7" s="7"/>
      <c r="J7" s="7"/>
      <c r="K7" s="7"/>
      <c r="L7" s="7"/>
      <c r="M7" s="7"/>
      <c r="N7" s="7"/>
      <c r="O7" s="7"/>
    </row>
    <row r="8" spans="1:15" ht="21" x14ac:dyDescent="0.35">
      <c r="A8" s="63" t="s">
        <v>1</v>
      </c>
      <c r="B8" s="35" t="s">
        <v>2</v>
      </c>
      <c r="D8" s="7"/>
      <c r="E8" s="7"/>
      <c r="F8" s="7"/>
      <c r="G8" s="7"/>
      <c r="H8" s="7"/>
      <c r="I8" s="7"/>
      <c r="J8" s="7"/>
      <c r="K8" s="7"/>
      <c r="L8" s="7"/>
      <c r="M8" s="7"/>
      <c r="N8" s="7"/>
      <c r="O8" s="7"/>
    </row>
    <row r="9" spans="1:15" ht="15.75" thickBot="1" x14ac:dyDescent="0.3">
      <c r="A9" s="7"/>
      <c r="B9" s="7"/>
      <c r="C9" s="7"/>
      <c r="D9" s="7"/>
      <c r="E9" s="7"/>
      <c r="F9" s="7"/>
      <c r="G9" s="7"/>
      <c r="H9" s="7"/>
      <c r="I9" s="7"/>
      <c r="J9" s="7"/>
      <c r="K9" s="7"/>
      <c r="L9" s="7"/>
      <c r="M9" s="7"/>
      <c r="N9" s="7"/>
      <c r="O9" s="7"/>
    </row>
    <row r="10" spans="1:15" ht="14.45" customHeight="1" x14ac:dyDescent="0.25">
      <c r="A10" s="7"/>
      <c r="B10" s="133" t="s">
        <v>3</v>
      </c>
      <c r="C10" s="134"/>
      <c r="D10" s="135"/>
      <c r="E10" s="64"/>
      <c r="F10" s="64" t="s">
        <v>64</v>
      </c>
      <c r="G10" s="127" t="s">
        <v>57</v>
      </c>
      <c r="H10" s="130" t="s">
        <v>4</v>
      </c>
      <c r="I10" s="107" t="s">
        <v>65</v>
      </c>
      <c r="J10" s="107" t="s">
        <v>65</v>
      </c>
      <c r="K10" s="65" t="s">
        <v>52</v>
      </c>
      <c r="L10" s="66" t="s">
        <v>5</v>
      </c>
      <c r="M10" s="7"/>
      <c r="N10" s="7"/>
      <c r="O10" s="7"/>
    </row>
    <row r="11" spans="1:15" ht="27" x14ac:dyDescent="0.25">
      <c r="A11" s="7"/>
      <c r="B11" s="136" t="s">
        <v>6</v>
      </c>
      <c r="C11" s="137"/>
      <c r="D11" s="67"/>
      <c r="E11" s="68"/>
      <c r="F11" s="68"/>
      <c r="G11" s="128"/>
      <c r="H11" s="131"/>
      <c r="I11" s="69" t="s">
        <v>7</v>
      </c>
      <c r="J11" s="70" t="s">
        <v>8</v>
      </c>
      <c r="K11" s="70"/>
      <c r="L11" s="71"/>
      <c r="M11" s="7"/>
      <c r="N11" s="7"/>
      <c r="O11" s="7"/>
    </row>
    <row r="12" spans="1:15" ht="28.5" x14ac:dyDescent="0.25">
      <c r="A12" s="7"/>
      <c r="B12" s="113" t="s">
        <v>61</v>
      </c>
      <c r="C12" s="72" t="s">
        <v>62</v>
      </c>
      <c r="D12" s="73" t="s">
        <v>63</v>
      </c>
      <c r="E12" s="105" t="s">
        <v>60</v>
      </c>
      <c r="F12" s="72"/>
      <c r="G12" s="129"/>
      <c r="H12" s="132"/>
      <c r="I12" s="74"/>
      <c r="J12" s="74"/>
      <c r="K12" s="75">
        <v>0.25</v>
      </c>
      <c r="L12" s="76"/>
      <c r="M12" s="7"/>
      <c r="N12" s="7"/>
      <c r="O12" s="7"/>
    </row>
    <row r="13" spans="1:15" x14ac:dyDescent="0.25">
      <c r="A13" s="7"/>
      <c r="B13" s="43" t="s">
        <v>1</v>
      </c>
      <c r="C13" s="1">
        <v>1</v>
      </c>
      <c r="D13" s="2">
        <v>50</v>
      </c>
      <c r="E13" s="2" t="s">
        <v>54</v>
      </c>
      <c r="F13" s="4">
        <v>215</v>
      </c>
      <c r="G13" s="86"/>
      <c r="H13" s="52">
        <f t="shared" ref="H13:H25" si="0">(C13-1+D13)/2*G13</f>
        <v>0</v>
      </c>
      <c r="I13" s="53">
        <v>0.31537195030684029</v>
      </c>
      <c r="J13" s="53">
        <v>6.5000000000000002E-2</v>
      </c>
      <c r="K13" s="54">
        <v>204.53</v>
      </c>
      <c r="L13" s="55">
        <f>H13*K13*K$12</f>
        <v>0</v>
      </c>
      <c r="M13" s="7"/>
      <c r="N13" s="7"/>
      <c r="O13" s="7"/>
    </row>
    <row r="14" spans="1:15" x14ac:dyDescent="0.25">
      <c r="A14" s="7"/>
      <c r="B14" s="43" t="s">
        <v>10</v>
      </c>
      <c r="C14" s="1">
        <v>51</v>
      </c>
      <c r="D14" s="2">
        <v>200</v>
      </c>
      <c r="E14" s="106" t="s">
        <v>55</v>
      </c>
      <c r="F14" s="4">
        <v>313</v>
      </c>
      <c r="G14" s="86"/>
      <c r="H14" s="52">
        <f t="shared" si="0"/>
        <v>0</v>
      </c>
      <c r="I14" s="53">
        <v>0.17901511749738064</v>
      </c>
      <c r="J14" s="53">
        <v>0.12</v>
      </c>
      <c r="K14" s="54">
        <v>165.99</v>
      </c>
      <c r="L14" s="55">
        <f>H14*K14*K$12</f>
        <v>0</v>
      </c>
      <c r="M14" s="7"/>
      <c r="N14" s="7"/>
      <c r="O14" s="7"/>
    </row>
    <row r="15" spans="1:15" x14ac:dyDescent="0.25">
      <c r="A15" s="7"/>
      <c r="B15" s="43" t="s">
        <v>11</v>
      </c>
      <c r="C15" s="1">
        <v>201</v>
      </c>
      <c r="D15" s="2">
        <v>500</v>
      </c>
      <c r="E15" s="105" t="s">
        <v>56</v>
      </c>
      <c r="F15" s="4">
        <v>1.28</v>
      </c>
      <c r="G15" s="87"/>
      <c r="H15" s="52">
        <f t="shared" si="0"/>
        <v>0</v>
      </c>
      <c r="I15" s="53">
        <v>0.17003442598413412</v>
      </c>
      <c r="J15" s="53">
        <v>0.17499999999999999</v>
      </c>
      <c r="K15" s="54">
        <v>142.28</v>
      </c>
      <c r="L15" s="55">
        <f t="shared" ref="L15:L25" si="1">H15*K15*K$12</f>
        <v>0</v>
      </c>
      <c r="M15" s="7"/>
      <c r="N15" s="7"/>
      <c r="O15" s="7"/>
    </row>
    <row r="16" spans="1:15" x14ac:dyDescent="0.25">
      <c r="A16" s="7"/>
      <c r="B16" s="43" t="s">
        <v>12</v>
      </c>
      <c r="C16" s="1">
        <v>501</v>
      </c>
      <c r="D16" s="2">
        <v>1500</v>
      </c>
      <c r="E16" s="105" t="s">
        <v>56</v>
      </c>
      <c r="F16" s="4">
        <v>0.89</v>
      </c>
      <c r="G16" s="88"/>
      <c r="H16" s="52">
        <f t="shared" si="0"/>
        <v>0</v>
      </c>
      <c r="I16" s="53">
        <v>0.20431073192635832</v>
      </c>
      <c r="J16" s="53">
        <v>0.21</v>
      </c>
      <c r="K16" s="54">
        <v>80.63</v>
      </c>
      <c r="L16" s="55">
        <f t="shared" si="1"/>
        <v>0</v>
      </c>
      <c r="M16" s="7"/>
      <c r="N16" s="7"/>
      <c r="O16" s="7"/>
    </row>
    <row r="17" spans="1:15" x14ac:dyDescent="0.25">
      <c r="A17" s="7"/>
      <c r="B17" s="43" t="s">
        <v>13</v>
      </c>
      <c r="C17" s="1">
        <v>1501</v>
      </c>
      <c r="D17" s="2">
        <v>3000</v>
      </c>
      <c r="E17" s="105" t="s">
        <v>56</v>
      </c>
      <c r="F17" s="4">
        <v>0.6</v>
      </c>
      <c r="G17" s="88"/>
      <c r="H17" s="52">
        <f t="shared" si="0"/>
        <v>0</v>
      </c>
      <c r="I17" s="53">
        <v>5.4632540038916329E-2</v>
      </c>
      <c r="J17" s="53">
        <v>0.18</v>
      </c>
      <c r="K17" s="54">
        <v>57.31</v>
      </c>
      <c r="L17" s="55">
        <f t="shared" si="1"/>
        <v>0</v>
      </c>
      <c r="M17" s="7"/>
      <c r="N17" s="7"/>
      <c r="O17" s="7"/>
    </row>
    <row r="18" spans="1:15" x14ac:dyDescent="0.25">
      <c r="A18" s="7"/>
      <c r="B18" s="43" t="s">
        <v>14</v>
      </c>
      <c r="C18" s="1">
        <v>3001</v>
      </c>
      <c r="D18" s="2">
        <v>5000</v>
      </c>
      <c r="E18" s="105" t="s">
        <v>56</v>
      </c>
      <c r="F18" s="4">
        <v>0.54</v>
      </c>
      <c r="G18" s="88"/>
      <c r="H18" s="52">
        <f t="shared" si="0"/>
        <v>0</v>
      </c>
      <c r="I18" s="53">
        <v>3.4725340517886547E-2</v>
      </c>
      <c r="J18" s="53">
        <v>0.14000000000000001</v>
      </c>
      <c r="K18" s="54">
        <v>31.62</v>
      </c>
      <c r="L18" s="55">
        <f t="shared" si="1"/>
        <v>0</v>
      </c>
      <c r="M18" s="7"/>
      <c r="N18" s="7"/>
      <c r="O18" s="7"/>
    </row>
    <row r="19" spans="1:15" x14ac:dyDescent="0.25">
      <c r="A19" s="7"/>
      <c r="B19" s="43" t="s">
        <v>15</v>
      </c>
      <c r="C19" s="1">
        <v>5001</v>
      </c>
      <c r="D19" s="2">
        <v>7500</v>
      </c>
      <c r="E19" s="105" t="s">
        <v>56</v>
      </c>
      <c r="F19" s="4">
        <v>0.51</v>
      </c>
      <c r="G19" s="88"/>
      <c r="H19" s="52">
        <f t="shared" si="0"/>
        <v>0</v>
      </c>
      <c r="I19" s="56">
        <v>1.6763957491393505E-2</v>
      </c>
      <c r="J19" s="53">
        <v>0.05</v>
      </c>
      <c r="K19" s="54">
        <v>17.09</v>
      </c>
      <c r="L19" s="55">
        <f t="shared" si="1"/>
        <v>0</v>
      </c>
      <c r="M19" s="7"/>
      <c r="N19" s="7"/>
      <c r="O19" s="7"/>
    </row>
    <row r="20" spans="1:15" x14ac:dyDescent="0.25">
      <c r="A20" s="7"/>
      <c r="B20" s="43" t="s">
        <v>16</v>
      </c>
      <c r="C20" s="1">
        <v>7501</v>
      </c>
      <c r="D20" s="2">
        <v>10000</v>
      </c>
      <c r="E20" s="105" t="s">
        <v>56</v>
      </c>
      <c r="F20" s="4">
        <v>0.42</v>
      </c>
      <c r="G20" s="88"/>
      <c r="H20" s="52">
        <f t="shared" si="0"/>
        <v>0</v>
      </c>
      <c r="I20" s="56">
        <v>6.8851968268223316E-3</v>
      </c>
      <c r="J20" s="53">
        <v>2.4E-2</v>
      </c>
      <c r="K20" s="54">
        <v>12.84</v>
      </c>
      <c r="L20" s="55">
        <f t="shared" si="1"/>
        <v>0</v>
      </c>
      <c r="M20" s="7"/>
      <c r="N20" s="7"/>
      <c r="O20" s="7"/>
    </row>
    <row r="21" spans="1:15" x14ac:dyDescent="0.25">
      <c r="A21" s="7"/>
      <c r="B21" s="43" t="s">
        <v>17</v>
      </c>
      <c r="C21" s="1">
        <v>10001</v>
      </c>
      <c r="D21" s="2">
        <v>15000</v>
      </c>
      <c r="E21" s="105" t="s">
        <v>56</v>
      </c>
      <c r="F21" s="4">
        <v>0.33</v>
      </c>
      <c r="G21" s="88"/>
      <c r="H21" s="52">
        <f t="shared" si="0"/>
        <v>0</v>
      </c>
      <c r="I21" s="56">
        <v>8.3819787456967526E-3</v>
      </c>
      <c r="J21" s="56">
        <v>2.1000000000000001E-2</v>
      </c>
      <c r="K21" s="54">
        <v>10.28</v>
      </c>
      <c r="L21" s="55">
        <f t="shared" si="1"/>
        <v>0</v>
      </c>
      <c r="M21" s="7"/>
      <c r="N21" s="7"/>
      <c r="O21" s="7"/>
    </row>
    <row r="22" spans="1:15" x14ac:dyDescent="0.25">
      <c r="A22" s="7"/>
      <c r="B22" s="43" t="s">
        <v>18</v>
      </c>
      <c r="C22" s="1">
        <v>15001</v>
      </c>
      <c r="D22" s="2">
        <v>20000</v>
      </c>
      <c r="E22" s="105" t="s">
        <v>56</v>
      </c>
      <c r="F22" s="4">
        <v>0.27</v>
      </c>
      <c r="G22" s="88"/>
      <c r="H22" s="52">
        <f t="shared" si="0"/>
        <v>0</v>
      </c>
      <c r="I22" s="56">
        <v>4.1909893728483763E-3</v>
      </c>
      <c r="J22" s="56">
        <v>6.0000000000000001E-3</v>
      </c>
      <c r="K22" s="54">
        <v>8.69</v>
      </c>
      <c r="L22" s="55">
        <f t="shared" si="1"/>
        <v>0</v>
      </c>
      <c r="M22" s="7"/>
      <c r="N22" s="7"/>
      <c r="O22" s="7"/>
    </row>
    <row r="23" spans="1:15" x14ac:dyDescent="0.25">
      <c r="A23" s="7"/>
      <c r="B23" s="43" t="s">
        <v>19</v>
      </c>
      <c r="C23" s="1">
        <v>20001</v>
      </c>
      <c r="D23" s="2">
        <v>30000</v>
      </c>
      <c r="E23" s="105" t="s">
        <v>56</v>
      </c>
      <c r="F23" s="4">
        <v>0.24</v>
      </c>
      <c r="G23" s="88"/>
      <c r="H23" s="52">
        <f t="shared" si="0"/>
        <v>0</v>
      </c>
      <c r="I23" s="56">
        <v>2.6942074539739562E-3</v>
      </c>
      <c r="J23" s="56">
        <v>4.0000000000000001E-3</v>
      </c>
      <c r="K23" s="54">
        <v>6.52</v>
      </c>
      <c r="L23" s="55">
        <f t="shared" si="1"/>
        <v>0</v>
      </c>
      <c r="M23" s="7"/>
      <c r="N23" s="7"/>
      <c r="O23" s="7"/>
    </row>
    <row r="24" spans="1:15" x14ac:dyDescent="0.25">
      <c r="A24" s="7"/>
      <c r="B24" s="57" t="s">
        <v>20</v>
      </c>
      <c r="C24" s="1">
        <v>30001</v>
      </c>
      <c r="D24" s="2">
        <v>40000</v>
      </c>
      <c r="E24" s="105" t="s">
        <v>56</v>
      </c>
      <c r="F24" s="4">
        <v>0.23</v>
      </c>
      <c r="G24" s="88"/>
      <c r="H24" s="52">
        <f t="shared" si="0"/>
        <v>0</v>
      </c>
      <c r="I24" s="56">
        <v>1.3471037269869781E-3</v>
      </c>
      <c r="J24" s="56">
        <v>3.0000000000000001E-3</v>
      </c>
      <c r="K24" s="54">
        <v>4.6399999999999997</v>
      </c>
      <c r="L24" s="55">
        <f t="shared" si="1"/>
        <v>0</v>
      </c>
      <c r="M24" s="7"/>
      <c r="N24" s="7"/>
      <c r="O24" s="7"/>
    </row>
    <row r="25" spans="1:15" x14ac:dyDescent="0.25">
      <c r="A25" s="7"/>
      <c r="B25" s="43" t="s">
        <v>21</v>
      </c>
      <c r="C25" s="1">
        <v>40001</v>
      </c>
      <c r="D25" s="2">
        <v>90000</v>
      </c>
      <c r="E25" s="105" t="s">
        <v>56</v>
      </c>
      <c r="F25" s="4">
        <v>0.21</v>
      </c>
      <c r="G25" s="88"/>
      <c r="H25" s="52">
        <f t="shared" si="0"/>
        <v>0</v>
      </c>
      <c r="I25" s="56">
        <v>1.6464601107618619E-3</v>
      </c>
      <c r="J25" s="56">
        <v>2E-3</v>
      </c>
      <c r="K25" s="54">
        <v>2.87</v>
      </c>
      <c r="L25" s="55">
        <f t="shared" si="1"/>
        <v>0</v>
      </c>
      <c r="M25" s="7"/>
      <c r="N25" s="7"/>
      <c r="O25" s="7"/>
    </row>
    <row r="26" spans="1:15" x14ac:dyDescent="0.25">
      <c r="A26" s="7"/>
      <c r="B26" s="43"/>
      <c r="C26" s="3"/>
      <c r="D26" s="3"/>
      <c r="E26" s="3"/>
      <c r="F26" s="3"/>
      <c r="G26" s="3"/>
      <c r="H26" s="44"/>
      <c r="I26" s="45">
        <f>SUM(I13:I25)</f>
        <v>1</v>
      </c>
      <c r="J26" s="46">
        <f>SUM(J13:J25)</f>
        <v>1</v>
      </c>
      <c r="K26" s="47"/>
      <c r="L26" s="48"/>
      <c r="M26" s="7"/>
      <c r="N26" s="7"/>
      <c r="O26" s="7"/>
    </row>
    <row r="27" spans="1:15" ht="15.75" thickBot="1" x14ac:dyDescent="0.3">
      <c r="A27" s="7"/>
      <c r="B27" s="115" t="s">
        <v>9</v>
      </c>
      <c r="C27" s="116"/>
      <c r="D27" s="116"/>
      <c r="E27" s="116"/>
      <c r="F27" s="116"/>
      <c r="G27" s="116"/>
      <c r="H27" s="117"/>
      <c r="I27" s="49"/>
      <c r="J27" s="49"/>
      <c r="K27" s="11" t="s">
        <v>5</v>
      </c>
      <c r="L27" s="50">
        <f>SUM(L13:L25)</f>
        <v>0</v>
      </c>
      <c r="M27" s="7"/>
      <c r="N27" s="7"/>
      <c r="O27" s="7"/>
    </row>
    <row r="28" spans="1:15" x14ac:dyDescent="0.25">
      <c r="A28" s="7"/>
      <c r="B28" s="7"/>
      <c r="C28" s="7"/>
      <c r="D28" s="7"/>
      <c r="E28" s="7"/>
      <c r="F28" s="7"/>
      <c r="G28" s="7"/>
      <c r="H28" s="7"/>
      <c r="I28" s="7"/>
      <c r="J28" s="7"/>
      <c r="K28" s="7"/>
      <c r="L28" s="7"/>
      <c r="M28" s="7"/>
      <c r="N28" s="7"/>
      <c r="O28" s="7"/>
    </row>
    <row r="29" spans="1:15" ht="14.45" customHeight="1" x14ac:dyDescent="0.25">
      <c r="A29" s="7"/>
      <c r="B29" s="114" t="s">
        <v>58</v>
      </c>
      <c r="C29" s="114"/>
      <c r="D29" s="114"/>
      <c r="E29" s="114"/>
      <c r="F29" s="114"/>
      <c r="G29" s="114"/>
      <c r="H29" s="114"/>
      <c r="I29" s="114"/>
      <c r="J29" s="114"/>
      <c r="K29" s="114"/>
      <c r="L29" s="114"/>
      <c r="M29" s="7"/>
      <c r="N29" s="7"/>
      <c r="O29" s="7"/>
    </row>
    <row r="30" spans="1:15" ht="43.7" customHeight="1" x14ac:dyDescent="0.25">
      <c r="A30" s="7"/>
      <c r="B30" s="114"/>
      <c r="C30" s="114"/>
      <c r="D30" s="114"/>
      <c r="E30" s="114"/>
      <c r="F30" s="114"/>
      <c r="G30" s="114"/>
      <c r="H30" s="114"/>
      <c r="I30" s="114"/>
      <c r="J30" s="114"/>
      <c r="K30" s="114"/>
      <c r="L30" s="114"/>
      <c r="M30" s="7"/>
      <c r="N30" s="7"/>
      <c r="O30" s="7"/>
    </row>
    <row r="31" spans="1:15" x14ac:dyDescent="0.25">
      <c r="A31" s="7"/>
      <c r="B31" s="7"/>
      <c r="C31" s="7"/>
      <c r="D31" s="7"/>
      <c r="E31" s="7"/>
      <c r="F31" s="7"/>
      <c r="G31" s="7"/>
      <c r="H31" s="7"/>
      <c r="I31" s="7"/>
      <c r="J31" s="7"/>
      <c r="K31" s="7"/>
      <c r="L31" s="7"/>
      <c r="M31" s="7"/>
      <c r="N31" s="7"/>
      <c r="O31" s="7"/>
    </row>
    <row r="32" spans="1:15" x14ac:dyDescent="0.25">
      <c r="A32" s="7"/>
      <c r="B32" s="7"/>
      <c r="C32" s="7"/>
      <c r="D32" s="7"/>
      <c r="E32" s="7"/>
      <c r="F32" s="7"/>
      <c r="G32" s="7"/>
      <c r="H32" s="7"/>
      <c r="I32" s="7"/>
      <c r="J32" s="7"/>
      <c r="K32" s="7"/>
      <c r="L32" s="7"/>
      <c r="M32" s="7"/>
      <c r="N32" s="7"/>
      <c r="O32" s="7"/>
    </row>
    <row r="33" spans="1:15" ht="18.75" x14ac:dyDescent="0.3">
      <c r="A33" s="35" t="s">
        <v>10</v>
      </c>
      <c r="B33" s="36" t="s">
        <v>23</v>
      </c>
      <c r="C33" s="14"/>
      <c r="D33" s="14"/>
      <c r="E33" s="14"/>
      <c r="F33" s="15"/>
      <c r="G33" s="15"/>
      <c r="H33" s="14"/>
      <c r="I33" s="14"/>
      <c r="J33" s="17"/>
      <c r="K33" s="7"/>
      <c r="L33" s="7"/>
      <c r="M33" s="7"/>
      <c r="N33" s="7"/>
      <c r="O33" s="7"/>
    </row>
    <row r="34" spans="1:15" ht="15.75" thickBot="1" x14ac:dyDescent="0.3">
      <c r="A34" s="7"/>
      <c r="B34" s="13"/>
      <c r="C34" s="14"/>
      <c r="D34" s="14"/>
      <c r="E34" s="14"/>
      <c r="F34" s="15"/>
      <c r="G34" s="15"/>
      <c r="H34" s="14"/>
      <c r="I34" s="14"/>
      <c r="J34" s="17"/>
      <c r="K34" s="7"/>
      <c r="L34" s="7"/>
      <c r="M34" s="7"/>
      <c r="N34" s="7"/>
      <c r="O34" s="7"/>
    </row>
    <row r="35" spans="1:15" ht="40.5" x14ac:dyDescent="0.25">
      <c r="A35" s="7"/>
      <c r="B35" s="118" t="s">
        <v>24</v>
      </c>
      <c r="C35" s="119"/>
      <c r="D35" s="51" t="s">
        <v>25</v>
      </c>
      <c r="E35" s="51"/>
      <c r="F35" s="51" t="s">
        <v>26</v>
      </c>
      <c r="G35" s="39" t="s">
        <v>27</v>
      </c>
      <c r="H35" s="122" t="s">
        <v>5</v>
      </c>
      <c r="I35" s="123"/>
      <c r="J35" s="7"/>
      <c r="K35" s="7"/>
      <c r="L35" s="7"/>
      <c r="M35" s="7"/>
      <c r="N35" s="7"/>
    </row>
    <row r="36" spans="1:15" x14ac:dyDescent="0.25">
      <c r="A36" s="7"/>
      <c r="B36" s="40" t="s">
        <v>28</v>
      </c>
      <c r="C36" s="41"/>
      <c r="D36" s="89"/>
      <c r="E36" s="89"/>
      <c r="F36" s="89"/>
      <c r="G36" s="27">
        <v>3000</v>
      </c>
      <c r="H36" s="120">
        <f>G36*D36+(F36*0.05)*G36</f>
        <v>0</v>
      </c>
      <c r="I36" s="121"/>
      <c r="J36" s="7"/>
      <c r="K36" s="7"/>
      <c r="L36" s="7"/>
      <c r="M36" s="7"/>
      <c r="N36" s="7"/>
    </row>
    <row r="37" spans="1:15" x14ac:dyDescent="0.25">
      <c r="A37" s="7"/>
      <c r="B37" s="40" t="s">
        <v>29</v>
      </c>
      <c r="C37" s="41"/>
      <c r="D37" s="89"/>
      <c r="E37" s="89"/>
      <c r="F37" s="89"/>
      <c r="G37" s="27">
        <v>750</v>
      </c>
      <c r="H37" s="120">
        <f>G37*D37+(F37*0.05)*G37</f>
        <v>0</v>
      </c>
      <c r="I37" s="121"/>
      <c r="J37" s="7"/>
      <c r="K37" s="7"/>
      <c r="L37" s="7"/>
      <c r="M37" s="7"/>
      <c r="N37" s="7"/>
    </row>
    <row r="38" spans="1:15" x14ac:dyDescent="0.25">
      <c r="A38" s="7"/>
      <c r="B38" s="42" t="s">
        <v>30</v>
      </c>
      <c r="C38" s="41"/>
      <c r="D38" s="89"/>
      <c r="E38" s="89"/>
      <c r="F38" s="89"/>
      <c r="G38" s="27">
        <v>525</v>
      </c>
      <c r="H38" s="120">
        <f>G38*D38+(F38*0.05)*G38</f>
        <v>0</v>
      </c>
      <c r="I38" s="121"/>
      <c r="J38" s="7"/>
      <c r="K38" s="7"/>
      <c r="L38" s="7"/>
      <c r="M38" s="7"/>
      <c r="N38" s="7"/>
    </row>
    <row r="39" spans="1:15" x14ac:dyDescent="0.25">
      <c r="A39" s="7"/>
      <c r="B39" s="29"/>
      <c r="C39" s="30"/>
      <c r="D39" s="30"/>
      <c r="E39" s="30"/>
      <c r="F39" s="30"/>
      <c r="G39" s="30"/>
      <c r="H39" s="30"/>
      <c r="I39" s="31"/>
      <c r="J39" s="7"/>
      <c r="K39" s="7"/>
      <c r="L39" s="7"/>
      <c r="M39" s="7"/>
      <c r="N39" s="7"/>
      <c r="O39" s="7"/>
    </row>
    <row r="40" spans="1:15" ht="15.75" thickBot="1" x14ac:dyDescent="0.3">
      <c r="A40" s="7"/>
      <c r="B40" s="32" t="s">
        <v>31</v>
      </c>
      <c r="C40" s="33"/>
      <c r="D40" s="140"/>
      <c r="E40" s="141"/>
      <c r="F40" s="141"/>
      <c r="G40" s="142"/>
      <c r="H40" s="11" t="s">
        <v>5</v>
      </c>
      <c r="I40" s="34">
        <f>SUM(H36:H38)</f>
        <v>0</v>
      </c>
      <c r="J40" s="7"/>
      <c r="K40" s="7"/>
      <c r="L40" s="7"/>
      <c r="M40" s="7"/>
      <c r="N40" s="7"/>
      <c r="O40" s="7"/>
    </row>
    <row r="41" spans="1:15" x14ac:dyDescent="0.25">
      <c r="A41" s="7"/>
      <c r="B41" s="14"/>
      <c r="C41" s="14"/>
      <c r="D41" s="14"/>
      <c r="E41" s="14"/>
      <c r="F41" s="15"/>
      <c r="G41" s="15"/>
      <c r="H41" s="14"/>
      <c r="I41" s="14"/>
      <c r="J41" s="16"/>
      <c r="K41" s="7"/>
      <c r="L41" s="7"/>
      <c r="M41" s="7"/>
      <c r="N41" s="7"/>
      <c r="O41" s="7"/>
    </row>
    <row r="42" spans="1:15" ht="18.75" x14ac:dyDescent="0.3">
      <c r="A42" s="35" t="s">
        <v>11</v>
      </c>
      <c r="B42" s="36" t="s">
        <v>32</v>
      </c>
      <c r="C42" s="14"/>
      <c r="D42" s="14"/>
      <c r="E42" s="14"/>
      <c r="F42" s="15"/>
      <c r="G42" s="15"/>
      <c r="H42" s="14"/>
      <c r="I42" s="14"/>
      <c r="J42" s="17"/>
      <c r="K42" s="7"/>
      <c r="L42" s="7"/>
      <c r="M42" s="7"/>
      <c r="N42" s="7"/>
      <c r="O42" s="7"/>
    </row>
    <row r="43" spans="1:15" ht="15.75" thickBot="1" x14ac:dyDescent="0.3">
      <c r="A43" s="7"/>
      <c r="B43" s="13"/>
      <c r="C43" s="14"/>
      <c r="D43" s="14"/>
      <c r="E43" s="14"/>
      <c r="F43" s="15"/>
      <c r="G43" s="15"/>
      <c r="H43" s="14"/>
      <c r="I43" s="14"/>
      <c r="J43" s="17"/>
      <c r="K43" s="7"/>
      <c r="L43" s="7"/>
      <c r="M43" s="7"/>
      <c r="N43" s="7"/>
      <c r="O43" s="7"/>
    </row>
    <row r="44" spans="1:15" ht="27" x14ac:dyDescent="0.25">
      <c r="A44" s="7"/>
      <c r="B44" s="145" t="s">
        <v>33</v>
      </c>
      <c r="C44" s="146"/>
      <c r="D44" s="147"/>
      <c r="E44" s="37"/>
      <c r="F44" s="38" t="s">
        <v>34</v>
      </c>
      <c r="G44" s="39" t="s">
        <v>27</v>
      </c>
      <c r="H44" s="122" t="s">
        <v>5</v>
      </c>
      <c r="I44" s="123"/>
      <c r="J44" s="7"/>
      <c r="K44" s="7"/>
      <c r="L44" s="7"/>
      <c r="M44" s="7"/>
      <c r="N44" s="7"/>
    </row>
    <row r="45" spans="1:15" x14ac:dyDescent="0.25">
      <c r="A45" s="7"/>
      <c r="B45" s="148" t="s">
        <v>35</v>
      </c>
      <c r="C45" s="149"/>
      <c r="D45" s="150"/>
      <c r="E45" s="28"/>
      <c r="F45" s="89"/>
      <c r="G45" s="27">
        <v>270</v>
      </c>
      <c r="H45" s="120">
        <f>SUM(F45*G45)</f>
        <v>0</v>
      </c>
      <c r="I45" s="121"/>
      <c r="J45" s="7"/>
      <c r="K45" s="7"/>
      <c r="L45" s="7"/>
      <c r="M45" s="7"/>
      <c r="N45" s="7"/>
    </row>
    <row r="46" spans="1:15" x14ac:dyDescent="0.25">
      <c r="A46" s="7"/>
      <c r="B46" s="148" t="s">
        <v>36</v>
      </c>
      <c r="C46" s="149"/>
      <c r="D46" s="150"/>
      <c r="E46" s="28"/>
      <c r="F46" s="89"/>
      <c r="G46" s="27">
        <v>945</v>
      </c>
      <c r="H46" s="120">
        <f>SUM(F46*G46)</f>
        <v>0</v>
      </c>
      <c r="I46" s="121"/>
      <c r="J46" s="7"/>
      <c r="K46" s="7"/>
      <c r="L46" s="7"/>
      <c r="M46" s="7"/>
      <c r="N46" s="7"/>
    </row>
    <row r="47" spans="1:15" x14ac:dyDescent="0.25">
      <c r="A47" s="7"/>
      <c r="B47" s="148" t="s">
        <v>53</v>
      </c>
      <c r="C47" s="149"/>
      <c r="D47" s="150"/>
      <c r="E47" s="28"/>
      <c r="F47" s="89"/>
      <c r="G47" s="27">
        <v>135</v>
      </c>
      <c r="H47" s="120">
        <f>SUM(F47*G47)</f>
        <v>0</v>
      </c>
      <c r="I47" s="121"/>
      <c r="J47" s="7"/>
      <c r="K47" s="7"/>
      <c r="L47" s="7"/>
      <c r="M47" s="7"/>
      <c r="N47" s="7"/>
    </row>
    <row r="48" spans="1:15" x14ac:dyDescent="0.25">
      <c r="A48" s="7"/>
      <c r="B48" s="148"/>
      <c r="C48" s="149"/>
      <c r="D48" s="149"/>
      <c r="E48" s="149"/>
      <c r="F48" s="149"/>
      <c r="G48" s="149"/>
      <c r="H48" s="149"/>
      <c r="I48" s="9"/>
      <c r="J48" s="7"/>
      <c r="K48" s="7"/>
      <c r="L48" s="7"/>
      <c r="M48" s="7"/>
      <c r="N48" s="7"/>
      <c r="O48" s="7"/>
    </row>
    <row r="49" spans="1:15" ht="15.75" thickBot="1" x14ac:dyDescent="0.3">
      <c r="A49" s="7"/>
      <c r="B49" s="138" t="s">
        <v>47</v>
      </c>
      <c r="C49" s="139"/>
      <c r="D49" s="139"/>
      <c r="E49" s="10"/>
      <c r="F49" s="143"/>
      <c r="G49" s="144"/>
      <c r="H49" s="11" t="s">
        <v>5</v>
      </c>
      <c r="I49" s="12">
        <f>SUM(H45:H47)</f>
        <v>0</v>
      </c>
      <c r="K49" s="7"/>
      <c r="L49" s="7"/>
      <c r="M49" s="7"/>
      <c r="N49" s="7"/>
      <c r="O49" s="7"/>
    </row>
    <row r="50" spans="1:15" x14ac:dyDescent="0.25">
      <c r="A50" s="7"/>
      <c r="B50" s="13"/>
      <c r="C50" s="14"/>
      <c r="D50" s="14"/>
      <c r="E50" s="14"/>
      <c r="F50" s="15"/>
      <c r="G50" s="15"/>
      <c r="H50" s="14"/>
      <c r="I50" s="14"/>
      <c r="J50" s="16"/>
      <c r="K50" s="7"/>
      <c r="L50" s="7"/>
      <c r="M50" s="7"/>
      <c r="N50" s="7"/>
      <c r="O50" s="7"/>
    </row>
    <row r="51" spans="1:15" ht="15.75" thickBot="1" x14ac:dyDescent="0.3">
      <c r="A51" s="7"/>
      <c r="B51" s="14"/>
      <c r="C51" s="14"/>
      <c r="D51" s="14"/>
      <c r="E51" s="14"/>
      <c r="F51" s="108"/>
      <c r="G51" s="108"/>
      <c r="H51" s="109"/>
      <c r="I51" s="109"/>
      <c r="J51" s="17"/>
      <c r="K51" s="7"/>
      <c r="L51" s="7"/>
      <c r="M51" s="7"/>
      <c r="N51" s="7"/>
      <c r="O51" s="7"/>
    </row>
    <row r="52" spans="1:15" ht="15.75" thickBot="1" x14ac:dyDescent="0.3">
      <c r="A52" s="7"/>
      <c r="B52" s="18" t="s">
        <v>37</v>
      </c>
      <c r="C52" s="19"/>
      <c r="D52" s="19"/>
      <c r="E52" s="19"/>
      <c r="F52" s="110"/>
      <c r="G52" s="111" t="s">
        <v>49</v>
      </c>
      <c r="H52" s="111"/>
      <c r="I52" s="112"/>
      <c r="J52" s="20">
        <f>SUM(L27+I40+I49)</f>
        <v>0</v>
      </c>
      <c r="K52" s="7"/>
      <c r="L52" s="7"/>
      <c r="M52" s="7"/>
      <c r="N52" s="7"/>
      <c r="O52" s="7"/>
    </row>
    <row r="53" spans="1:15" x14ac:dyDescent="0.25">
      <c r="A53" s="7"/>
      <c r="B53" s="14"/>
      <c r="C53" s="14"/>
      <c r="D53" s="14"/>
      <c r="E53" s="14"/>
      <c r="F53" s="15"/>
      <c r="G53" s="15"/>
      <c r="H53" s="14"/>
      <c r="I53" s="14"/>
      <c r="J53" s="21"/>
      <c r="K53" s="7"/>
      <c r="L53" s="7"/>
      <c r="M53" s="7"/>
      <c r="N53" s="7"/>
      <c r="O53" s="7"/>
    </row>
    <row r="54" spans="1:15" ht="15.75" thickBot="1" x14ac:dyDescent="0.3">
      <c r="A54" s="7"/>
      <c r="B54" s="14"/>
      <c r="C54" s="14"/>
      <c r="D54" s="14"/>
      <c r="E54" s="14"/>
      <c r="F54" s="15"/>
      <c r="G54" s="15"/>
      <c r="H54" s="14"/>
      <c r="I54" s="14"/>
      <c r="J54" s="17"/>
      <c r="K54" s="7"/>
      <c r="L54" s="7"/>
      <c r="M54" s="7"/>
      <c r="N54" s="7"/>
      <c r="O54" s="7"/>
    </row>
    <row r="55" spans="1:15" x14ac:dyDescent="0.25">
      <c r="A55" s="7"/>
      <c r="B55" s="22" t="s">
        <v>38</v>
      </c>
      <c r="C55" s="23"/>
      <c r="D55" s="23"/>
      <c r="E55" s="23"/>
      <c r="F55" s="24"/>
      <c r="G55" s="25"/>
      <c r="H55" s="25"/>
      <c r="I55" s="25"/>
      <c r="J55" s="26"/>
      <c r="K55" s="7"/>
      <c r="L55" s="7"/>
      <c r="M55" s="7"/>
      <c r="N55" s="7"/>
      <c r="O55" s="7"/>
    </row>
    <row r="56" spans="1:15" x14ac:dyDescent="0.25">
      <c r="A56" s="7"/>
      <c r="B56" s="90" t="s">
        <v>39</v>
      </c>
      <c r="C56" s="6"/>
      <c r="D56" s="6"/>
      <c r="E56" s="6"/>
      <c r="F56" s="91" t="s">
        <v>40</v>
      </c>
      <c r="G56" s="92" t="s">
        <v>41</v>
      </c>
      <c r="H56" s="92"/>
      <c r="I56" s="92"/>
      <c r="J56" s="93"/>
      <c r="K56" s="7"/>
      <c r="L56" s="7"/>
      <c r="M56" s="7"/>
      <c r="N56" s="7"/>
      <c r="O56" s="7"/>
    </row>
    <row r="57" spans="1:15" x14ac:dyDescent="0.25">
      <c r="A57" s="7"/>
      <c r="B57" s="94"/>
      <c r="C57" s="6"/>
      <c r="D57" s="6"/>
      <c r="E57" s="6"/>
      <c r="F57" s="91"/>
      <c r="G57" s="6"/>
      <c r="H57" s="6"/>
      <c r="I57" s="6"/>
      <c r="J57" s="95"/>
      <c r="K57" s="7"/>
      <c r="L57" s="7"/>
      <c r="M57" s="7"/>
      <c r="N57" s="7"/>
      <c r="O57" s="7"/>
    </row>
    <row r="58" spans="1:15" x14ac:dyDescent="0.25">
      <c r="A58" s="7"/>
      <c r="B58" s="94" t="s">
        <v>42</v>
      </c>
      <c r="C58" s="6"/>
      <c r="D58" s="6"/>
      <c r="E58" s="6"/>
      <c r="F58" s="5"/>
      <c r="G58" s="6"/>
      <c r="H58" s="6"/>
      <c r="I58" s="6"/>
      <c r="J58" s="95"/>
      <c r="K58" s="7"/>
      <c r="L58" s="7"/>
      <c r="M58" s="7"/>
      <c r="N58" s="7"/>
      <c r="O58" s="7"/>
    </row>
    <row r="59" spans="1:15" x14ac:dyDescent="0.25">
      <c r="A59" s="7"/>
      <c r="B59" s="94" t="s">
        <v>43</v>
      </c>
      <c r="C59" s="6"/>
      <c r="D59" s="96"/>
      <c r="E59" s="104"/>
      <c r="F59" s="91" t="s">
        <v>44</v>
      </c>
      <c r="G59" s="6"/>
      <c r="H59" s="6"/>
      <c r="I59" s="6"/>
      <c r="J59" s="95"/>
      <c r="K59" s="7"/>
      <c r="L59" s="7"/>
      <c r="M59" s="7"/>
      <c r="N59" s="7"/>
      <c r="O59" s="7"/>
    </row>
    <row r="60" spans="1:15" x14ac:dyDescent="0.25">
      <c r="A60" s="7"/>
      <c r="B60" s="90" t="s">
        <v>50</v>
      </c>
      <c r="C60" s="92"/>
      <c r="D60" s="6"/>
      <c r="E60" s="92"/>
      <c r="F60" s="97" t="s">
        <v>45</v>
      </c>
      <c r="G60" s="92" t="s">
        <v>41</v>
      </c>
      <c r="H60" s="92"/>
      <c r="I60" s="92"/>
      <c r="J60" s="93"/>
      <c r="K60" s="7"/>
      <c r="L60" s="7"/>
      <c r="M60" s="7"/>
      <c r="N60" s="7"/>
      <c r="O60" s="7"/>
    </row>
    <row r="61" spans="1:15" x14ac:dyDescent="0.25">
      <c r="A61" s="7"/>
      <c r="B61" s="94"/>
      <c r="C61" s="6"/>
      <c r="D61" s="6"/>
      <c r="E61" s="6"/>
      <c r="F61" s="91"/>
      <c r="G61" s="6"/>
      <c r="H61" s="6"/>
      <c r="I61" s="6"/>
      <c r="J61" s="95"/>
      <c r="K61" s="7"/>
      <c r="L61" s="7"/>
      <c r="M61" s="7"/>
      <c r="N61" s="7"/>
      <c r="O61" s="7"/>
    </row>
    <row r="62" spans="1:15" x14ac:dyDescent="0.25">
      <c r="A62" s="7"/>
      <c r="B62" s="94" t="s">
        <v>46</v>
      </c>
      <c r="C62" s="6"/>
      <c r="D62" s="6"/>
      <c r="E62" s="6"/>
      <c r="F62" s="91"/>
      <c r="G62" s="6"/>
      <c r="H62" s="6"/>
      <c r="I62" s="6"/>
      <c r="J62" s="95"/>
      <c r="K62" s="7"/>
      <c r="L62" s="7"/>
      <c r="M62" s="7"/>
      <c r="N62" s="7"/>
      <c r="O62" s="7"/>
    </row>
    <row r="63" spans="1:15" x14ac:dyDescent="0.25">
      <c r="A63" s="7"/>
      <c r="B63" s="98" t="s">
        <v>43</v>
      </c>
      <c r="C63" s="96"/>
      <c r="D63" s="96"/>
      <c r="E63" s="96"/>
      <c r="F63" s="99" t="s">
        <v>44</v>
      </c>
      <c r="G63" s="96"/>
      <c r="H63" s="96"/>
      <c r="I63" s="96"/>
      <c r="J63" s="95"/>
      <c r="K63" s="7"/>
      <c r="L63" s="7"/>
      <c r="M63" s="7"/>
      <c r="N63" s="7"/>
      <c r="O63" s="7"/>
    </row>
    <row r="64" spans="1:15" x14ac:dyDescent="0.25">
      <c r="A64" s="7"/>
      <c r="B64" s="94" t="s">
        <v>51</v>
      </c>
      <c r="C64" s="6"/>
      <c r="D64" s="6"/>
      <c r="E64" s="6"/>
      <c r="F64" s="91" t="s">
        <v>45</v>
      </c>
      <c r="G64" s="6" t="s">
        <v>41</v>
      </c>
      <c r="H64" s="6"/>
      <c r="I64" s="6"/>
      <c r="J64" s="93"/>
      <c r="K64" s="7"/>
      <c r="L64" s="7"/>
      <c r="M64" s="7"/>
      <c r="N64" s="7"/>
      <c r="O64" s="7"/>
    </row>
    <row r="65" spans="1:15" x14ac:dyDescent="0.25">
      <c r="A65" s="7"/>
      <c r="B65" s="94"/>
      <c r="C65" s="6"/>
      <c r="D65" s="6"/>
      <c r="E65" s="6"/>
      <c r="F65" s="91"/>
      <c r="G65" s="6"/>
      <c r="H65" s="6"/>
      <c r="I65" s="6"/>
      <c r="J65" s="95"/>
      <c r="K65" s="7"/>
      <c r="L65" s="7"/>
      <c r="M65" s="7"/>
      <c r="N65" s="7"/>
      <c r="O65" s="7"/>
    </row>
    <row r="66" spans="1:15" x14ac:dyDescent="0.25">
      <c r="A66" s="7"/>
      <c r="B66" s="94" t="s">
        <v>46</v>
      </c>
      <c r="C66" s="6"/>
      <c r="D66" s="6"/>
      <c r="E66" s="6"/>
      <c r="F66" s="91"/>
      <c r="G66" s="6"/>
      <c r="H66" s="6"/>
      <c r="I66" s="6"/>
      <c r="J66" s="95"/>
      <c r="K66" s="7"/>
      <c r="L66" s="7"/>
      <c r="M66" s="7"/>
      <c r="N66" s="7"/>
      <c r="O66" s="7"/>
    </row>
    <row r="67" spans="1:15" ht="15.75" thickBot="1" x14ac:dyDescent="0.3">
      <c r="A67" s="7"/>
      <c r="B67" s="100" t="s">
        <v>43</v>
      </c>
      <c r="C67" s="101"/>
      <c r="D67" s="101"/>
      <c r="E67" s="101"/>
      <c r="F67" s="102" t="s">
        <v>44</v>
      </c>
      <c r="G67" s="101"/>
      <c r="H67" s="101"/>
      <c r="I67" s="101"/>
      <c r="J67" s="103"/>
      <c r="K67" s="7"/>
      <c r="L67" s="7"/>
      <c r="M67" s="7"/>
      <c r="N67" s="7"/>
      <c r="O67" s="7"/>
    </row>
    <row r="68" spans="1:15" x14ac:dyDescent="0.25">
      <c r="A68" s="7"/>
      <c r="B68" s="7"/>
      <c r="C68" s="7"/>
      <c r="D68" s="7"/>
      <c r="E68" s="7"/>
      <c r="F68" s="7"/>
      <c r="G68" s="7"/>
      <c r="H68" s="7"/>
      <c r="I68" s="7"/>
      <c r="J68" s="7"/>
      <c r="K68" s="7"/>
      <c r="L68" s="7"/>
      <c r="M68" s="7"/>
      <c r="N68" s="7"/>
      <c r="O68" s="7"/>
    </row>
    <row r="69" spans="1:15" x14ac:dyDescent="0.25">
      <c r="A69" s="7"/>
      <c r="B69" s="7"/>
      <c r="C69" s="7"/>
      <c r="D69" s="7"/>
      <c r="E69" s="7"/>
      <c r="F69" s="7"/>
      <c r="G69" s="7"/>
      <c r="H69" s="7"/>
      <c r="I69" s="7"/>
      <c r="J69" s="7"/>
      <c r="K69" s="7"/>
      <c r="L69" s="7"/>
      <c r="M69" s="7"/>
      <c r="N69" s="7"/>
      <c r="O69" s="7"/>
    </row>
    <row r="70" spans="1:15" x14ac:dyDescent="0.25">
      <c r="A70" s="7"/>
      <c r="B70" s="7"/>
      <c r="C70" s="7"/>
      <c r="D70" s="7"/>
      <c r="E70" s="7"/>
      <c r="F70" s="7"/>
      <c r="G70" s="7"/>
      <c r="H70" s="7"/>
      <c r="I70" s="7"/>
      <c r="J70" s="7"/>
      <c r="K70" s="7"/>
      <c r="L70" s="7"/>
      <c r="M70" s="7"/>
      <c r="N70" s="7"/>
      <c r="O70" s="7"/>
    </row>
    <row r="71" spans="1:15" x14ac:dyDescent="0.25">
      <c r="A71" s="7"/>
      <c r="B71" s="7"/>
      <c r="C71" s="7"/>
      <c r="D71" s="7"/>
      <c r="E71" s="7"/>
      <c r="F71" s="7"/>
      <c r="G71" s="7"/>
      <c r="H71" s="7"/>
      <c r="I71" s="7"/>
      <c r="J71" s="7"/>
      <c r="K71" s="7"/>
      <c r="L71" s="7"/>
      <c r="M71" s="7"/>
      <c r="N71" s="7"/>
      <c r="O71" s="7"/>
    </row>
    <row r="72" spans="1:15" x14ac:dyDescent="0.25">
      <c r="A72" s="7"/>
      <c r="B72" s="7"/>
      <c r="C72" s="7"/>
      <c r="D72" s="7"/>
      <c r="E72" s="7"/>
      <c r="F72" s="7"/>
      <c r="G72" s="7"/>
      <c r="H72" s="7"/>
      <c r="I72" s="7"/>
      <c r="J72" s="7"/>
      <c r="K72" s="7"/>
      <c r="L72" s="7"/>
      <c r="M72" s="7"/>
      <c r="N72" s="7"/>
      <c r="O72" s="7"/>
    </row>
    <row r="73" spans="1:15" x14ac:dyDescent="0.25">
      <c r="A73" s="7"/>
      <c r="B73" s="7"/>
      <c r="C73" s="7"/>
      <c r="D73" s="7"/>
      <c r="E73" s="7"/>
      <c r="F73" s="7"/>
      <c r="G73" s="7"/>
      <c r="H73" s="7"/>
      <c r="I73" s="7"/>
      <c r="J73" s="7"/>
      <c r="K73" s="7"/>
      <c r="L73" s="7"/>
      <c r="M73" s="7"/>
      <c r="N73" s="7"/>
      <c r="O73" s="7"/>
    </row>
    <row r="74" spans="1:15" x14ac:dyDescent="0.25">
      <c r="A74" s="7"/>
      <c r="B74" s="7"/>
      <c r="C74" s="7"/>
      <c r="D74" s="7"/>
      <c r="E74" s="7"/>
      <c r="F74" s="7"/>
      <c r="G74" s="7"/>
      <c r="H74" s="7"/>
      <c r="I74" s="7"/>
      <c r="J74" s="7"/>
      <c r="K74" s="7"/>
      <c r="L74" s="7"/>
      <c r="M74" s="7"/>
      <c r="N74" s="7"/>
      <c r="O74" s="7"/>
    </row>
    <row r="75" spans="1:15" x14ac:dyDescent="0.25">
      <c r="A75" s="7"/>
      <c r="B75" s="7"/>
      <c r="C75" s="7"/>
      <c r="D75" s="7"/>
      <c r="E75" s="7"/>
      <c r="F75" s="7"/>
      <c r="G75" s="7"/>
      <c r="H75" s="7"/>
      <c r="I75" s="7"/>
      <c r="J75" s="7"/>
      <c r="K75" s="7"/>
      <c r="L75" s="7"/>
      <c r="M75" s="7"/>
      <c r="N75" s="7"/>
      <c r="O75" s="7"/>
    </row>
    <row r="76" spans="1:15" x14ac:dyDescent="0.25">
      <c r="A76" s="7"/>
      <c r="B76" s="7"/>
      <c r="C76" s="7"/>
      <c r="D76" s="7"/>
      <c r="E76" s="7"/>
      <c r="F76" s="7"/>
      <c r="G76" s="7"/>
      <c r="H76" s="7"/>
      <c r="I76" s="7"/>
      <c r="J76" s="7"/>
      <c r="K76" s="7"/>
      <c r="L76" s="7"/>
      <c r="M76" s="7"/>
      <c r="N76" s="7"/>
      <c r="O76" s="7"/>
    </row>
    <row r="77" spans="1:15" x14ac:dyDescent="0.25">
      <c r="A77" s="7"/>
      <c r="B77" s="7"/>
      <c r="C77" s="7"/>
      <c r="D77" s="7"/>
      <c r="E77" s="7"/>
      <c r="F77" s="7"/>
      <c r="G77" s="7"/>
      <c r="H77" s="7"/>
      <c r="I77" s="7"/>
      <c r="J77" s="7"/>
      <c r="K77" s="7"/>
      <c r="L77" s="7"/>
      <c r="M77" s="7"/>
      <c r="N77" s="7"/>
      <c r="O77" s="7"/>
    </row>
    <row r="78" spans="1:15" x14ac:dyDescent="0.25">
      <c r="A78" s="7"/>
      <c r="B78" s="7"/>
      <c r="C78" s="7"/>
      <c r="D78" s="7"/>
      <c r="E78" s="7"/>
      <c r="F78" s="7"/>
      <c r="G78" s="7"/>
      <c r="H78" s="7"/>
      <c r="I78" s="7"/>
      <c r="J78" s="7"/>
      <c r="K78" s="7"/>
      <c r="L78" s="7"/>
      <c r="M78" s="7"/>
      <c r="N78" s="7"/>
      <c r="O78" s="7"/>
    </row>
    <row r="79" spans="1:15" x14ac:dyDescent="0.25">
      <c r="A79" s="7"/>
      <c r="B79" s="7"/>
      <c r="C79" s="7"/>
      <c r="D79" s="7"/>
      <c r="E79" s="7"/>
      <c r="F79" s="7"/>
      <c r="G79" s="7"/>
      <c r="H79" s="7"/>
      <c r="I79" s="7"/>
      <c r="J79" s="7"/>
      <c r="K79" s="7"/>
      <c r="L79" s="7"/>
      <c r="M79" s="7"/>
      <c r="N79" s="7"/>
      <c r="O79" s="7"/>
    </row>
    <row r="80" spans="1:15" x14ac:dyDescent="0.25">
      <c r="A80" s="7"/>
      <c r="B80" s="7"/>
      <c r="C80" s="7"/>
      <c r="D80" s="7"/>
      <c r="E80" s="7"/>
      <c r="F80" s="7"/>
      <c r="G80" s="7"/>
      <c r="H80" s="7"/>
      <c r="I80" s="7"/>
      <c r="J80" s="7"/>
      <c r="K80" s="7"/>
      <c r="L80" s="7"/>
      <c r="M80" s="7"/>
      <c r="N80" s="7"/>
      <c r="O80" s="7"/>
    </row>
    <row r="81" spans="1:15" x14ac:dyDescent="0.25">
      <c r="A81" s="7"/>
      <c r="B81" s="7"/>
      <c r="C81" s="7"/>
      <c r="D81" s="7"/>
      <c r="E81" s="7"/>
      <c r="F81" s="7"/>
      <c r="G81" s="7"/>
      <c r="H81" s="7"/>
      <c r="I81" s="7"/>
      <c r="J81" s="7"/>
      <c r="K81" s="7"/>
      <c r="L81" s="7"/>
      <c r="M81" s="7"/>
      <c r="N81" s="7"/>
      <c r="O81" s="7"/>
    </row>
  </sheetData>
  <sheetProtection algorithmName="SHA-512" hashValue="lRvBqaYAvu3PbK7JxfQIz3DeODjALgPNeAk9OCLc/pgvD/sCVsdtEHzYLQERFbpac11gnYmXgYPPLlqYASnDUQ==" saltValue="Og3f2B0vGfy2oPbV65N1Sw==" spinCount="100000" sheet="1" objects="1" scenarios="1"/>
  <mergeCells count="26">
    <mergeCell ref="B49:D49"/>
    <mergeCell ref="D40:G40"/>
    <mergeCell ref="F49:G49"/>
    <mergeCell ref="B44:D44"/>
    <mergeCell ref="B45:D45"/>
    <mergeCell ref="B46:D46"/>
    <mergeCell ref="B47:D47"/>
    <mergeCell ref="B48:H48"/>
    <mergeCell ref="H47:I47"/>
    <mergeCell ref="H46:I46"/>
    <mergeCell ref="H45:I45"/>
    <mergeCell ref="H44:I44"/>
    <mergeCell ref="A1:N1"/>
    <mergeCell ref="C3:G3"/>
    <mergeCell ref="C4:G4"/>
    <mergeCell ref="G10:G12"/>
    <mergeCell ref="H10:H12"/>
    <mergeCell ref="B10:D10"/>
    <mergeCell ref="B11:C11"/>
    <mergeCell ref="B29:L30"/>
    <mergeCell ref="B27:H27"/>
    <mergeCell ref="B35:C35"/>
    <mergeCell ref="H38:I38"/>
    <mergeCell ref="H37:I37"/>
    <mergeCell ref="H36:I36"/>
    <mergeCell ref="H35:I35"/>
  </mergeCells>
  <phoneticPr fontId="1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Plugge, Ruben</dc:creator>
  <cp:lastModifiedBy>Plugge, Ruben</cp:lastModifiedBy>
  <dcterms:created xsi:type="dcterms:W3CDTF">2025-09-09T14:33:34Z</dcterms:created>
  <dcterms:modified xsi:type="dcterms:W3CDTF">2026-01-13T15:39:07Z</dcterms:modified>
</cp:coreProperties>
</file>