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PRWerfkeldersOG112-Prj-VGU/Gedeelde documenten/General/02. Aanbestedingen en selecties/Aanbesteding/3. Aanbestedingsprocedure/1. Aanbestedingsdocumenten/2. Bijlagen/1. Invulformulieren/"/>
    </mc:Choice>
  </mc:AlternateContent>
  <xr:revisionPtr revIDLastSave="247" documentId="8_{88A8C79A-4112-4BD0-BB5C-72C059D7C794}" xr6:coauthVersionLast="47" xr6:coauthVersionMax="47" xr10:uidLastSave="{5D0CE52B-B4FD-43C0-BBFB-808744BAB439}"/>
  <workbookProtection workbookAlgorithmName="SHA-512" workbookHashValue="HPrk2KXfCO+e71cADhzCq/+uvSGN2K4HDvSPx6cUKz4FGmEnwyWi3ddhBfQP4GnreKBr1RyshmOIxWX6CbM0lg==" workbookSaltValue="sDnHsjNQPPx4dC+IbKl3pg==" workbookSpinCount="100000" lockStructure="1"/>
  <bookViews>
    <workbookView xWindow="-108" yWindow="-108" windowWidth="23256" windowHeight="12456" xr2:uid="{00000000-000D-0000-FFFF-FFFF00000000}"/>
  </bookViews>
  <sheets>
    <sheet name="Hoeveelhedenstaat" sheetId="1" r:id="rId1"/>
  </sheets>
  <definedNames>
    <definedName name="_xlnm.Print_Area" localSheetId="0">Hoeveelhedenstaat!$A$5:$BB$59</definedName>
    <definedName name="_xlnm.Print_Titles" localSheetId="0">Hoeveelhedenstaat!$A:$I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H18" i="1" s="1"/>
  <c r="AZ46" i="1"/>
  <c r="BA49" i="1"/>
  <c r="BA48" i="1"/>
  <c r="BA29" i="1"/>
  <c r="BA28" i="1"/>
  <c r="BA27" i="1"/>
  <c r="BA55" i="1"/>
  <c r="BA56" i="1"/>
  <c r="BA51" i="1"/>
  <c r="BA50" i="1"/>
  <c r="BA47" i="1"/>
  <c r="BA46" i="1"/>
  <c r="BA42" i="1"/>
  <c r="BA41" i="1"/>
  <c r="BA40" i="1"/>
  <c r="BA38" i="1"/>
  <c r="BA33" i="1"/>
  <c r="BA32" i="1"/>
  <c r="BA31" i="1"/>
  <c r="BA30" i="1"/>
  <c r="BA26" i="1"/>
  <c r="BA25" i="1"/>
  <c r="BA21" i="1"/>
  <c r="BA20" i="1"/>
  <c r="BA19" i="1"/>
  <c r="BA18" i="1"/>
  <c r="AZ56" i="1"/>
  <c r="AZ55" i="1"/>
  <c r="AZ51" i="1"/>
  <c r="AZ50" i="1"/>
  <c r="AZ49" i="1"/>
  <c r="AZ47" i="1"/>
  <c r="AZ42" i="1"/>
  <c r="AZ41" i="1"/>
  <c r="AZ40" i="1"/>
  <c r="AZ38" i="1"/>
  <c r="AZ33" i="1"/>
  <c r="AZ32" i="1"/>
  <c r="AZ31" i="1"/>
  <c r="AZ30" i="1"/>
  <c r="AZ29" i="1"/>
  <c r="AZ28" i="1"/>
  <c r="AZ27" i="1"/>
  <c r="AZ26" i="1"/>
  <c r="AZ25" i="1"/>
  <c r="AZ21" i="1"/>
  <c r="AZ20" i="1"/>
  <c r="AZ19" i="1"/>
  <c r="AZ18" i="1"/>
  <c r="V48" i="1"/>
  <c r="AZ48" i="1" s="1"/>
  <c r="S48" i="1"/>
  <c r="BB18" i="1" l="1"/>
  <c r="H28" i="1"/>
  <c r="BB28" i="1" s="1"/>
  <c r="H29" i="1"/>
  <c r="BB29" i="1" s="1"/>
  <c r="H30" i="1"/>
  <c r="BB30" i="1" s="1"/>
  <c r="H31" i="1"/>
  <c r="BB31" i="1" s="1"/>
  <c r="H32" i="1"/>
  <c r="BB32" i="1" s="1"/>
  <c r="H33" i="1"/>
  <c r="BB33" i="1" s="1"/>
  <c r="H34" i="1"/>
  <c r="H46" i="1"/>
  <c r="BB46" i="1" s="1"/>
  <c r="H48" i="1"/>
  <c r="BB48" i="1" s="1"/>
  <c r="H49" i="1"/>
  <c r="BB49" i="1" s="1"/>
  <c r="H50" i="1"/>
  <c r="BB50" i="1" s="1"/>
  <c r="H56" i="1"/>
  <c r="BB56" i="1" s="1"/>
  <c r="H51" i="1"/>
  <c r="BB51" i="1" s="1"/>
  <c r="H19" i="1"/>
  <c r="BB19" i="1" s="1"/>
  <c r="H42" i="1" l="1"/>
  <c r="BB42" i="1" s="1"/>
  <c r="H41" i="1"/>
  <c r="BB41" i="1" s="1"/>
  <c r="H40" i="1"/>
  <c r="BB40" i="1" s="1"/>
  <c r="H39" i="1"/>
  <c r="BB39" i="1" s="1"/>
  <c r="H38" i="1"/>
  <c r="BB38" i="1" s="1"/>
  <c r="H27" i="1"/>
  <c r="BB27" i="1" s="1"/>
  <c r="H26" i="1"/>
  <c r="BB26" i="1" s="1"/>
  <c r="H25" i="1"/>
  <c r="BB25" i="1" s="1"/>
  <c r="H20" i="1"/>
  <c r="BB20" i="1" s="1"/>
  <c r="H21" i="1"/>
  <c r="BB21" i="1" s="1"/>
  <c r="H55" i="1"/>
  <c r="BB55" i="1" s="1"/>
  <c r="H47" i="1"/>
  <c r="BB47" i="1" s="1"/>
  <c r="BB59" i="1" l="1"/>
  <c r="H10" i="1" s="1"/>
</calcChain>
</file>

<file path=xl/sharedStrings.xml><?xml version="1.0" encoding="utf-8"?>
<sst xmlns="http://schemas.openxmlformats.org/spreadsheetml/2006/main" count="392" uniqueCount="88">
  <si>
    <t>Hoeveelhedenstaat / staat van verrekenprijzen: Oudegracht 112</t>
  </si>
  <si>
    <t>Rijksmonumentnummer</t>
  </si>
  <si>
    <t xml:space="preserve">Monumentnaam </t>
  </si>
  <si>
    <t>Oudegracht 112</t>
  </si>
  <si>
    <t>Monumentadres</t>
  </si>
  <si>
    <t>Oudegracht a/d werf 112</t>
  </si>
  <si>
    <t>Postcode en plaats</t>
  </si>
  <si>
    <t>3511 AL Utrecht</t>
  </si>
  <si>
    <t>Uurtarief manuur</t>
  </si>
  <si>
    <t>112 - C</t>
  </si>
  <si>
    <t>112- D</t>
  </si>
  <si>
    <t>112-F</t>
  </si>
  <si>
    <t>112-G</t>
  </si>
  <si>
    <t>112-H</t>
  </si>
  <si>
    <t>112-L1</t>
  </si>
  <si>
    <t>112-L2</t>
  </si>
  <si>
    <t>112-L3</t>
  </si>
  <si>
    <t>112-L4</t>
  </si>
  <si>
    <t>112-L5</t>
  </si>
  <si>
    <t>112-L6</t>
  </si>
  <si>
    <t>112-L7</t>
  </si>
  <si>
    <t>112-L8</t>
  </si>
  <si>
    <t>112-L9</t>
  </si>
  <si>
    <t>Totaal</t>
  </si>
  <si>
    <t>Kosten</t>
  </si>
  <si>
    <t>Manuur</t>
  </si>
  <si>
    <t>Materiaal</t>
  </si>
  <si>
    <t>Onderaannememing (3e)</t>
  </si>
  <si>
    <t>Totaal verrekenprijs per eenheid (Excl. BTW &amp; opslagen)</t>
  </si>
  <si>
    <t>eenheid</t>
  </si>
  <si>
    <t>Bruto te verwerken hoeveelheid</t>
  </si>
  <si>
    <t>Bouwplaatsvoorzieningen</t>
  </si>
  <si>
    <t>Inzet steigermateriaal</t>
  </si>
  <si>
    <t>/m2</t>
  </si>
  <si>
    <t>m2</t>
  </si>
  <si>
    <t>Verkeersvoorziening o.b.v. BLVC</t>
  </si>
  <si>
    <t>stut- en stempelwerk</t>
  </si>
  <si>
    <t>Vuilcontainer</t>
  </si>
  <si>
    <t>Werfmuur</t>
  </si>
  <si>
    <t>Voegwerk</t>
  </si>
  <si>
    <t>Metselwerk reinigen</t>
  </si>
  <si>
    <t>Inboetwerk</t>
  </si>
  <si>
    <t>Natuursteen</t>
  </si>
  <si>
    <t>/St</t>
  </si>
  <si>
    <t>St</t>
  </si>
  <si>
    <t>Ijzerwerk ankers &amp; veren</t>
  </si>
  <si>
    <t>st</t>
  </si>
  <si>
    <t>Duimen herstellen</t>
  </si>
  <si>
    <t>Houtwerk herstel</t>
  </si>
  <si>
    <t>/Post</t>
  </si>
  <si>
    <t>post</t>
  </si>
  <si>
    <t>Post</t>
  </si>
  <si>
    <t>Schilderwerk</t>
  </si>
  <si>
    <t>Pleisterwerk binnenzijde werfmuur</t>
  </si>
  <si>
    <t>Tegelwerk binnenzijde werfmuur</t>
  </si>
  <si>
    <t>Openbare weg</t>
  </si>
  <si>
    <t>Hekwerk conserveren</t>
  </si>
  <si>
    <t>Herstel straatwerk langs werfmuur</t>
  </si>
  <si>
    <t>Uitgraven en aanbrengen grondpakket</t>
  </si>
  <si>
    <t>Opnemen en herleggen straatwerk</t>
  </si>
  <si>
    <t>Kabeltracé aanbrengen</t>
  </si>
  <si>
    <t>Werfkelder constructie</t>
  </si>
  <si>
    <t>Reparatie Cementdekvloer</t>
  </si>
  <si>
    <t>Metselwerk baksteen toog</t>
  </si>
  <si>
    <t>/m1</t>
  </si>
  <si>
    <t>m1</t>
  </si>
  <si>
    <t>Stelpost</t>
  </si>
  <si>
    <t>PM</t>
  </si>
  <si>
    <t>Metselwerk baksteen wand</t>
  </si>
  <si>
    <t>Metselwerk binnenwand</t>
  </si>
  <si>
    <t>Waterdichte laag</t>
  </si>
  <si>
    <t>Pleisterwerk toog en wand</t>
  </si>
  <si>
    <t>Interieur</t>
  </si>
  <si>
    <t>Wandtegelwerk</t>
  </si>
  <si>
    <t>Vloertegelwerk</t>
  </si>
  <si>
    <t xml:space="preserve">uurtarief              </t>
  </si>
  <si>
    <t>Ondertekening inschrijver:</t>
  </si>
  <si>
    <t>Naam:</t>
  </si>
  <si>
    <t>Plaats:</t>
  </si>
  <si>
    <t>Datum:</t>
  </si>
  <si>
    <t>Handtekening:</t>
  </si>
  <si>
    <t>Peildatum</t>
  </si>
  <si>
    <t xml:space="preserve">Beschrijving </t>
  </si>
  <si>
    <t>Totale kosten</t>
  </si>
  <si>
    <t>Totale kosten:</t>
  </si>
  <si>
    <t>Onderneming:</t>
  </si>
  <si>
    <t xml:space="preserve">Inschrijfstaat </t>
  </si>
  <si>
    <t>Herstel werfkelders Rak 3 - Oudegracht 112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</si>
</sst>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"/>
    <numFmt numFmtId="165" formatCode="&quot;€&quot;\ #,##0.00"/>
    <numFmt numFmtId="166" formatCode="0.0"/>
    <numFmt numFmtId="167" formatCode="##,##0.0&quot; uur&quot;"/>
    <numFmt numFmtId="168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8"/>
      <color rgb="FFC00000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/>
    <xf numFmtId="0" fontId="0" fillId="0" borderId="7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0" fillId="4" borderId="10" xfId="0" applyFill="1" applyBorder="1"/>
    <xf numFmtId="0" fontId="0" fillId="4" borderId="9" xfId="0" applyFill="1" applyBorder="1"/>
    <xf numFmtId="166" fontId="0" fillId="4" borderId="11" xfId="0" applyNumberFormat="1" applyFill="1" applyBorder="1"/>
    <xf numFmtId="0" fontId="0" fillId="4" borderId="2" xfId="0" applyFill="1" applyBorder="1"/>
    <xf numFmtId="167" fontId="0" fillId="0" borderId="0" xfId="0" applyNumberFormat="1"/>
    <xf numFmtId="165" fontId="0" fillId="0" borderId="0" xfId="0" applyNumberFormat="1"/>
    <xf numFmtId="165" fontId="0" fillId="0" borderId="12" xfId="0" applyNumberFormat="1" applyBorder="1"/>
    <xf numFmtId="166" fontId="0" fillId="4" borderId="14" xfId="0" applyNumberFormat="1" applyFill="1" applyBorder="1"/>
    <xf numFmtId="0" fontId="0" fillId="4" borderId="12" xfId="0" applyFill="1" applyBorder="1"/>
    <xf numFmtId="0" fontId="0" fillId="0" borderId="6" xfId="0" applyBorder="1"/>
    <xf numFmtId="0" fontId="0" fillId="4" borderId="11" xfId="0" applyFill="1" applyBorder="1"/>
    <xf numFmtId="0" fontId="3" fillId="0" borderId="15" xfId="0" applyFont="1" applyBorder="1"/>
    <xf numFmtId="168" fontId="3" fillId="4" borderId="16" xfId="0" applyNumberFormat="1" applyFont="1" applyFill="1" applyBorder="1"/>
    <xf numFmtId="0" fontId="3" fillId="4" borderId="16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/>
    <xf numFmtId="165" fontId="0" fillId="3" borderId="7" xfId="0" applyNumberFormat="1" applyFill="1" applyBorder="1" applyAlignment="1" applyProtection="1">
      <alignment vertical="top" wrapText="1"/>
      <protection locked="0"/>
    </xf>
    <xf numFmtId="165" fontId="0" fillId="0" borderId="6" xfId="0" applyNumberFormat="1" applyFill="1" applyBorder="1"/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vertical="top" wrapText="1"/>
      <protection locked="0"/>
    </xf>
    <xf numFmtId="165" fontId="1" fillId="0" borderId="17" xfId="0" applyNumberFormat="1" applyFont="1" applyBorder="1"/>
    <xf numFmtId="164" fontId="0" fillId="5" borderId="27" xfId="0" applyNumberFormat="1" applyFill="1" applyBorder="1" applyAlignment="1">
      <alignment horizontal="left"/>
    </xf>
    <xf numFmtId="165" fontId="0" fillId="5" borderId="28" xfId="0" applyNumberFormat="1" applyFill="1" applyBorder="1"/>
    <xf numFmtId="0" fontId="0" fillId="6" borderId="0" xfId="0" applyFill="1"/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24" xfId="0" applyFill="1" applyBorder="1" applyAlignment="1" applyProtection="1">
      <alignment horizontal="center" wrapText="1"/>
      <protection locked="0"/>
    </xf>
    <xf numFmtId="167" fontId="0" fillId="3" borderId="6" xfId="0" applyNumberFormat="1" applyFill="1" applyBorder="1" applyProtection="1">
      <protection locked="0"/>
    </xf>
    <xf numFmtId="165" fontId="0" fillId="3" borderId="6" xfId="0" applyNumberFormat="1" applyFill="1" applyBorder="1" applyProtection="1">
      <protection locked="0"/>
    </xf>
    <xf numFmtId="167" fontId="0" fillId="3" borderId="13" xfId="0" applyNumberFormat="1" applyFill="1" applyBorder="1" applyProtection="1">
      <protection locked="0"/>
    </xf>
    <xf numFmtId="165" fontId="0" fillId="3" borderId="13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vertical="top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1" fillId="0" borderId="21" xfId="0" applyFont="1" applyFill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9" xfId="0" applyFill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18" xfId="0" applyFill="1" applyBorder="1" applyAlignment="1">
      <alignment vertical="top" wrapText="1"/>
    </xf>
    <xf numFmtId="0" fontId="0" fillId="0" borderId="2" xfId="0" applyBorder="1" applyAlignment="1"/>
    <xf numFmtId="0" fontId="0" fillId="0" borderId="18" xfId="0" applyFill="1" applyBorder="1" applyAlignment="1">
      <alignment vertical="top"/>
    </xf>
    <xf numFmtId="0" fontId="0" fillId="0" borderId="19" xfId="0" applyBorder="1" applyAlignment="1"/>
    <xf numFmtId="0" fontId="0" fillId="0" borderId="30" xfId="0" applyBorder="1" applyAlignment="1"/>
    <xf numFmtId="49" fontId="0" fillId="2" borderId="3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textRotation="1"/>
    </xf>
    <xf numFmtId="0" fontId="0" fillId="0" borderId="4" xfId="0" applyBorder="1" applyAlignment="1">
      <alignment horizontal="left" vertical="center" textRotation="1"/>
    </xf>
    <xf numFmtId="0" fontId="0" fillId="0" borderId="5" xfId="0" applyBorder="1" applyAlignment="1">
      <alignment horizontal="left" vertical="center" textRotation="1"/>
    </xf>
    <xf numFmtId="166" fontId="0" fillId="4" borderId="8" xfId="0" applyNumberFormat="1" applyFill="1" applyBorder="1" applyAlignment="1">
      <alignment horizontal="center" vertical="center" textRotation="90" wrapText="1"/>
    </xf>
    <xf numFmtId="0" fontId="0" fillId="4" borderId="9" xfId="0" applyFill="1" applyBorder="1" applyAlignment="1">
      <alignment horizontal="center" vertical="center" textRotation="90" wrapText="1"/>
    </xf>
    <xf numFmtId="166" fontId="0" fillId="4" borderId="10" xfId="0" applyNumberFormat="1" applyFill="1" applyBorder="1" applyAlignment="1">
      <alignment horizontal="center" vertical="center" textRotation="90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4" fillId="0" borderId="0" xfId="0" applyFont="1"/>
    <xf numFmtId="0" fontId="5" fillId="0" borderId="0" xfId="0" applyFont="1"/>
    <xf numFmtId="0" fontId="5" fillId="6" borderId="0" xfId="0" applyFont="1" applyFill="1"/>
    <xf numFmtId="0" fontId="6" fillId="0" borderId="0" xfId="0" applyFont="1" applyAlignment="1">
      <alignment vertical="center"/>
    </xf>
    <xf numFmtId="0" fontId="7" fillId="0" borderId="0" xfId="0" applyFont="1"/>
    <xf numFmtId="0" fontId="7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Z1249"/>
  <sheetViews>
    <sheetView tabSelected="1" zoomScale="85" zoomScaleNormal="85" workbookViewId="0">
      <selection activeCell="C8" sqref="C8:E8"/>
    </sheetView>
  </sheetViews>
  <sheetFormatPr defaultRowHeight="14.4" x14ac:dyDescent="0.3"/>
  <cols>
    <col min="2" max="2" width="16" customWidth="1"/>
    <col min="5" max="6" width="18.33203125" customWidth="1"/>
    <col min="7" max="7" width="20.44140625" customWidth="1"/>
    <col min="8" max="8" width="18.6640625" customWidth="1"/>
    <col min="9" max="9" width="12.109375" customWidth="1"/>
    <col min="10" max="11" width="9.109375" customWidth="1"/>
    <col min="12" max="12" width="5.6640625" customWidth="1"/>
    <col min="13" max="14" width="9.109375" customWidth="1"/>
    <col min="15" max="15" width="5.6640625" customWidth="1"/>
    <col min="16" max="17" width="9.109375" customWidth="1"/>
    <col min="18" max="18" width="5.6640625" customWidth="1"/>
    <col min="19" max="20" width="9.109375" customWidth="1"/>
    <col min="21" max="21" width="5.6640625" customWidth="1"/>
    <col min="22" max="23" width="9.109375" customWidth="1"/>
    <col min="24" max="24" width="5.6640625" customWidth="1"/>
    <col min="25" max="26" width="9.109375" customWidth="1"/>
    <col min="27" max="27" width="5.6640625" customWidth="1"/>
    <col min="28" max="29" width="9.109375" customWidth="1"/>
    <col min="30" max="30" width="5.6640625" customWidth="1"/>
    <col min="31" max="32" width="9.109375" customWidth="1"/>
    <col min="33" max="33" width="5.6640625" customWidth="1"/>
    <col min="34" max="35" width="9.109375" customWidth="1"/>
    <col min="36" max="36" width="5.6640625" customWidth="1"/>
    <col min="37" max="38" width="9.109375" customWidth="1"/>
    <col min="39" max="39" width="5.6640625" customWidth="1"/>
    <col min="40" max="41" width="9.109375" customWidth="1"/>
    <col min="42" max="42" width="5.6640625" customWidth="1"/>
    <col min="43" max="44" width="9.109375" customWidth="1"/>
    <col min="45" max="45" width="5.6640625" customWidth="1"/>
    <col min="46" max="47" width="9.109375" customWidth="1"/>
    <col min="48" max="48" width="5.6640625" customWidth="1"/>
    <col min="49" max="50" width="9.109375" customWidth="1"/>
    <col min="51" max="51" width="5.6640625" customWidth="1"/>
    <col min="52" max="53" width="9.109375" customWidth="1"/>
    <col min="54" max="54" width="17.109375" customWidth="1"/>
    <col min="55" max="260" width="8.88671875" style="36"/>
  </cols>
  <sheetData>
    <row r="1" spans="1:260" s="80" customFormat="1" ht="33.6" x14ac:dyDescent="0.65">
      <c r="A1" s="79" t="s">
        <v>86</v>
      </c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</row>
    <row r="3" spans="1:260" s="83" customFormat="1" ht="23.4" x14ac:dyDescent="0.45">
      <c r="A3" s="82" t="s">
        <v>87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  <c r="IW3" s="84"/>
      <c r="IX3" s="84"/>
      <c r="IY3" s="84"/>
      <c r="IZ3" s="84"/>
    </row>
    <row r="4" spans="1:260" ht="15" thickBot="1" x14ac:dyDescent="0.35"/>
    <row r="5" spans="1:260" ht="21" x14ac:dyDescent="0.4">
      <c r="A5" s="2" t="s">
        <v>0</v>
      </c>
      <c r="B5" s="1"/>
      <c r="C5" s="1"/>
      <c r="D5" s="1"/>
      <c r="E5" s="1"/>
      <c r="F5" s="3"/>
      <c r="G5" s="4"/>
      <c r="H5" s="1"/>
      <c r="I5" s="1"/>
      <c r="J5" s="54" t="s">
        <v>76</v>
      </c>
      <c r="K5" s="55"/>
      <c r="L5" s="55"/>
      <c r="M5" s="55"/>
      <c r="N5" s="55"/>
      <c r="O5" s="5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260" x14ac:dyDescent="0.3">
      <c r="A6" s="26"/>
      <c r="B6" s="26"/>
      <c r="C6" s="26"/>
      <c r="D6" s="26"/>
      <c r="E6" s="26"/>
      <c r="F6" s="26"/>
      <c r="G6" s="26"/>
      <c r="H6" s="26"/>
      <c r="J6" s="57" t="s">
        <v>85</v>
      </c>
      <c r="K6" s="58"/>
      <c r="L6" s="45"/>
      <c r="M6" s="46"/>
      <c r="N6" s="46"/>
      <c r="O6" s="47"/>
    </row>
    <row r="7" spans="1:260" x14ac:dyDescent="0.3">
      <c r="A7" s="76" t="s">
        <v>1</v>
      </c>
      <c r="B7" s="77"/>
      <c r="C7" s="78"/>
      <c r="D7" s="65"/>
      <c r="E7" s="66"/>
      <c r="F7" s="5"/>
      <c r="G7" s="5" t="s">
        <v>81</v>
      </c>
      <c r="H7" s="44">
        <v>2025</v>
      </c>
      <c r="J7" s="59" t="s">
        <v>77</v>
      </c>
      <c r="K7" s="60"/>
      <c r="L7" s="37"/>
      <c r="M7" s="38"/>
      <c r="N7" s="38"/>
      <c r="O7" s="39"/>
    </row>
    <row r="8" spans="1:260" x14ac:dyDescent="0.3">
      <c r="A8" s="75" t="s">
        <v>2</v>
      </c>
      <c r="B8" s="60"/>
      <c r="C8" s="64" t="s">
        <v>3</v>
      </c>
      <c r="D8" s="65"/>
      <c r="E8" s="66"/>
      <c r="F8" s="6"/>
      <c r="G8" s="5" t="s">
        <v>75</v>
      </c>
      <c r="H8" s="29">
        <v>0</v>
      </c>
      <c r="J8" s="59" t="s">
        <v>78</v>
      </c>
      <c r="K8" s="60"/>
      <c r="L8" s="37"/>
      <c r="M8" s="38"/>
      <c r="N8" s="38"/>
      <c r="O8" s="39"/>
    </row>
    <row r="9" spans="1:260" ht="14.25" customHeight="1" thickBot="1" x14ac:dyDescent="0.35">
      <c r="A9" s="27" t="s">
        <v>4</v>
      </c>
      <c r="C9" s="64" t="s">
        <v>5</v>
      </c>
      <c r="D9" s="65"/>
      <c r="E9" s="66"/>
      <c r="F9" s="6"/>
      <c r="G9" s="31"/>
      <c r="H9" s="32"/>
      <c r="J9" s="59" t="s">
        <v>79</v>
      </c>
      <c r="K9" s="60"/>
      <c r="L9" s="37"/>
      <c r="M9" s="38"/>
      <c r="N9" s="38"/>
      <c r="O9" s="39"/>
    </row>
    <row r="10" spans="1:260" ht="15" customHeight="1" thickBot="1" x14ac:dyDescent="0.35">
      <c r="A10" s="27" t="s">
        <v>6</v>
      </c>
      <c r="C10" s="64" t="s">
        <v>7</v>
      </c>
      <c r="D10" s="65"/>
      <c r="E10" s="66"/>
      <c r="F10" s="6"/>
      <c r="G10" s="34" t="s">
        <v>84</v>
      </c>
      <c r="H10" s="35">
        <f>BB59</f>
        <v>0</v>
      </c>
      <c r="J10" s="61" t="s">
        <v>80</v>
      </c>
      <c r="K10" s="60"/>
      <c r="L10" s="48"/>
      <c r="M10" s="49"/>
      <c r="N10" s="49"/>
      <c r="O10" s="50"/>
    </row>
    <row r="11" spans="1:260" ht="15" thickBot="1" x14ac:dyDescent="0.35">
      <c r="J11" s="62"/>
      <c r="K11" s="63"/>
      <c r="L11" s="51"/>
      <c r="M11" s="52"/>
      <c r="N11" s="52"/>
      <c r="O11" s="53"/>
    </row>
    <row r="12" spans="1:260" x14ac:dyDescent="0.3">
      <c r="A12" s="28" t="s">
        <v>8</v>
      </c>
      <c r="B12" s="28"/>
      <c r="C12" s="30">
        <f>H8</f>
        <v>0</v>
      </c>
    </row>
    <row r="13" spans="1:260" x14ac:dyDescent="0.3">
      <c r="I13" s="7"/>
      <c r="J13" s="67" t="s">
        <v>9</v>
      </c>
      <c r="K13" s="68"/>
      <c r="L13" s="7"/>
      <c r="M13" s="67" t="s">
        <v>10</v>
      </c>
      <c r="N13" s="68"/>
      <c r="O13" s="7"/>
      <c r="P13" s="67" t="s">
        <v>11</v>
      </c>
      <c r="Q13" s="68"/>
      <c r="R13" s="7"/>
      <c r="S13" s="67" t="s">
        <v>12</v>
      </c>
      <c r="T13" s="68"/>
      <c r="U13" s="7"/>
      <c r="V13" s="67" t="s">
        <v>13</v>
      </c>
      <c r="W13" s="68"/>
      <c r="X13" s="7"/>
      <c r="Y13" s="67" t="s">
        <v>14</v>
      </c>
      <c r="Z13" s="68"/>
      <c r="AA13" s="7"/>
      <c r="AB13" s="67" t="s">
        <v>15</v>
      </c>
      <c r="AC13" s="68"/>
      <c r="AD13" s="7"/>
      <c r="AE13" s="67" t="s">
        <v>16</v>
      </c>
      <c r="AF13" s="68"/>
      <c r="AG13" s="7"/>
      <c r="AH13" s="67" t="s">
        <v>17</v>
      </c>
      <c r="AI13" s="68"/>
      <c r="AJ13" s="7"/>
      <c r="AK13" s="67" t="s">
        <v>18</v>
      </c>
      <c r="AL13" s="68"/>
      <c r="AM13" s="7"/>
      <c r="AN13" s="67" t="s">
        <v>19</v>
      </c>
      <c r="AO13" s="68"/>
      <c r="AP13" s="7"/>
      <c r="AQ13" s="67" t="s">
        <v>20</v>
      </c>
      <c r="AR13" s="68"/>
      <c r="AS13" s="7"/>
      <c r="AT13" s="67" t="s">
        <v>21</v>
      </c>
      <c r="AU13" s="68"/>
      <c r="AV13" s="7"/>
      <c r="AW13" s="67" t="s">
        <v>22</v>
      </c>
      <c r="AX13" s="68"/>
      <c r="AY13" s="7"/>
      <c r="AZ13" s="67" t="s">
        <v>23</v>
      </c>
      <c r="BA13" s="68"/>
      <c r="BB13" s="25" t="s">
        <v>24</v>
      </c>
    </row>
    <row r="14" spans="1:260" ht="105.75" customHeight="1" x14ac:dyDescent="0.3">
      <c r="A14" s="69" t="s">
        <v>82</v>
      </c>
      <c r="B14" s="70"/>
      <c r="C14" s="70"/>
      <c r="D14" s="71"/>
      <c r="E14" s="8" t="s">
        <v>25</v>
      </c>
      <c r="F14" s="8" t="s">
        <v>26</v>
      </c>
      <c r="G14" s="8" t="s">
        <v>27</v>
      </c>
      <c r="H14" s="8" t="s">
        <v>28</v>
      </c>
      <c r="I14" s="9" t="s">
        <v>29</v>
      </c>
      <c r="J14" s="72" t="s">
        <v>30</v>
      </c>
      <c r="K14" s="73"/>
      <c r="L14" s="10"/>
      <c r="M14" s="74" t="s">
        <v>30</v>
      </c>
      <c r="N14" s="73"/>
      <c r="O14" s="10"/>
      <c r="P14" s="74" t="s">
        <v>30</v>
      </c>
      <c r="Q14" s="73"/>
      <c r="R14" s="10"/>
      <c r="S14" s="74" t="s">
        <v>30</v>
      </c>
      <c r="T14" s="73"/>
      <c r="U14" s="10"/>
      <c r="V14" s="74" t="s">
        <v>30</v>
      </c>
      <c r="W14" s="73"/>
      <c r="X14" s="10"/>
      <c r="Y14" s="74" t="s">
        <v>30</v>
      </c>
      <c r="Z14" s="73"/>
      <c r="AA14" s="10"/>
      <c r="AB14" s="74" t="s">
        <v>30</v>
      </c>
      <c r="AC14" s="73"/>
      <c r="AD14" s="10"/>
      <c r="AE14" s="74" t="s">
        <v>30</v>
      </c>
      <c r="AF14" s="73"/>
      <c r="AG14" s="10"/>
      <c r="AH14" s="74" t="s">
        <v>30</v>
      </c>
      <c r="AI14" s="73"/>
      <c r="AJ14" s="10"/>
      <c r="AK14" s="74" t="s">
        <v>30</v>
      </c>
      <c r="AL14" s="73"/>
      <c r="AM14" s="10"/>
      <c r="AN14" s="74" t="s">
        <v>30</v>
      </c>
      <c r="AO14" s="73"/>
      <c r="AP14" s="10"/>
      <c r="AQ14" s="74" t="s">
        <v>30</v>
      </c>
      <c r="AR14" s="73"/>
      <c r="AS14" s="10"/>
      <c r="AT14" s="74" t="s">
        <v>30</v>
      </c>
      <c r="AU14" s="73"/>
      <c r="AV14" s="10"/>
      <c r="AW14" s="74" t="s">
        <v>30</v>
      </c>
      <c r="AX14" s="73"/>
      <c r="AY14" s="10"/>
      <c r="AZ14" s="74" t="s">
        <v>30</v>
      </c>
      <c r="BA14" s="73"/>
      <c r="BB14" s="10"/>
    </row>
    <row r="15" spans="1:260" x14ac:dyDescent="0.3">
      <c r="J15" s="11"/>
      <c r="K15" s="12"/>
      <c r="M15" s="11"/>
      <c r="N15" s="12"/>
      <c r="P15" s="11"/>
      <c r="Q15" s="12"/>
      <c r="S15" s="11"/>
      <c r="T15" s="12"/>
      <c r="V15" s="11"/>
      <c r="W15" s="12"/>
      <c r="Y15" s="11"/>
      <c r="Z15" s="12"/>
      <c r="AB15" s="11"/>
      <c r="AC15" s="12"/>
      <c r="AE15" s="11"/>
      <c r="AF15" s="12"/>
      <c r="AH15" s="11"/>
      <c r="AI15" s="12"/>
      <c r="AK15" s="11"/>
      <c r="AL15" s="12"/>
      <c r="AN15" s="11"/>
      <c r="AO15" s="12"/>
      <c r="AQ15" s="11"/>
      <c r="AR15" s="12"/>
      <c r="AT15" s="11"/>
      <c r="AU15" s="12"/>
      <c r="AW15" s="11"/>
      <c r="AX15" s="12"/>
      <c r="AZ15" s="11"/>
      <c r="BA15" s="12"/>
    </row>
    <row r="16" spans="1:260" ht="16.2" thickBot="1" x14ac:dyDescent="0.35">
      <c r="A16" s="22" t="s">
        <v>31</v>
      </c>
      <c r="B16" s="22"/>
      <c r="C16" s="22"/>
      <c r="D16" s="22"/>
      <c r="E16" s="22"/>
      <c r="F16" s="22"/>
      <c r="G16" s="22"/>
      <c r="H16" s="22"/>
      <c r="I16" s="22"/>
      <c r="J16" s="23"/>
      <c r="K16" s="24"/>
      <c r="L16" s="22"/>
      <c r="M16" s="23"/>
      <c r="N16" s="24"/>
      <c r="O16" s="22"/>
      <c r="P16" s="23"/>
      <c r="Q16" s="24"/>
      <c r="R16" s="22"/>
      <c r="S16" s="23"/>
      <c r="T16" s="24"/>
      <c r="U16" s="22"/>
      <c r="V16" s="23"/>
      <c r="W16" s="24"/>
      <c r="X16" s="22"/>
      <c r="Y16" s="23"/>
      <c r="Z16" s="24"/>
      <c r="AA16" s="22"/>
      <c r="AB16" s="23"/>
      <c r="AC16" s="24"/>
      <c r="AD16" s="22"/>
      <c r="AE16" s="23"/>
      <c r="AF16" s="24"/>
      <c r="AG16" s="22"/>
      <c r="AH16" s="23"/>
      <c r="AI16" s="24"/>
      <c r="AJ16" s="22"/>
      <c r="AK16" s="23"/>
      <c r="AL16" s="24"/>
      <c r="AM16" s="22"/>
      <c r="AN16" s="23"/>
      <c r="AO16" s="24"/>
      <c r="AP16" s="22"/>
      <c r="AQ16" s="23"/>
      <c r="AR16" s="24"/>
      <c r="AS16" s="22"/>
      <c r="AT16" s="23"/>
      <c r="AU16" s="24"/>
      <c r="AV16" s="22"/>
      <c r="AW16" s="23"/>
      <c r="AX16" s="24"/>
      <c r="AY16" s="22"/>
      <c r="AZ16" s="23"/>
      <c r="BA16" s="24"/>
      <c r="BB16" s="22"/>
    </row>
    <row r="17" spans="1:54" x14ac:dyDescent="0.3">
      <c r="E17" s="15"/>
      <c r="F17" s="16"/>
      <c r="G17" s="16"/>
      <c r="H17" s="16"/>
      <c r="J17" s="13"/>
      <c r="K17" s="14"/>
      <c r="M17" s="13"/>
      <c r="N17" s="14"/>
      <c r="P17" s="13"/>
      <c r="Q17" s="14"/>
      <c r="S17" s="13"/>
      <c r="T17" s="14"/>
      <c r="V17" s="13"/>
      <c r="W17" s="14"/>
      <c r="Y17" s="13"/>
      <c r="Z17" s="14"/>
      <c r="AB17" s="13"/>
      <c r="AC17" s="14"/>
      <c r="AE17" s="13"/>
      <c r="AF17" s="14"/>
      <c r="AH17" s="13"/>
      <c r="AI17" s="14"/>
      <c r="AK17" s="13"/>
      <c r="AL17" s="14"/>
      <c r="AN17" s="13"/>
      <c r="AO17" s="14"/>
      <c r="AQ17" s="13"/>
      <c r="AR17" s="14"/>
      <c r="AT17" s="13"/>
      <c r="AU17" s="14"/>
      <c r="AW17" s="13"/>
      <c r="AX17" s="14"/>
      <c r="AZ17" s="13"/>
      <c r="BA17" s="14"/>
    </row>
    <row r="18" spans="1:54" x14ac:dyDescent="0.3">
      <c r="A18" t="s">
        <v>32</v>
      </c>
      <c r="E18" s="40">
        <v>0</v>
      </c>
      <c r="F18" s="41">
        <v>0</v>
      </c>
      <c r="G18" s="41">
        <v>0</v>
      </c>
      <c r="H18" s="17">
        <f>(E18*$C$12)+F18+G18</f>
        <v>0</v>
      </c>
      <c r="I18" t="s">
        <v>33</v>
      </c>
      <c r="J18" s="13">
        <v>16.3</v>
      </c>
      <c r="K18" s="14" t="s">
        <v>34</v>
      </c>
      <c r="M18" s="13">
        <v>38.4</v>
      </c>
      <c r="N18" s="14" t="s">
        <v>34</v>
      </c>
      <c r="P18" s="13">
        <v>30.3</v>
      </c>
      <c r="Q18" s="14" t="s">
        <v>34</v>
      </c>
      <c r="S18" s="13">
        <v>46.9</v>
      </c>
      <c r="T18" s="14" t="s">
        <v>34</v>
      </c>
      <c r="V18" s="13">
        <v>31</v>
      </c>
      <c r="W18" s="14" t="s">
        <v>34</v>
      </c>
      <c r="Y18" s="13">
        <v>48</v>
      </c>
      <c r="Z18" s="14" t="s">
        <v>34</v>
      </c>
      <c r="AB18" s="13">
        <v>30.1</v>
      </c>
      <c r="AC18" s="14" t="s">
        <v>34</v>
      </c>
      <c r="AE18" s="13">
        <v>31</v>
      </c>
      <c r="AF18" s="14" t="s">
        <v>34</v>
      </c>
      <c r="AH18" s="13">
        <v>29.8</v>
      </c>
      <c r="AI18" s="14" t="s">
        <v>34</v>
      </c>
      <c r="AK18" s="13">
        <v>44.9</v>
      </c>
      <c r="AL18" s="14" t="s">
        <v>34</v>
      </c>
      <c r="AN18" s="13">
        <v>39.4</v>
      </c>
      <c r="AO18" s="14" t="s">
        <v>34</v>
      </c>
      <c r="AQ18" s="13">
        <v>24.2</v>
      </c>
      <c r="AR18" s="14" t="s">
        <v>34</v>
      </c>
      <c r="AT18" s="13">
        <v>49.8</v>
      </c>
      <c r="AU18" s="14" t="s">
        <v>34</v>
      </c>
      <c r="AW18" s="13">
        <v>49</v>
      </c>
      <c r="AX18" s="14" t="s">
        <v>34</v>
      </c>
      <c r="AZ18" s="13">
        <f>SUM(AW18+AT18+AQ18+AN18+AK18+AH18+AE18+AB18+Y18+V18+S18+P18+M18+J18)</f>
        <v>509.1</v>
      </c>
      <c r="BA18" s="14" t="str">
        <f>AX18</f>
        <v>m2</v>
      </c>
      <c r="BB18" s="16">
        <f>AZ18*H18</f>
        <v>0</v>
      </c>
    </row>
    <row r="19" spans="1:54" x14ac:dyDescent="0.3">
      <c r="A19" t="s">
        <v>35</v>
      </c>
      <c r="E19" s="42">
        <v>0</v>
      </c>
      <c r="F19" s="43">
        <v>0</v>
      </c>
      <c r="G19" s="43">
        <v>0</v>
      </c>
      <c r="H19" s="17">
        <f>(E19*$C$12)+F19+G19</f>
        <v>0</v>
      </c>
      <c r="I19" t="s">
        <v>33</v>
      </c>
      <c r="J19" s="13">
        <v>16.3</v>
      </c>
      <c r="K19" s="14" t="s">
        <v>34</v>
      </c>
      <c r="M19" s="13">
        <v>38.4</v>
      </c>
      <c r="N19" s="14" t="s">
        <v>34</v>
      </c>
      <c r="P19" s="13">
        <v>30.3</v>
      </c>
      <c r="Q19" s="14" t="s">
        <v>34</v>
      </c>
      <c r="S19" s="13">
        <v>46.9</v>
      </c>
      <c r="T19" s="14" t="s">
        <v>34</v>
      </c>
      <c r="V19" s="13">
        <v>31</v>
      </c>
      <c r="W19" s="14" t="s">
        <v>34</v>
      </c>
      <c r="Y19" s="13">
        <v>48</v>
      </c>
      <c r="Z19" s="14" t="s">
        <v>34</v>
      </c>
      <c r="AB19" s="13">
        <v>30.1</v>
      </c>
      <c r="AC19" s="14" t="s">
        <v>34</v>
      </c>
      <c r="AE19" s="13">
        <v>31</v>
      </c>
      <c r="AF19" s="14" t="s">
        <v>34</v>
      </c>
      <c r="AH19" s="13">
        <v>29.8</v>
      </c>
      <c r="AI19" s="14" t="s">
        <v>34</v>
      </c>
      <c r="AK19" s="13">
        <v>44.9</v>
      </c>
      <c r="AL19" s="14" t="s">
        <v>34</v>
      </c>
      <c r="AN19" s="13">
        <v>39.4</v>
      </c>
      <c r="AO19" s="14" t="s">
        <v>34</v>
      </c>
      <c r="AQ19" s="13">
        <v>24.2</v>
      </c>
      <c r="AR19" s="14" t="s">
        <v>34</v>
      </c>
      <c r="AT19" s="13">
        <v>49.8</v>
      </c>
      <c r="AU19" s="14" t="s">
        <v>34</v>
      </c>
      <c r="AW19" s="13">
        <v>49</v>
      </c>
      <c r="AX19" s="14" t="s">
        <v>34</v>
      </c>
      <c r="AZ19" s="13">
        <f>SUM(AW19+AT19+AQ19+AN19+AK19+AH19+AE19+AB19+Y19+V19+S19+P19+M19+J19)</f>
        <v>509.1</v>
      </c>
      <c r="BA19" s="14" t="str">
        <f>AX19</f>
        <v>m2</v>
      </c>
      <c r="BB19" s="16">
        <f>AZ19*H19</f>
        <v>0</v>
      </c>
    </row>
    <row r="20" spans="1:54" x14ac:dyDescent="0.3">
      <c r="A20" t="s">
        <v>36</v>
      </c>
      <c r="E20" s="42">
        <v>0</v>
      </c>
      <c r="F20" s="43">
        <v>0</v>
      </c>
      <c r="G20" s="43">
        <v>0</v>
      </c>
      <c r="H20" s="17">
        <f>(E20*$C$12)+F20+G20</f>
        <v>0</v>
      </c>
      <c r="I20" t="s">
        <v>33</v>
      </c>
      <c r="J20" s="13">
        <v>16.3</v>
      </c>
      <c r="K20" s="14" t="s">
        <v>34</v>
      </c>
      <c r="M20" s="13">
        <v>38.4</v>
      </c>
      <c r="N20" s="14" t="s">
        <v>34</v>
      </c>
      <c r="P20" s="13">
        <v>30.3</v>
      </c>
      <c r="Q20" s="14" t="s">
        <v>34</v>
      </c>
      <c r="S20" s="13">
        <v>46.9</v>
      </c>
      <c r="T20" s="14" t="s">
        <v>34</v>
      </c>
      <c r="V20" s="13">
        <v>31</v>
      </c>
      <c r="W20" s="14" t="s">
        <v>34</v>
      </c>
      <c r="Y20" s="13">
        <v>48</v>
      </c>
      <c r="Z20" s="14" t="s">
        <v>34</v>
      </c>
      <c r="AB20" s="13">
        <v>30.1</v>
      </c>
      <c r="AC20" s="14" t="s">
        <v>34</v>
      </c>
      <c r="AE20" s="13">
        <v>31</v>
      </c>
      <c r="AF20" s="14" t="s">
        <v>34</v>
      </c>
      <c r="AH20" s="13">
        <v>29.8</v>
      </c>
      <c r="AI20" s="14" t="s">
        <v>34</v>
      </c>
      <c r="AK20" s="13">
        <v>44.9</v>
      </c>
      <c r="AL20" s="14" t="s">
        <v>34</v>
      </c>
      <c r="AN20" s="13">
        <v>39.4</v>
      </c>
      <c r="AO20" s="14" t="s">
        <v>34</v>
      </c>
      <c r="AQ20" s="13">
        <v>24.2</v>
      </c>
      <c r="AR20" s="14" t="s">
        <v>34</v>
      </c>
      <c r="AT20" s="13">
        <v>49.8</v>
      </c>
      <c r="AU20" s="14" t="s">
        <v>34</v>
      </c>
      <c r="AW20" s="13">
        <v>49</v>
      </c>
      <c r="AX20" s="14" t="s">
        <v>34</v>
      </c>
      <c r="AZ20" s="13">
        <f>SUM(AW20+AT20+AQ20+AN20+AK20+AH20+AE20+AB20+Y20+V20+S20+P20+M20+J20)</f>
        <v>509.1</v>
      </c>
      <c r="BA20" s="14" t="str">
        <f>AX20</f>
        <v>m2</v>
      </c>
      <c r="BB20" s="16">
        <f>AZ20*H20</f>
        <v>0</v>
      </c>
    </row>
    <row r="21" spans="1:54" x14ac:dyDescent="0.3">
      <c r="A21" t="s">
        <v>37</v>
      </c>
      <c r="E21" s="40">
        <v>0</v>
      </c>
      <c r="F21" s="41">
        <v>0</v>
      </c>
      <c r="G21" s="41">
        <v>0</v>
      </c>
      <c r="H21" s="17">
        <f>(E21*$C$12)+F21+G21</f>
        <v>0</v>
      </c>
      <c r="I21" t="s">
        <v>33</v>
      </c>
      <c r="J21" s="18">
        <v>16.3</v>
      </c>
      <c r="K21" s="19" t="s">
        <v>34</v>
      </c>
      <c r="L21" s="20"/>
      <c r="M21" s="18">
        <v>38.4</v>
      </c>
      <c r="N21" s="19" t="s">
        <v>34</v>
      </c>
      <c r="O21" s="20"/>
      <c r="P21" s="18">
        <v>30.3</v>
      </c>
      <c r="Q21" s="19" t="s">
        <v>34</v>
      </c>
      <c r="S21" s="18">
        <v>46.9</v>
      </c>
      <c r="T21" s="19" t="s">
        <v>34</v>
      </c>
      <c r="V21" s="18">
        <v>31</v>
      </c>
      <c r="W21" s="19" t="s">
        <v>34</v>
      </c>
      <c r="Y21" s="18">
        <v>48</v>
      </c>
      <c r="Z21" s="19" t="s">
        <v>34</v>
      </c>
      <c r="AB21" s="18">
        <v>30.1</v>
      </c>
      <c r="AC21" s="14" t="s">
        <v>34</v>
      </c>
      <c r="AE21" s="18">
        <v>31</v>
      </c>
      <c r="AF21" s="14" t="s">
        <v>34</v>
      </c>
      <c r="AH21" s="18">
        <v>29.8</v>
      </c>
      <c r="AI21" s="19" t="s">
        <v>34</v>
      </c>
      <c r="AK21" s="18">
        <v>44.9</v>
      </c>
      <c r="AL21" s="19" t="s">
        <v>34</v>
      </c>
      <c r="AN21" s="18">
        <v>39.4</v>
      </c>
      <c r="AO21" s="19" t="s">
        <v>34</v>
      </c>
      <c r="AQ21" s="18">
        <v>24.2</v>
      </c>
      <c r="AR21" s="19" t="s">
        <v>34</v>
      </c>
      <c r="AT21" s="18">
        <v>49.8</v>
      </c>
      <c r="AU21" s="19" t="s">
        <v>34</v>
      </c>
      <c r="AW21" s="18">
        <v>49</v>
      </c>
      <c r="AX21" s="19" t="s">
        <v>34</v>
      </c>
      <c r="AZ21" s="13">
        <f>SUM(AW21+AT21+AQ21+AN21+AK21+AH21+AE21+AB21+Y21+V21+S21+P21+M21+J21)</f>
        <v>509.1</v>
      </c>
      <c r="BA21" s="14" t="str">
        <f>AX21</f>
        <v>m2</v>
      </c>
      <c r="BB21" s="16">
        <f>AZ21*H21</f>
        <v>0</v>
      </c>
    </row>
    <row r="22" spans="1:54" x14ac:dyDescent="0.3">
      <c r="J22" s="21"/>
      <c r="K22" s="14"/>
      <c r="M22" s="21"/>
      <c r="N22" s="14"/>
      <c r="P22" s="21"/>
      <c r="Q22" s="14"/>
      <c r="S22" s="21"/>
      <c r="T22" s="14"/>
      <c r="V22" s="21"/>
      <c r="W22" s="14"/>
      <c r="Y22" s="21"/>
      <c r="Z22" s="14"/>
      <c r="AB22" s="21"/>
      <c r="AC22" s="14"/>
      <c r="AE22" s="21"/>
      <c r="AF22" s="14"/>
      <c r="AH22" s="21"/>
      <c r="AI22" s="14"/>
      <c r="AK22" s="21"/>
      <c r="AL22" s="14"/>
      <c r="AN22" s="21"/>
      <c r="AO22" s="14"/>
      <c r="AQ22" s="21"/>
      <c r="AR22" s="14"/>
      <c r="AT22" s="21"/>
      <c r="AU22" s="14"/>
      <c r="AW22" s="21"/>
      <c r="AX22" s="14"/>
      <c r="AZ22" s="21"/>
      <c r="BA22" s="14"/>
    </row>
    <row r="23" spans="1:54" ht="16.2" thickBot="1" x14ac:dyDescent="0.35">
      <c r="A23" s="22" t="s">
        <v>38</v>
      </c>
      <c r="B23" s="22"/>
      <c r="C23" s="22"/>
      <c r="D23" s="22"/>
      <c r="E23" s="22"/>
      <c r="F23" s="22"/>
      <c r="G23" s="22"/>
      <c r="H23" s="22"/>
      <c r="I23" s="22"/>
      <c r="J23" s="23"/>
      <c r="K23" s="24"/>
      <c r="L23" s="22"/>
      <c r="M23" s="23"/>
      <c r="N23" s="24"/>
      <c r="O23" s="22"/>
      <c r="P23" s="23"/>
      <c r="Q23" s="24"/>
      <c r="R23" s="22"/>
      <c r="S23" s="23"/>
      <c r="T23" s="24"/>
      <c r="U23" s="22"/>
      <c r="V23" s="23"/>
      <c r="W23" s="24"/>
      <c r="X23" s="22"/>
      <c r="Y23" s="23"/>
      <c r="Z23" s="24"/>
      <c r="AA23" s="22"/>
      <c r="AB23" s="23"/>
      <c r="AC23" s="24"/>
      <c r="AD23" s="22"/>
      <c r="AE23" s="23"/>
      <c r="AF23" s="24"/>
      <c r="AG23" s="22"/>
      <c r="AH23" s="23"/>
      <c r="AI23" s="24"/>
      <c r="AJ23" s="22"/>
      <c r="AK23" s="23"/>
      <c r="AL23" s="24"/>
      <c r="AM23" s="22"/>
      <c r="AN23" s="23"/>
      <c r="AO23" s="24"/>
      <c r="AP23" s="22"/>
      <c r="AQ23" s="23"/>
      <c r="AR23" s="24"/>
      <c r="AS23" s="22"/>
      <c r="AT23" s="23"/>
      <c r="AU23" s="24"/>
      <c r="AV23" s="22"/>
      <c r="AW23" s="23"/>
      <c r="AX23" s="24"/>
      <c r="AY23" s="22"/>
      <c r="AZ23" s="23"/>
      <c r="BA23" s="24"/>
      <c r="BB23" s="22"/>
    </row>
    <row r="24" spans="1:54" x14ac:dyDescent="0.3">
      <c r="J24" s="21"/>
      <c r="K24" s="14"/>
      <c r="M24" s="21"/>
      <c r="N24" s="14"/>
      <c r="P24" s="21"/>
      <c r="Q24" s="14"/>
      <c r="S24" s="21"/>
      <c r="T24" s="14"/>
      <c r="V24" s="21"/>
      <c r="W24" s="14"/>
      <c r="Y24" s="21"/>
      <c r="Z24" s="14"/>
      <c r="AB24" s="21"/>
      <c r="AC24" s="14"/>
      <c r="AE24" s="21"/>
      <c r="AF24" s="14"/>
      <c r="AH24" s="21"/>
      <c r="AI24" s="14"/>
      <c r="AK24" s="21"/>
      <c r="AL24" s="14"/>
      <c r="AN24" s="21"/>
      <c r="AO24" s="14"/>
      <c r="AQ24" s="21"/>
      <c r="AR24" s="14"/>
      <c r="AT24" s="21"/>
      <c r="AU24" s="14"/>
      <c r="AW24" s="21"/>
      <c r="AX24" s="14"/>
      <c r="AZ24" s="21"/>
      <c r="BA24" s="14"/>
    </row>
    <row r="25" spans="1:54" x14ac:dyDescent="0.3">
      <c r="A25" t="s">
        <v>39</v>
      </c>
      <c r="E25" s="40">
        <v>0</v>
      </c>
      <c r="F25" s="41">
        <v>0</v>
      </c>
      <c r="G25" s="41">
        <v>0</v>
      </c>
      <c r="H25" s="17">
        <f t="shared" ref="H25:H34" si="0">(E25*$C$12)+F25+G25</f>
        <v>0</v>
      </c>
      <c r="I25" t="s">
        <v>33</v>
      </c>
      <c r="J25" s="18">
        <v>5</v>
      </c>
      <c r="K25" s="19" t="s">
        <v>34</v>
      </c>
      <c r="L25" s="20"/>
      <c r="M25" s="18">
        <v>2.5</v>
      </c>
      <c r="N25" s="19" t="s">
        <v>34</v>
      </c>
      <c r="O25" s="20"/>
      <c r="P25" s="18">
        <v>3.5</v>
      </c>
      <c r="Q25" s="19" t="s">
        <v>34</v>
      </c>
      <c r="S25" s="18">
        <v>2.5</v>
      </c>
      <c r="T25" s="19" t="s">
        <v>34</v>
      </c>
      <c r="V25" s="18">
        <v>3.5</v>
      </c>
      <c r="W25" s="19" t="s">
        <v>34</v>
      </c>
      <c r="Y25" s="18">
        <v>3.5</v>
      </c>
      <c r="Z25" s="19" t="s">
        <v>34</v>
      </c>
      <c r="AB25" s="18">
        <v>3</v>
      </c>
      <c r="AC25" s="19" t="s">
        <v>34</v>
      </c>
      <c r="AE25" s="18">
        <v>3.5</v>
      </c>
      <c r="AF25" s="19" t="s">
        <v>34</v>
      </c>
      <c r="AH25" s="18">
        <v>3.5</v>
      </c>
      <c r="AI25" s="19" t="s">
        <v>34</v>
      </c>
      <c r="AK25" s="18">
        <v>2.5</v>
      </c>
      <c r="AL25" s="19" t="s">
        <v>34</v>
      </c>
      <c r="AN25" s="18">
        <v>5</v>
      </c>
      <c r="AO25" s="19" t="s">
        <v>34</v>
      </c>
      <c r="AQ25" s="18">
        <v>2</v>
      </c>
      <c r="AR25" s="19" t="s">
        <v>34</v>
      </c>
      <c r="AT25" s="18">
        <v>5</v>
      </c>
      <c r="AU25" s="19" t="s">
        <v>34</v>
      </c>
      <c r="AW25" s="18">
        <v>3</v>
      </c>
      <c r="AX25" s="19" t="s">
        <v>34</v>
      </c>
      <c r="AZ25" s="13">
        <f t="shared" ref="AZ25:AZ33" si="1">SUM(AW25+AT25+AQ25+AN25+AK25+AH25+AE25+AB25+Y25+V25+S25+P25+M25+J25)</f>
        <v>48</v>
      </c>
      <c r="BA25" s="14" t="str">
        <f>AX25</f>
        <v>m2</v>
      </c>
      <c r="BB25" s="16">
        <f t="shared" ref="BB25:BB33" si="2">AZ25*H25</f>
        <v>0</v>
      </c>
    </row>
    <row r="26" spans="1:54" x14ac:dyDescent="0.3">
      <c r="A26" t="s">
        <v>40</v>
      </c>
      <c r="E26" s="40">
        <v>0</v>
      </c>
      <c r="F26" s="41">
        <v>0</v>
      </c>
      <c r="G26" s="41">
        <v>0</v>
      </c>
      <c r="H26" s="17">
        <f t="shared" si="0"/>
        <v>0</v>
      </c>
      <c r="I26" t="s">
        <v>33</v>
      </c>
      <c r="J26" s="18">
        <v>4</v>
      </c>
      <c r="K26" s="19" t="s">
        <v>34</v>
      </c>
      <c r="L26" s="20"/>
      <c r="M26" s="18">
        <v>15</v>
      </c>
      <c r="N26" s="19" t="s">
        <v>34</v>
      </c>
      <c r="O26" s="20"/>
      <c r="P26" s="18">
        <v>10</v>
      </c>
      <c r="Q26" s="19" t="s">
        <v>34</v>
      </c>
      <c r="S26" s="18">
        <v>10</v>
      </c>
      <c r="T26" s="19" t="s">
        <v>34</v>
      </c>
      <c r="V26" s="18">
        <v>10</v>
      </c>
      <c r="W26" s="19" t="s">
        <v>34</v>
      </c>
      <c r="Y26" s="18">
        <v>14</v>
      </c>
      <c r="Z26" s="19" t="s">
        <v>34</v>
      </c>
      <c r="AB26" s="18">
        <v>8</v>
      </c>
      <c r="AC26" s="19" t="s">
        <v>34</v>
      </c>
      <c r="AE26" s="18">
        <v>15</v>
      </c>
      <c r="AF26" s="19" t="s">
        <v>34</v>
      </c>
      <c r="AH26" s="18">
        <v>8</v>
      </c>
      <c r="AI26" s="19" t="s">
        <v>34</v>
      </c>
      <c r="AK26" s="18">
        <v>10</v>
      </c>
      <c r="AL26" s="19" t="s">
        <v>34</v>
      </c>
      <c r="AN26" s="18">
        <v>18</v>
      </c>
      <c r="AO26" s="19" t="s">
        <v>34</v>
      </c>
      <c r="AQ26" s="18">
        <v>7</v>
      </c>
      <c r="AR26" s="19" t="s">
        <v>34</v>
      </c>
      <c r="AT26" s="18">
        <v>16</v>
      </c>
      <c r="AU26" s="19" t="s">
        <v>34</v>
      </c>
      <c r="AW26" s="18">
        <v>17</v>
      </c>
      <c r="AX26" s="19" t="s">
        <v>34</v>
      </c>
      <c r="AZ26" s="13">
        <f t="shared" si="1"/>
        <v>162</v>
      </c>
      <c r="BA26" s="14" t="str">
        <f>AX26</f>
        <v>m2</v>
      </c>
      <c r="BB26" s="16">
        <f t="shared" si="2"/>
        <v>0</v>
      </c>
    </row>
    <row r="27" spans="1:54" x14ac:dyDescent="0.3">
      <c r="A27" t="s">
        <v>41</v>
      </c>
      <c r="E27" s="40">
        <v>0</v>
      </c>
      <c r="F27" s="41">
        <v>0</v>
      </c>
      <c r="G27" s="41">
        <v>0</v>
      </c>
      <c r="H27" s="17">
        <f t="shared" si="0"/>
        <v>0</v>
      </c>
      <c r="I27" t="s">
        <v>33</v>
      </c>
      <c r="J27" s="18">
        <v>1</v>
      </c>
      <c r="K27" s="19" t="s">
        <v>34</v>
      </c>
      <c r="L27" s="20"/>
      <c r="M27" s="18">
        <v>0.5</v>
      </c>
      <c r="N27" s="19" t="s">
        <v>34</v>
      </c>
      <c r="O27" s="20"/>
      <c r="P27" s="18"/>
      <c r="Q27" s="19"/>
      <c r="S27" s="18"/>
      <c r="T27" s="19"/>
      <c r="V27" s="18"/>
      <c r="W27" s="19"/>
      <c r="Y27" s="18"/>
      <c r="Z27" s="19"/>
      <c r="AB27" s="18"/>
      <c r="AC27" s="19"/>
      <c r="AE27" s="18"/>
      <c r="AF27" s="19"/>
      <c r="AH27" s="18"/>
      <c r="AI27" s="19"/>
      <c r="AK27" s="18">
        <v>6</v>
      </c>
      <c r="AL27" s="19" t="s">
        <v>34</v>
      </c>
      <c r="AN27" s="18"/>
      <c r="AO27" s="19"/>
      <c r="AQ27" s="18">
        <v>3.5</v>
      </c>
      <c r="AR27" s="19" t="s">
        <v>34</v>
      </c>
      <c r="AT27" s="18">
        <v>2</v>
      </c>
      <c r="AU27" s="19" t="s">
        <v>34</v>
      </c>
      <c r="AW27" s="18"/>
      <c r="AX27" s="19"/>
      <c r="AZ27" s="13">
        <f t="shared" si="1"/>
        <v>13</v>
      </c>
      <c r="BA27" s="19" t="str">
        <f>AU27</f>
        <v>m2</v>
      </c>
      <c r="BB27" s="16">
        <f t="shared" si="2"/>
        <v>0</v>
      </c>
    </row>
    <row r="28" spans="1:54" x14ac:dyDescent="0.3">
      <c r="A28" t="s">
        <v>42</v>
      </c>
      <c r="E28" s="40">
        <v>0</v>
      </c>
      <c r="F28" s="41">
        <v>0</v>
      </c>
      <c r="G28" s="41">
        <v>0</v>
      </c>
      <c r="H28" s="17">
        <f t="shared" si="0"/>
        <v>0</v>
      </c>
      <c r="I28" t="s">
        <v>43</v>
      </c>
      <c r="J28" s="13">
        <v>1</v>
      </c>
      <c r="K28" s="14" t="s">
        <v>44</v>
      </c>
      <c r="M28" s="13"/>
      <c r="N28" s="14"/>
      <c r="P28" s="13"/>
      <c r="Q28" s="14"/>
      <c r="S28" s="13"/>
      <c r="T28" s="14"/>
      <c r="V28" s="13"/>
      <c r="W28" s="14"/>
      <c r="Y28" s="13">
        <v>1</v>
      </c>
      <c r="Z28" s="14" t="s">
        <v>44</v>
      </c>
      <c r="AB28" s="13"/>
      <c r="AC28" s="14"/>
      <c r="AE28" s="13">
        <v>1</v>
      </c>
      <c r="AF28" s="14" t="s">
        <v>44</v>
      </c>
      <c r="AH28" s="13"/>
      <c r="AI28" s="14"/>
      <c r="AK28" s="13"/>
      <c r="AL28" s="14"/>
      <c r="AN28" s="13">
        <v>1</v>
      </c>
      <c r="AO28" s="14" t="s">
        <v>44</v>
      </c>
      <c r="AQ28" s="13"/>
      <c r="AR28" s="14"/>
      <c r="AT28" s="13"/>
      <c r="AU28" s="14"/>
      <c r="AW28" s="13"/>
      <c r="AX28" s="14"/>
      <c r="AZ28" s="13">
        <f t="shared" si="1"/>
        <v>4</v>
      </c>
      <c r="BA28" s="14" t="str">
        <f>AO28</f>
        <v>St</v>
      </c>
      <c r="BB28" s="16">
        <f t="shared" si="2"/>
        <v>0</v>
      </c>
    </row>
    <row r="29" spans="1:54" x14ac:dyDescent="0.3">
      <c r="A29" t="s">
        <v>45</v>
      </c>
      <c r="E29" s="40">
        <v>0</v>
      </c>
      <c r="F29" s="41">
        <v>0</v>
      </c>
      <c r="G29" s="41">
        <v>0</v>
      </c>
      <c r="H29" s="17">
        <f t="shared" si="0"/>
        <v>0</v>
      </c>
      <c r="I29" t="s">
        <v>43</v>
      </c>
      <c r="J29" s="13"/>
      <c r="K29" s="14"/>
      <c r="M29" s="13">
        <v>1</v>
      </c>
      <c r="N29" s="14" t="s">
        <v>44</v>
      </c>
      <c r="P29" s="13">
        <v>2</v>
      </c>
      <c r="Q29" s="14" t="s">
        <v>44</v>
      </c>
      <c r="S29" s="13">
        <v>3</v>
      </c>
      <c r="T29" s="14" t="s">
        <v>44</v>
      </c>
      <c r="V29" s="13">
        <v>3</v>
      </c>
      <c r="W29" s="14" t="s">
        <v>46</v>
      </c>
      <c r="Y29" s="13"/>
      <c r="Z29" s="14"/>
      <c r="AB29" s="13">
        <v>1</v>
      </c>
      <c r="AC29" s="14" t="s">
        <v>44</v>
      </c>
      <c r="AE29" s="13"/>
      <c r="AF29" s="14"/>
      <c r="AH29" s="13"/>
      <c r="AI29" s="14"/>
      <c r="AK29" s="13">
        <v>1</v>
      </c>
      <c r="AL29" s="14" t="s">
        <v>44</v>
      </c>
      <c r="AN29" s="13">
        <v>4</v>
      </c>
      <c r="AO29" s="14" t="s">
        <v>44</v>
      </c>
      <c r="AQ29" s="13">
        <v>2</v>
      </c>
      <c r="AR29" s="14" t="s">
        <v>44</v>
      </c>
      <c r="AT29" s="13">
        <v>3</v>
      </c>
      <c r="AU29" s="14" t="s">
        <v>44</v>
      </c>
      <c r="AW29" s="13"/>
      <c r="AX29" s="14"/>
      <c r="AZ29" s="13">
        <f t="shared" si="1"/>
        <v>20</v>
      </c>
      <c r="BA29" s="14" t="str">
        <f>AU29</f>
        <v>St</v>
      </c>
      <c r="BB29" s="16">
        <f t="shared" si="2"/>
        <v>0</v>
      </c>
    </row>
    <row r="30" spans="1:54" x14ac:dyDescent="0.3">
      <c r="A30" t="s">
        <v>47</v>
      </c>
      <c r="E30" s="40">
        <v>0</v>
      </c>
      <c r="F30" s="41">
        <v>0</v>
      </c>
      <c r="G30" s="41">
        <v>0</v>
      </c>
      <c r="H30" s="17">
        <f t="shared" si="0"/>
        <v>0</v>
      </c>
      <c r="I30" t="s">
        <v>43</v>
      </c>
      <c r="J30" s="13"/>
      <c r="K30" s="14"/>
      <c r="M30" s="13">
        <v>4</v>
      </c>
      <c r="N30" s="14" t="s">
        <v>44</v>
      </c>
      <c r="P30" s="13">
        <v>4</v>
      </c>
      <c r="Q30" s="14" t="s">
        <v>44</v>
      </c>
      <c r="S30" s="13">
        <v>2</v>
      </c>
      <c r="T30" s="14" t="s">
        <v>44</v>
      </c>
      <c r="V30" s="13">
        <v>2</v>
      </c>
      <c r="W30" s="14" t="s">
        <v>46</v>
      </c>
      <c r="Y30" s="13">
        <v>2</v>
      </c>
      <c r="Z30" s="14" t="s">
        <v>44</v>
      </c>
      <c r="AB30" s="13">
        <v>2</v>
      </c>
      <c r="AC30" s="14" t="s">
        <v>44</v>
      </c>
      <c r="AE30" s="13"/>
      <c r="AF30" s="14"/>
      <c r="AH30" s="13">
        <v>2</v>
      </c>
      <c r="AI30" s="14" t="s">
        <v>44</v>
      </c>
      <c r="AK30" s="13">
        <v>2</v>
      </c>
      <c r="AL30" s="14" t="s">
        <v>44</v>
      </c>
      <c r="AN30" s="13"/>
      <c r="AO30" s="14"/>
      <c r="AQ30" s="13"/>
      <c r="AR30" s="14"/>
      <c r="AT30" s="13"/>
      <c r="AU30" s="14"/>
      <c r="AW30" s="13">
        <v>2</v>
      </c>
      <c r="AX30" s="14" t="s">
        <v>44</v>
      </c>
      <c r="AZ30" s="13">
        <f t="shared" si="1"/>
        <v>22</v>
      </c>
      <c r="BA30" s="14" t="str">
        <f>AX30</f>
        <v>St</v>
      </c>
      <c r="BB30" s="16">
        <f t="shared" si="2"/>
        <v>0</v>
      </c>
    </row>
    <row r="31" spans="1:54" x14ac:dyDescent="0.3">
      <c r="A31" t="s">
        <v>48</v>
      </c>
      <c r="E31" s="40">
        <v>0</v>
      </c>
      <c r="F31" s="41">
        <v>0</v>
      </c>
      <c r="G31" s="41">
        <v>0</v>
      </c>
      <c r="H31" s="17">
        <f t="shared" si="0"/>
        <v>0</v>
      </c>
      <c r="I31" t="s">
        <v>49</v>
      </c>
      <c r="J31" s="13"/>
      <c r="K31" s="14"/>
      <c r="M31" s="13">
        <v>1</v>
      </c>
      <c r="N31" s="14" t="s">
        <v>50</v>
      </c>
      <c r="P31" s="13">
        <v>1</v>
      </c>
      <c r="Q31" s="14" t="s">
        <v>51</v>
      </c>
      <c r="S31" s="13">
        <v>1</v>
      </c>
      <c r="T31" s="14" t="s">
        <v>51</v>
      </c>
      <c r="V31" s="13">
        <v>1</v>
      </c>
      <c r="W31" s="14" t="s">
        <v>51</v>
      </c>
      <c r="Y31" s="13">
        <v>1</v>
      </c>
      <c r="Z31" s="14" t="s">
        <v>51</v>
      </c>
      <c r="AB31" s="13">
        <v>1</v>
      </c>
      <c r="AC31" s="14" t="s">
        <v>51</v>
      </c>
      <c r="AE31" s="13">
        <v>1</v>
      </c>
      <c r="AF31" s="14" t="s">
        <v>51</v>
      </c>
      <c r="AH31" s="13">
        <v>1</v>
      </c>
      <c r="AI31" s="14" t="s">
        <v>51</v>
      </c>
      <c r="AK31" s="13">
        <v>1</v>
      </c>
      <c r="AL31" s="14" t="s">
        <v>51</v>
      </c>
      <c r="AN31" s="13">
        <v>1</v>
      </c>
      <c r="AO31" s="14" t="s">
        <v>51</v>
      </c>
      <c r="AQ31" s="13">
        <v>1</v>
      </c>
      <c r="AR31" s="14" t="s">
        <v>51</v>
      </c>
      <c r="AT31" s="13">
        <v>1</v>
      </c>
      <c r="AU31" s="14" t="s">
        <v>51</v>
      </c>
      <c r="AW31" s="13">
        <v>1</v>
      </c>
      <c r="AX31" s="14" t="s">
        <v>51</v>
      </c>
      <c r="AZ31" s="13">
        <f t="shared" si="1"/>
        <v>13</v>
      </c>
      <c r="BA31" s="14" t="str">
        <f>AX31</f>
        <v>Post</v>
      </c>
      <c r="BB31" s="16">
        <f t="shared" si="2"/>
        <v>0</v>
      </c>
    </row>
    <row r="32" spans="1:54" x14ac:dyDescent="0.3">
      <c r="A32" t="s">
        <v>52</v>
      </c>
      <c r="E32" s="40">
        <v>0</v>
      </c>
      <c r="F32" s="41">
        <v>0</v>
      </c>
      <c r="G32" s="41">
        <v>0</v>
      </c>
      <c r="H32" s="17">
        <f t="shared" si="0"/>
        <v>0</v>
      </c>
      <c r="I32" t="s">
        <v>33</v>
      </c>
      <c r="J32" s="13">
        <v>4</v>
      </c>
      <c r="K32" s="14" t="s">
        <v>34</v>
      </c>
      <c r="M32" s="13">
        <v>4</v>
      </c>
      <c r="N32" s="14" t="s">
        <v>34</v>
      </c>
      <c r="P32" s="13">
        <v>3.8</v>
      </c>
      <c r="Q32" s="14" t="s">
        <v>34</v>
      </c>
      <c r="S32" s="13">
        <v>4</v>
      </c>
      <c r="T32" s="14" t="s">
        <v>34</v>
      </c>
      <c r="V32" s="13">
        <v>4</v>
      </c>
      <c r="W32" s="14" t="s">
        <v>34</v>
      </c>
      <c r="Y32" s="13">
        <v>7</v>
      </c>
      <c r="Z32" s="14" t="s">
        <v>34</v>
      </c>
      <c r="AB32" s="13">
        <v>4</v>
      </c>
      <c r="AC32" s="14" t="s">
        <v>34</v>
      </c>
      <c r="AE32" s="13">
        <v>4</v>
      </c>
      <c r="AF32" s="14" t="s">
        <v>34</v>
      </c>
      <c r="AH32" s="13">
        <v>4</v>
      </c>
      <c r="AI32" s="14" t="s">
        <v>34</v>
      </c>
      <c r="AK32" s="13">
        <v>4</v>
      </c>
      <c r="AL32" s="14" t="s">
        <v>34</v>
      </c>
      <c r="AN32" s="13">
        <v>4</v>
      </c>
      <c r="AO32" s="14" t="s">
        <v>34</v>
      </c>
      <c r="AQ32" s="13">
        <v>4</v>
      </c>
      <c r="AR32" s="14" t="s">
        <v>34</v>
      </c>
      <c r="AT32" s="13">
        <v>4</v>
      </c>
      <c r="AU32" s="14" t="s">
        <v>34</v>
      </c>
      <c r="AW32" s="13">
        <v>4</v>
      </c>
      <c r="AX32" s="14" t="s">
        <v>34</v>
      </c>
      <c r="AZ32" s="13">
        <f t="shared" si="1"/>
        <v>58.8</v>
      </c>
      <c r="BA32" s="14" t="str">
        <f>AX32</f>
        <v>m2</v>
      </c>
      <c r="BB32" s="16">
        <f t="shared" si="2"/>
        <v>0</v>
      </c>
    </row>
    <row r="33" spans="1:54" x14ac:dyDescent="0.3">
      <c r="A33" t="s">
        <v>53</v>
      </c>
      <c r="E33" s="40">
        <v>0</v>
      </c>
      <c r="F33" s="41">
        <v>0</v>
      </c>
      <c r="G33" s="41">
        <v>0</v>
      </c>
      <c r="H33" s="17">
        <f t="shared" si="0"/>
        <v>0</v>
      </c>
      <c r="I33" t="s">
        <v>33</v>
      </c>
      <c r="J33" s="13">
        <v>2</v>
      </c>
      <c r="K33" s="14" t="s">
        <v>34</v>
      </c>
      <c r="M33" s="13">
        <v>6</v>
      </c>
      <c r="N33" s="14" t="s">
        <v>34</v>
      </c>
      <c r="P33" s="13">
        <v>3</v>
      </c>
      <c r="Q33" s="14" t="s">
        <v>34</v>
      </c>
      <c r="S33" s="13">
        <v>6</v>
      </c>
      <c r="T33" s="14" t="s">
        <v>34</v>
      </c>
      <c r="V33" s="13">
        <v>3</v>
      </c>
      <c r="W33" s="14" t="s">
        <v>34</v>
      </c>
      <c r="Y33" s="13"/>
      <c r="Z33" s="14"/>
      <c r="AB33" s="13">
        <v>2</v>
      </c>
      <c r="AC33" s="14" t="s">
        <v>34</v>
      </c>
      <c r="AE33" s="13">
        <v>3</v>
      </c>
      <c r="AF33" s="14" t="s">
        <v>34</v>
      </c>
      <c r="AH33" s="13">
        <v>6</v>
      </c>
      <c r="AI33" s="14" t="s">
        <v>34</v>
      </c>
      <c r="AK33" s="13">
        <v>5</v>
      </c>
      <c r="AL33" s="14" t="s">
        <v>34</v>
      </c>
      <c r="AN33" s="13">
        <v>6</v>
      </c>
      <c r="AO33" s="14" t="s">
        <v>34</v>
      </c>
      <c r="AQ33" s="13">
        <v>3</v>
      </c>
      <c r="AR33" s="14" t="s">
        <v>34</v>
      </c>
      <c r="AT33" s="13">
        <v>3</v>
      </c>
      <c r="AU33" s="14" t="s">
        <v>34</v>
      </c>
      <c r="AW33" s="13">
        <v>17</v>
      </c>
      <c r="AX33" s="14" t="s">
        <v>34</v>
      </c>
      <c r="AZ33" s="13">
        <f t="shared" si="1"/>
        <v>65</v>
      </c>
      <c r="BA33" s="14" t="str">
        <f>AX33</f>
        <v>m2</v>
      </c>
      <c r="BB33" s="16">
        <f t="shared" si="2"/>
        <v>0</v>
      </c>
    </row>
    <row r="34" spans="1:54" x14ac:dyDescent="0.3">
      <c r="A34" t="s">
        <v>54</v>
      </c>
      <c r="E34" s="40">
        <v>0</v>
      </c>
      <c r="F34" s="41">
        <v>0</v>
      </c>
      <c r="G34" s="41">
        <v>0</v>
      </c>
      <c r="H34" s="17">
        <f t="shared" si="0"/>
        <v>0</v>
      </c>
      <c r="I34" t="s">
        <v>33</v>
      </c>
      <c r="J34" s="13">
        <v>1</v>
      </c>
      <c r="K34" s="14" t="s">
        <v>34</v>
      </c>
      <c r="M34" s="13"/>
      <c r="N34" s="14"/>
      <c r="P34" s="13"/>
      <c r="Q34" s="14"/>
      <c r="S34" s="13"/>
      <c r="T34" s="14"/>
      <c r="V34" s="13"/>
      <c r="W34" s="14"/>
      <c r="Y34" s="13"/>
      <c r="Z34" s="14"/>
      <c r="AB34" s="13"/>
      <c r="AC34" s="14"/>
      <c r="AE34" s="13"/>
      <c r="AF34" s="14"/>
      <c r="AH34" s="13"/>
      <c r="AI34" s="14"/>
      <c r="AK34" s="13"/>
      <c r="AL34" s="14"/>
      <c r="AN34" s="13"/>
      <c r="AO34" s="14"/>
      <c r="AQ34" s="13"/>
      <c r="AR34" s="14"/>
      <c r="AT34" s="13"/>
      <c r="AU34" s="14"/>
      <c r="AW34" s="13"/>
      <c r="AX34" s="14"/>
      <c r="AZ34" s="13"/>
      <c r="BA34" s="14"/>
    </row>
    <row r="35" spans="1:54" x14ac:dyDescent="0.3">
      <c r="J35" s="21"/>
      <c r="K35" s="14"/>
      <c r="M35" s="21"/>
      <c r="N35" s="14"/>
      <c r="P35" s="21"/>
      <c r="Q35" s="14"/>
      <c r="S35" s="21"/>
      <c r="T35" s="14"/>
      <c r="V35" s="21"/>
      <c r="W35" s="14"/>
      <c r="Y35" s="21"/>
      <c r="Z35" s="14"/>
      <c r="AB35" s="21"/>
      <c r="AC35" s="14"/>
      <c r="AE35" s="21"/>
      <c r="AF35" s="14"/>
      <c r="AH35" s="21"/>
      <c r="AI35" s="14"/>
      <c r="AK35" s="21"/>
      <c r="AL35" s="14"/>
      <c r="AN35" s="21"/>
      <c r="AO35" s="14"/>
      <c r="AQ35" s="21"/>
      <c r="AR35" s="14"/>
      <c r="AT35" s="21"/>
      <c r="AU35" s="14"/>
      <c r="AW35" s="21"/>
      <c r="AX35" s="14"/>
      <c r="AZ35" s="21"/>
      <c r="BA35" s="14"/>
    </row>
    <row r="36" spans="1:54" ht="16.2" thickBot="1" x14ac:dyDescent="0.35">
      <c r="A36" s="22" t="s">
        <v>55</v>
      </c>
      <c r="B36" s="22"/>
      <c r="C36" s="22"/>
      <c r="D36" s="22"/>
      <c r="E36" s="22"/>
      <c r="F36" s="22"/>
      <c r="G36" s="22"/>
      <c r="H36" s="22"/>
      <c r="I36" s="22"/>
      <c r="J36" s="23"/>
      <c r="K36" s="24"/>
      <c r="L36" s="22"/>
      <c r="M36" s="23"/>
      <c r="N36" s="24"/>
      <c r="O36" s="22"/>
      <c r="P36" s="23"/>
      <c r="Q36" s="24"/>
      <c r="R36" s="22"/>
      <c r="S36" s="23"/>
      <c r="T36" s="24"/>
      <c r="U36" s="22"/>
      <c r="V36" s="23"/>
      <c r="W36" s="24"/>
      <c r="X36" s="22"/>
      <c r="Y36" s="23"/>
      <c r="Z36" s="24"/>
      <c r="AA36" s="22"/>
      <c r="AB36" s="23"/>
      <c r="AC36" s="24"/>
      <c r="AD36" s="22"/>
      <c r="AE36" s="23"/>
      <c r="AF36" s="24"/>
      <c r="AG36" s="22"/>
      <c r="AH36" s="23"/>
      <c r="AI36" s="24"/>
      <c r="AJ36" s="22"/>
      <c r="AK36" s="23"/>
      <c r="AL36" s="24"/>
      <c r="AM36" s="22"/>
      <c r="AN36" s="23"/>
      <c r="AO36" s="24"/>
      <c r="AP36" s="22"/>
      <c r="AQ36" s="23"/>
      <c r="AR36" s="24"/>
      <c r="AS36" s="22"/>
      <c r="AT36" s="23"/>
      <c r="AU36" s="24"/>
      <c r="AV36" s="22"/>
      <c r="AW36" s="23"/>
      <c r="AX36" s="24"/>
      <c r="AY36" s="22"/>
      <c r="AZ36" s="23"/>
      <c r="BA36" s="24"/>
      <c r="BB36" s="22"/>
    </row>
    <row r="37" spans="1:54" x14ac:dyDescent="0.3">
      <c r="J37" s="21"/>
      <c r="K37" s="14"/>
      <c r="M37" s="21"/>
      <c r="N37" s="14"/>
      <c r="P37" s="21"/>
      <c r="Q37" s="14"/>
      <c r="S37" s="21"/>
      <c r="T37" s="14"/>
      <c r="V37" s="21"/>
      <c r="W37" s="14"/>
      <c r="Y37" s="21"/>
      <c r="Z37" s="14"/>
      <c r="AB37" s="21"/>
      <c r="AC37" s="14"/>
      <c r="AE37" s="21"/>
      <c r="AF37" s="14"/>
      <c r="AH37" s="21"/>
      <c r="AI37" s="14"/>
      <c r="AK37" s="21"/>
      <c r="AL37" s="14"/>
      <c r="AN37" s="21"/>
      <c r="AO37" s="14"/>
      <c r="AQ37" s="21"/>
      <c r="AR37" s="14"/>
      <c r="AT37" s="21"/>
      <c r="AU37" s="14"/>
      <c r="AW37" s="21"/>
      <c r="AX37" s="14"/>
      <c r="AZ37" s="21"/>
      <c r="BA37" s="14"/>
    </row>
    <row r="38" spans="1:54" x14ac:dyDescent="0.3">
      <c r="A38" t="s">
        <v>56</v>
      </c>
      <c r="E38" s="40">
        <v>0</v>
      </c>
      <c r="F38" s="41">
        <v>0</v>
      </c>
      <c r="G38" s="41">
        <v>0</v>
      </c>
      <c r="H38" s="17">
        <f>(E38*$C$12)+F38+G38</f>
        <v>0</v>
      </c>
      <c r="I38" t="s">
        <v>49</v>
      </c>
      <c r="J38" s="18">
        <v>1</v>
      </c>
      <c r="K38" s="19" t="s">
        <v>51</v>
      </c>
      <c r="L38" s="20"/>
      <c r="M38" s="18">
        <v>1</v>
      </c>
      <c r="N38" s="19" t="s">
        <v>51</v>
      </c>
      <c r="O38" s="20"/>
      <c r="P38" s="18">
        <v>1</v>
      </c>
      <c r="Q38" s="19" t="s">
        <v>51</v>
      </c>
      <c r="S38" s="18">
        <v>1</v>
      </c>
      <c r="T38" s="19" t="s">
        <v>51</v>
      </c>
      <c r="V38" s="18">
        <v>1</v>
      </c>
      <c r="W38" s="19" t="s">
        <v>51</v>
      </c>
      <c r="Y38" s="18">
        <v>1</v>
      </c>
      <c r="Z38" s="19" t="s">
        <v>51</v>
      </c>
      <c r="AB38" s="18">
        <v>1</v>
      </c>
      <c r="AC38" s="19" t="s">
        <v>51</v>
      </c>
      <c r="AE38" s="18">
        <v>1</v>
      </c>
      <c r="AF38" s="19" t="s">
        <v>51</v>
      </c>
      <c r="AH38" s="18">
        <v>1</v>
      </c>
      <c r="AI38" s="19" t="s">
        <v>51</v>
      </c>
      <c r="AK38" s="18">
        <v>1</v>
      </c>
      <c r="AL38" s="19" t="s">
        <v>51</v>
      </c>
      <c r="AN38" s="18">
        <v>1</v>
      </c>
      <c r="AO38" s="19" t="s">
        <v>51</v>
      </c>
      <c r="AQ38" s="18">
        <v>1</v>
      </c>
      <c r="AR38" s="19" t="s">
        <v>51</v>
      </c>
      <c r="AT38" s="18">
        <v>1</v>
      </c>
      <c r="AU38" s="19" t="s">
        <v>51</v>
      </c>
      <c r="AW38" s="18">
        <v>1</v>
      </c>
      <c r="AX38" s="19" t="s">
        <v>51</v>
      </c>
      <c r="AZ38" s="13">
        <f>SUM(AW38+AT38+AQ38+AN38+AK38+AH38+AE38+AB38+Y38+V38+S38+P38+M38+J38)</f>
        <v>14</v>
      </c>
      <c r="BA38" s="14" t="str">
        <f>AX38</f>
        <v>Post</v>
      </c>
      <c r="BB38" s="16">
        <f>AZ38*H38</f>
        <v>0</v>
      </c>
    </row>
    <row r="39" spans="1:54" x14ac:dyDescent="0.3">
      <c r="A39" t="s">
        <v>57</v>
      </c>
      <c r="E39" s="40">
        <v>0</v>
      </c>
      <c r="F39" s="41">
        <v>0</v>
      </c>
      <c r="G39" s="41">
        <v>0</v>
      </c>
      <c r="H39" s="17">
        <f>(E39*$C$12)+F39+G39</f>
        <v>0</v>
      </c>
      <c r="I39" t="s">
        <v>33</v>
      </c>
      <c r="J39" s="18"/>
      <c r="K39" s="19"/>
      <c r="L39" s="20"/>
      <c r="M39" s="18"/>
      <c r="N39" s="19"/>
      <c r="O39" s="20"/>
      <c r="P39" s="18"/>
      <c r="Q39" s="19"/>
      <c r="S39" s="18"/>
      <c r="T39" s="19"/>
      <c r="V39" s="18"/>
      <c r="W39" s="19"/>
      <c r="Y39" s="18"/>
      <c r="Z39" s="19"/>
      <c r="AB39" s="18"/>
      <c r="AC39" s="19"/>
      <c r="AE39" s="18"/>
      <c r="AF39" s="19"/>
      <c r="AH39" s="18"/>
      <c r="AI39" s="19"/>
      <c r="AK39" s="18"/>
      <c r="AL39" s="19"/>
      <c r="AN39" s="18"/>
      <c r="AO39" s="19"/>
      <c r="AQ39" s="18"/>
      <c r="AR39" s="19"/>
      <c r="AT39" s="18"/>
      <c r="AU39" s="19"/>
      <c r="AW39" s="18"/>
      <c r="AX39" s="19"/>
      <c r="AZ39" s="13"/>
      <c r="BA39" s="19"/>
      <c r="BB39" s="16">
        <f>AZ39*H39</f>
        <v>0</v>
      </c>
    </row>
    <row r="40" spans="1:54" x14ac:dyDescent="0.3">
      <c r="A40" t="s">
        <v>58</v>
      </c>
      <c r="E40" s="40">
        <v>0</v>
      </c>
      <c r="F40" s="41">
        <v>0</v>
      </c>
      <c r="G40" s="41">
        <v>0</v>
      </c>
      <c r="H40" s="17">
        <f>(E40*$C$12)+F40+G40</f>
        <v>0</v>
      </c>
      <c r="I40" t="s">
        <v>33</v>
      </c>
      <c r="J40" s="18">
        <v>16.3</v>
      </c>
      <c r="K40" s="19" t="s">
        <v>34</v>
      </c>
      <c r="L40" s="20"/>
      <c r="M40" s="18">
        <v>38.4</v>
      </c>
      <c r="N40" s="19" t="s">
        <v>34</v>
      </c>
      <c r="O40" s="20"/>
      <c r="P40" s="18">
        <v>30.3</v>
      </c>
      <c r="Q40" s="19" t="s">
        <v>34</v>
      </c>
      <c r="S40" s="18">
        <v>46.9</v>
      </c>
      <c r="T40" s="19" t="s">
        <v>34</v>
      </c>
      <c r="V40" s="18">
        <v>31</v>
      </c>
      <c r="W40" s="19" t="s">
        <v>34</v>
      </c>
      <c r="Y40" s="18">
        <v>47.9</v>
      </c>
      <c r="Z40" s="19" t="s">
        <v>34</v>
      </c>
      <c r="AB40" s="18">
        <v>30.1</v>
      </c>
      <c r="AC40" s="19" t="s">
        <v>34</v>
      </c>
      <c r="AE40" s="18">
        <v>31</v>
      </c>
      <c r="AF40" s="19" t="s">
        <v>34</v>
      </c>
      <c r="AH40" s="18">
        <v>29.8</v>
      </c>
      <c r="AI40" s="19" t="s">
        <v>34</v>
      </c>
      <c r="AK40" s="18">
        <v>44.9</v>
      </c>
      <c r="AL40" s="19" t="s">
        <v>34</v>
      </c>
      <c r="AN40" s="18">
        <v>39.4</v>
      </c>
      <c r="AO40" s="19" t="s">
        <v>34</v>
      </c>
      <c r="AQ40" s="18">
        <v>24.2</v>
      </c>
      <c r="AR40" s="19" t="s">
        <v>34</v>
      </c>
      <c r="AT40" s="18">
        <v>49.8</v>
      </c>
      <c r="AU40" s="19" t="s">
        <v>34</v>
      </c>
      <c r="AW40" s="18">
        <v>49</v>
      </c>
      <c r="AX40" s="19" t="s">
        <v>34</v>
      </c>
      <c r="AZ40" s="13">
        <f>SUM(AW40+AT40+AQ40+AN40+AK40+AH40+AE40+AB40+Y40+V40+S40+P40+M40+J40)</f>
        <v>509</v>
      </c>
      <c r="BA40" s="14" t="str">
        <f>AX40</f>
        <v>m2</v>
      </c>
      <c r="BB40" s="16">
        <f>AZ40*H40</f>
        <v>0</v>
      </c>
    </row>
    <row r="41" spans="1:54" x14ac:dyDescent="0.3">
      <c r="A41" t="s">
        <v>59</v>
      </c>
      <c r="E41" s="40">
        <v>0</v>
      </c>
      <c r="F41" s="41">
        <v>0</v>
      </c>
      <c r="G41" s="41">
        <v>0</v>
      </c>
      <c r="H41" s="17">
        <f>(E41*$C$12)+F41+G41</f>
        <v>0</v>
      </c>
      <c r="I41" t="s">
        <v>33</v>
      </c>
      <c r="J41" s="18">
        <v>16.3</v>
      </c>
      <c r="K41" s="19" t="s">
        <v>34</v>
      </c>
      <c r="L41" s="20"/>
      <c r="M41" s="18">
        <v>38.4</v>
      </c>
      <c r="N41" s="19" t="s">
        <v>34</v>
      </c>
      <c r="O41" s="20"/>
      <c r="P41" s="18">
        <v>30.3</v>
      </c>
      <c r="Q41" s="19" t="s">
        <v>34</v>
      </c>
      <c r="S41" s="18">
        <v>46.9</v>
      </c>
      <c r="T41" s="19" t="s">
        <v>34</v>
      </c>
      <c r="V41" s="18">
        <v>31</v>
      </c>
      <c r="W41" s="19" t="s">
        <v>34</v>
      </c>
      <c r="Y41" s="18">
        <v>47.9</v>
      </c>
      <c r="Z41" s="19" t="s">
        <v>34</v>
      </c>
      <c r="AB41" s="18">
        <v>30.1</v>
      </c>
      <c r="AC41" s="19" t="s">
        <v>34</v>
      </c>
      <c r="AE41" s="18">
        <v>31</v>
      </c>
      <c r="AF41" s="19" t="s">
        <v>34</v>
      </c>
      <c r="AH41" s="18">
        <v>29.8</v>
      </c>
      <c r="AI41" s="19" t="s">
        <v>34</v>
      </c>
      <c r="AK41" s="18">
        <v>44.9</v>
      </c>
      <c r="AL41" s="19" t="s">
        <v>34</v>
      </c>
      <c r="AN41" s="18">
        <v>39.4</v>
      </c>
      <c r="AO41" s="19" t="s">
        <v>34</v>
      </c>
      <c r="AQ41" s="18">
        <v>24.2</v>
      </c>
      <c r="AR41" s="19" t="s">
        <v>34</v>
      </c>
      <c r="AT41" s="18">
        <v>49.8</v>
      </c>
      <c r="AU41" s="19" t="s">
        <v>34</v>
      </c>
      <c r="AW41" s="18">
        <v>49</v>
      </c>
      <c r="AX41" s="19" t="s">
        <v>34</v>
      </c>
      <c r="AZ41" s="13">
        <f>SUM(AW41+AT41+AQ41+AN41+AK41+AH41+AE41+AB41+Y41+V41+S41+P41+M41+J41)</f>
        <v>509</v>
      </c>
      <c r="BA41" s="14" t="str">
        <f>AX41</f>
        <v>m2</v>
      </c>
      <c r="BB41" s="16">
        <f>AZ41*H41</f>
        <v>0</v>
      </c>
    </row>
    <row r="42" spans="1:54" x14ac:dyDescent="0.3">
      <c r="A42" t="s">
        <v>60</v>
      </c>
      <c r="E42" s="40">
        <v>0</v>
      </c>
      <c r="F42" s="41">
        <v>0</v>
      </c>
      <c r="G42" s="41">
        <v>0</v>
      </c>
      <c r="H42" s="17">
        <f>(E42*$C$12)+F42+G42</f>
        <v>0</v>
      </c>
      <c r="I42" t="s">
        <v>33</v>
      </c>
      <c r="J42" s="18">
        <v>16.3</v>
      </c>
      <c r="K42" s="19" t="s">
        <v>34</v>
      </c>
      <c r="L42" s="20"/>
      <c r="M42" s="18">
        <v>38.4</v>
      </c>
      <c r="N42" s="19" t="s">
        <v>34</v>
      </c>
      <c r="O42" s="20"/>
      <c r="P42" s="18">
        <v>30.3</v>
      </c>
      <c r="Q42" s="19" t="s">
        <v>34</v>
      </c>
      <c r="S42" s="18">
        <v>46.9</v>
      </c>
      <c r="T42" s="19" t="s">
        <v>34</v>
      </c>
      <c r="V42" s="18">
        <v>31</v>
      </c>
      <c r="W42" s="19" t="s">
        <v>34</v>
      </c>
      <c r="Y42" s="18">
        <v>47.9</v>
      </c>
      <c r="Z42" s="19" t="s">
        <v>34</v>
      </c>
      <c r="AB42" s="18">
        <v>30.1</v>
      </c>
      <c r="AC42" s="19" t="s">
        <v>34</v>
      </c>
      <c r="AE42" s="18">
        <v>31</v>
      </c>
      <c r="AF42" s="19" t="s">
        <v>34</v>
      </c>
      <c r="AH42" s="18">
        <v>29.8</v>
      </c>
      <c r="AI42" s="19" t="s">
        <v>34</v>
      </c>
      <c r="AK42" s="18">
        <v>44.9</v>
      </c>
      <c r="AL42" s="19" t="s">
        <v>34</v>
      </c>
      <c r="AN42" s="18">
        <v>39.4</v>
      </c>
      <c r="AO42" s="19" t="s">
        <v>34</v>
      </c>
      <c r="AQ42" s="18">
        <v>24.2</v>
      </c>
      <c r="AR42" s="19" t="s">
        <v>34</v>
      </c>
      <c r="AT42" s="18">
        <v>49.8</v>
      </c>
      <c r="AU42" s="19" t="s">
        <v>34</v>
      </c>
      <c r="AW42" s="18">
        <v>49</v>
      </c>
      <c r="AX42" s="19" t="s">
        <v>34</v>
      </c>
      <c r="AZ42" s="13">
        <f>SUM(AW42+AT42+AQ42+AN42+AK42+AH42+AE42+AB42+Y42+V42+S42+P42+M42+J42)</f>
        <v>509</v>
      </c>
      <c r="BA42" s="14" t="str">
        <f>AX42</f>
        <v>m2</v>
      </c>
      <c r="BB42" s="16">
        <f>AZ42*H42</f>
        <v>0</v>
      </c>
    </row>
    <row r="43" spans="1:54" x14ac:dyDescent="0.3">
      <c r="J43" s="21"/>
      <c r="K43" s="14"/>
      <c r="M43" s="21"/>
      <c r="N43" s="14"/>
      <c r="P43" s="21"/>
      <c r="Q43" s="14"/>
      <c r="S43" s="21"/>
      <c r="T43" s="14"/>
      <c r="V43" s="21"/>
      <c r="W43" s="14"/>
      <c r="Y43" s="21"/>
      <c r="Z43" s="14"/>
      <c r="AB43" s="21"/>
      <c r="AC43" s="14"/>
      <c r="AE43" s="21"/>
      <c r="AF43" s="14"/>
      <c r="AH43" s="21"/>
      <c r="AI43" s="14"/>
      <c r="AK43" s="21"/>
      <c r="AL43" s="14"/>
      <c r="AN43" s="21"/>
      <c r="AO43" s="14"/>
      <c r="AQ43" s="21"/>
      <c r="AR43" s="14"/>
      <c r="AT43" s="21"/>
      <c r="AU43" s="14"/>
      <c r="AW43" s="21"/>
      <c r="AX43" s="14"/>
      <c r="AZ43" s="21"/>
      <c r="BA43" s="14"/>
      <c r="BB43" s="16"/>
    </row>
    <row r="44" spans="1:54" ht="16.2" thickBot="1" x14ac:dyDescent="0.35">
      <c r="A44" s="22" t="s">
        <v>61</v>
      </c>
      <c r="B44" s="22"/>
      <c r="C44" s="22"/>
      <c r="D44" s="22"/>
      <c r="E44" s="22"/>
      <c r="F44" s="22"/>
      <c r="G44" s="22"/>
      <c r="H44" s="22"/>
      <c r="I44" s="22"/>
      <c r="J44" s="23"/>
      <c r="K44" s="24"/>
      <c r="L44" s="22"/>
      <c r="M44" s="23"/>
      <c r="N44" s="24"/>
      <c r="O44" s="22"/>
      <c r="P44" s="23"/>
      <c r="Q44" s="24"/>
      <c r="R44" s="22"/>
      <c r="S44" s="23"/>
      <c r="T44" s="24"/>
      <c r="U44" s="22"/>
      <c r="V44" s="23"/>
      <c r="W44" s="24"/>
      <c r="X44" s="22"/>
      <c r="Y44" s="23"/>
      <c r="Z44" s="24"/>
      <c r="AA44" s="22"/>
      <c r="AB44" s="23"/>
      <c r="AC44" s="24"/>
      <c r="AD44" s="22"/>
      <c r="AE44" s="23"/>
      <c r="AF44" s="24"/>
      <c r="AG44" s="22"/>
      <c r="AH44" s="23"/>
      <c r="AI44" s="24"/>
      <c r="AJ44" s="22"/>
      <c r="AK44" s="23"/>
      <c r="AL44" s="24"/>
      <c r="AM44" s="22"/>
      <c r="AN44" s="23"/>
      <c r="AO44" s="24"/>
      <c r="AP44" s="22"/>
      <c r="AQ44" s="23"/>
      <c r="AR44" s="24"/>
      <c r="AS44" s="22"/>
      <c r="AT44" s="23"/>
      <c r="AU44" s="24"/>
      <c r="AV44" s="22"/>
      <c r="AW44" s="23"/>
      <c r="AX44" s="24"/>
      <c r="AY44" s="22"/>
      <c r="AZ44" s="23"/>
      <c r="BA44" s="24"/>
      <c r="BB44" s="22"/>
    </row>
    <row r="45" spans="1:54" x14ac:dyDescent="0.3">
      <c r="J45" s="13"/>
      <c r="K45" s="14"/>
      <c r="M45" s="13"/>
      <c r="N45" s="14"/>
      <c r="P45" s="13"/>
      <c r="Q45" s="14"/>
      <c r="S45" s="13"/>
      <c r="T45" s="14"/>
      <c r="V45" s="13"/>
      <c r="W45" s="14"/>
      <c r="Y45" s="13"/>
      <c r="Z45" s="14"/>
      <c r="AB45" s="13"/>
      <c r="AC45" s="14"/>
      <c r="AE45" s="13"/>
      <c r="AF45" s="14"/>
      <c r="AH45" s="13"/>
      <c r="AI45" s="14"/>
      <c r="AK45" s="13"/>
      <c r="AL45" s="14"/>
      <c r="AN45" s="13"/>
      <c r="AO45" s="14"/>
      <c r="AQ45" s="13"/>
      <c r="AR45" s="14"/>
      <c r="AT45" s="13"/>
      <c r="AU45" s="14"/>
      <c r="AW45" s="13"/>
      <c r="AX45" s="14"/>
      <c r="AZ45" s="13"/>
      <c r="BA45" s="14"/>
    </row>
    <row r="46" spans="1:54" x14ac:dyDescent="0.3">
      <c r="A46" t="s">
        <v>62</v>
      </c>
      <c r="E46" s="40">
        <v>0</v>
      </c>
      <c r="F46" s="41">
        <v>0</v>
      </c>
      <c r="G46" s="41">
        <v>0</v>
      </c>
      <c r="H46" s="17">
        <f t="shared" ref="H46:H51" si="3">(E46*$C$12)+F46+G46</f>
        <v>0</v>
      </c>
      <c r="I46" t="s">
        <v>33</v>
      </c>
      <c r="J46" s="13"/>
      <c r="K46" s="14"/>
      <c r="M46" s="13">
        <v>5</v>
      </c>
      <c r="N46" s="14" t="s">
        <v>34</v>
      </c>
      <c r="P46" s="13">
        <v>18.100000000000001</v>
      </c>
      <c r="Q46" s="14" t="s">
        <v>34</v>
      </c>
      <c r="S46" s="13">
        <v>18.100000000000001</v>
      </c>
      <c r="T46" s="14" t="s">
        <v>34</v>
      </c>
      <c r="V46" s="13">
        <v>5</v>
      </c>
      <c r="W46" s="14" t="s">
        <v>34</v>
      </c>
      <c r="Y46" s="13">
        <v>5</v>
      </c>
      <c r="Z46" s="14" t="s">
        <v>34</v>
      </c>
      <c r="AB46" s="13"/>
      <c r="AC46" s="14"/>
      <c r="AE46" s="13"/>
      <c r="AF46" s="14"/>
      <c r="AH46" s="13"/>
      <c r="AI46" s="14"/>
      <c r="AK46" s="13">
        <v>5</v>
      </c>
      <c r="AL46" s="14" t="s">
        <v>34</v>
      </c>
      <c r="AN46" s="13">
        <v>5</v>
      </c>
      <c r="AO46" s="14" t="s">
        <v>34</v>
      </c>
      <c r="AQ46" s="13">
        <v>3.5</v>
      </c>
      <c r="AR46" s="14" t="s">
        <v>34</v>
      </c>
      <c r="AT46" s="13">
        <v>7.5</v>
      </c>
      <c r="AU46" s="14" t="s">
        <v>34</v>
      </c>
      <c r="AW46" s="13">
        <v>4</v>
      </c>
      <c r="AX46" s="14" t="s">
        <v>34</v>
      </c>
      <c r="AZ46" s="13">
        <f t="shared" ref="AZ46:AZ51" si="4">SUM(AW46+AT46+AQ46+AN46+AK46+AH46+AE46+AB46+Y46+V46+S46+P46+M46+J46)</f>
        <v>76.2</v>
      </c>
      <c r="BA46" s="14" t="str">
        <f>AX46</f>
        <v>m2</v>
      </c>
      <c r="BB46" s="16">
        <f t="shared" ref="BB46:BB51" si="5">AZ46*H46</f>
        <v>0</v>
      </c>
    </row>
    <row r="47" spans="1:54" x14ac:dyDescent="0.3">
      <c r="A47" t="s">
        <v>63</v>
      </c>
      <c r="E47" s="40">
        <v>0</v>
      </c>
      <c r="F47" s="41">
        <v>0</v>
      </c>
      <c r="G47" s="41">
        <v>0</v>
      </c>
      <c r="H47" s="17">
        <f t="shared" si="3"/>
        <v>0</v>
      </c>
      <c r="I47" t="s">
        <v>64</v>
      </c>
      <c r="J47" s="18"/>
      <c r="K47" s="19"/>
      <c r="L47" s="20"/>
      <c r="M47" s="18">
        <v>7</v>
      </c>
      <c r="N47" s="19" t="s">
        <v>65</v>
      </c>
      <c r="O47" s="20"/>
      <c r="P47" s="18">
        <v>4.5</v>
      </c>
      <c r="Q47" s="19" t="s">
        <v>65</v>
      </c>
      <c r="S47" s="18">
        <v>14</v>
      </c>
      <c r="T47" s="19" t="s">
        <v>65</v>
      </c>
      <c r="V47" s="18">
        <v>2.2000000000000002</v>
      </c>
      <c r="W47" s="19" t="s">
        <v>65</v>
      </c>
      <c r="Y47" s="18"/>
      <c r="Z47" s="19" t="s">
        <v>66</v>
      </c>
      <c r="AB47" s="18"/>
      <c r="AC47" s="19" t="s">
        <v>67</v>
      </c>
      <c r="AE47" s="18">
        <v>22.3</v>
      </c>
      <c r="AF47" s="19" t="s">
        <v>65</v>
      </c>
      <c r="AH47" s="18">
        <v>6.3</v>
      </c>
      <c r="AI47" s="19" t="s">
        <v>65</v>
      </c>
      <c r="AK47" s="18">
        <v>21.2</v>
      </c>
      <c r="AL47" s="19" t="s">
        <v>65</v>
      </c>
      <c r="AN47" s="18">
        <v>18.5</v>
      </c>
      <c r="AO47" s="19" t="s">
        <v>65</v>
      </c>
      <c r="AQ47" s="18">
        <v>10.3</v>
      </c>
      <c r="AR47" s="19" t="s">
        <v>65</v>
      </c>
      <c r="AT47" s="18">
        <v>11.2</v>
      </c>
      <c r="AU47" s="19" t="s">
        <v>65</v>
      </c>
      <c r="AW47" s="18">
        <v>1</v>
      </c>
      <c r="AX47" s="19" t="s">
        <v>66</v>
      </c>
      <c r="AZ47" s="13">
        <f t="shared" si="4"/>
        <v>118.5</v>
      </c>
      <c r="BA47" s="14" t="str">
        <f>AX47</f>
        <v>Stelpost</v>
      </c>
      <c r="BB47" s="16">
        <f t="shared" si="5"/>
        <v>0</v>
      </c>
    </row>
    <row r="48" spans="1:54" x14ac:dyDescent="0.3">
      <c r="A48" t="s">
        <v>68</v>
      </c>
      <c r="E48" s="40">
        <v>0</v>
      </c>
      <c r="F48" s="41">
        <v>0</v>
      </c>
      <c r="G48" s="41">
        <v>0</v>
      </c>
      <c r="H48" s="17">
        <f t="shared" si="3"/>
        <v>0</v>
      </c>
      <c r="I48" t="s">
        <v>64</v>
      </c>
      <c r="J48" s="13"/>
      <c r="K48" s="14"/>
      <c r="M48" s="13"/>
      <c r="N48" s="14"/>
      <c r="P48" s="13"/>
      <c r="Q48" s="14"/>
      <c r="S48" s="13">
        <f>4.4+2.7</f>
        <v>7.1000000000000005</v>
      </c>
      <c r="T48" s="14" t="s">
        <v>65</v>
      </c>
      <c r="V48" s="13">
        <f>1.7+2.1</f>
        <v>3.8</v>
      </c>
      <c r="W48" s="14" t="s">
        <v>65</v>
      </c>
      <c r="Y48" s="13"/>
      <c r="Z48" s="14" t="s">
        <v>67</v>
      </c>
      <c r="AB48" s="13"/>
      <c r="AC48" s="14" t="s">
        <v>66</v>
      </c>
      <c r="AE48" s="13"/>
      <c r="AF48" s="14"/>
      <c r="AH48" s="13">
        <v>5.3</v>
      </c>
      <c r="AI48" s="14" t="s">
        <v>65</v>
      </c>
      <c r="AK48" s="13">
        <v>9.4</v>
      </c>
      <c r="AL48" s="14" t="s">
        <v>65</v>
      </c>
      <c r="AN48" s="13"/>
      <c r="AO48" s="14"/>
      <c r="AQ48" s="13"/>
      <c r="AR48" s="14"/>
      <c r="AT48" s="13"/>
      <c r="AU48" s="14"/>
      <c r="AW48" s="13"/>
      <c r="AX48" s="14"/>
      <c r="AZ48" s="13">
        <f t="shared" si="4"/>
        <v>25.6</v>
      </c>
      <c r="BA48" s="14" t="str">
        <f>AL48</f>
        <v>m1</v>
      </c>
      <c r="BB48" s="16">
        <f t="shared" si="5"/>
        <v>0</v>
      </c>
    </row>
    <row r="49" spans="1:54" x14ac:dyDescent="0.3">
      <c r="A49" t="s">
        <v>69</v>
      </c>
      <c r="E49" s="40">
        <v>0</v>
      </c>
      <c r="F49" s="41">
        <v>0</v>
      </c>
      <c r="G49" s="41">
        <v>0</v>
      </c>
      <c r="H49" s="17">
        <f t="shared" si="3"/>
        <v>0</v>
      </c>
      <c r="I49" t="s">
        <v>64</v>
      </c>
      <c r="J49" s="13"/>
      <c r="K49" s="14"/>
      <c r="M49" s="13"/>
      <c r="N49" s="14"/>
      <c r="P49" s="13"/>
      <c r="Q49" s="14"/>
      <c r="S49" s="13">
        <v>2.6</v>
      </c>
      <c r="T49" s="14" t="s">
        <v>65</v>
      </c>
      <c r="V49" s="13"/>
      <c r="W49" s="14"/>
      <c r="Y49" s="13"/>
      <c r="Z49" s="14" t="s">
        <v>67</v>
      </c>
      <c r="AB49" s="13"/>
      <c r="AC49" s="14" t="s">
        <v>67</v>
      </c>
      <c r="AE49" s="13">
        <v>0.5</v>
      </c>
      <c r="AF49" s="14" t="s">
        <v>65</v>
      </c>
      <c r="AH49" s="13">
        <v>9</v>
      </c>
      <c r="AI49" s="14" t="s">
        <v>65</v>
      </c>
      <c r="AK49" s="13">
        <v>3.3</v>
      </c>
      <c r="AL49" s="14" t="s">
        <v>65</v>
      </c>
      <c r="AN49" s="13"/>
      <c r="AO49" s="14"/>
      <c r="AQ49" s="13"/>
      <c r="AR49" s="14"/>
      <c r="AT49" s="13">
        <v>4.9000000000000004</v>
      </c>
      <c r="AU49" s="14" t="s">
        <v>65</v>
      </c>
      <c r="AW49" s="13"/>
      <c r="AX49" s="14"/>
      <c r="AZ49" s="13">
        <f t="shared" si="4"/>
        <v>20.3</v>
      </c>
      <c r="BA49" s="14" t="str">
        <f>AL49</f>
        <v>m1</v>
      </c>
      <c r="BB49" s="16">
        <f t="shared" si="5"/>
        <v>0</v>
      </c>
    </row>
    <row r="50" spans="1:54" x14ac:dyDescent="0.3">
      <c r="A50" t="s">
        <v>70</v>
      </c>
      <c r="E50" s="40">
        <v>0</v>
      </c>
      <c r="F50" s="41">
        <v>0</v>
      </c>
      <c r="G50" s="41">
        <v>0</v>
      </c>
      <c r="H50" s="17">
        <f t="shared" si="3"/>
        <v>0</v>
      </c>
      <c r="I50" t="s">
        <v>33</v>
      </c>
      <c r="J50" s="13">
        <v>16.3</v>
      </c>
      <c r="K50" s="14" t="s">
        <v>34</v>
      </c>
      <c r="M50" s="13">
        <v>38.4</v>
      </c>
      <c r="N50" s="14" t="s">
        <v>34</v>
      </c>
      <c r="P50" s="13">
        <v>30.3</v>
      </c>
      <c r="Q50" s="14" t="s">
        <v>34</v>
      </c>
      <c r="S50" s="13">
        <v>46.9</v>
      </c>
      <c r="T50" s="14" t="s">
        <v>34</v>
      </c>
      <c r="V50" s="13">
        <v>31</v>
      </c>
      <c r="W50" s="14" t="s">
        <v>34</v>
      </c>
      <c r="Y50" s="13">
        <v>47.9</v>
      </c>
      <c r="Z50" s="14" t="s">
        <v>34</v>
      </c>
      <c r="AB50" s="13">
        <v>30.1</v>
      </c>
      <c r="AC50" s="14" t="s">
        <v>34</v>
      </c>
      <c r="AE50" s="13">
        <v>31</v>
      </c>
      <c r="AF50" s="14" t="s">
        <v>34</v>
      </c>
      <c r="AH50" s="13">
        <v>29.8</v>
      </c>
      <c r="AI50" s="14" t="s">
        <v>34</v>
      </c>
      <c r="AK50" s="13">
        <v>44.9</v>
      </c>
      <c r="AL50" s="14" t="s">
        <v>34</v>
      </c>
      <c r="AN50" s="13">
        <v>39.4</v>
      </c>
      <c r="AO50" s="14" t="s">
        <v>34</v>
      </c>
      <c r="AQ50" s="13">
        <v>24.2</v>
      </c>
      <c r="AR50" s="14" t="s">
        <v>34</v>
      </c>
      <c r="AT50" s="13">
        <v>49.8</v>
      </c>
      <c r="AU50" s="14" t="s">
        <v>34</v>
      </c>
      <c r="AW50" s="13">
        <v>49</v>
      </c>
      <c r="AX50" s="14" t="s">
        <v>34</v>
      </c>
      <c r="AZ50" s="13">
        <f t="shared" si="4"/>
        <v>509</v>
      </c>
      <c r="BA50" s="14" t="str">
        <f>AX50</f>
        <v>m2</v>
      </c>
      <c r="BB50" s="16">
        <f t="shared" si="5"/>
        <v>0</v>
      </c>
    </row>
    <row r="51" spans="1:54" x14ac:dyDescent="0.3">
      <c r="A51" t="s">
        <v>71</v>
      </c>
      <c r="E51" s="40">
        <v>0</v>
      </c>
      <c r="F51" s="41">
        <v>0</v>
      </c>
      <c r="G51" s="41">
        <v>0</v>
      </c>
      <c r="H51" s="17">
        <f t="shared" si="3"/>
        <v>0</v>
      </c>
      <c r="I51" t="s">
        <v>33</v>
      </c>
      <c r="J51" s="13">
        <v>30</v>
      </c>
      <c r="K51" s="14" t="s">
        <v>34</v>
      </c>
      <c r="M51" s="13">
        <v>50</v>
      </c>
      <c r="N51" s="14" t="s">
        <v>34</v>
      </c>
      <c r="P51" s="13">
        <v>45</v>
      </c>
      <c r="Q51" s="14" t="s">
        <v>34</v>
      </c>
      <c r="S51" s="13">
        <v>60</v>
      </c>
      <c r="T51" s="14" t="s">
        <v>34</v>
      </c>
      <c r="V51" s="13">
        <v>50</v>
      </c>
      <c r="W51" s="14" t="s">
        <v>34</v>
      </c>
      <c r="Y51" s="13">
        <v>40</v>
      </c>
      <c r="Z51" s="14" t="s">
        <v>34</v>
      </c>
      <c r="AB51" s="13"/>
      <c r="AC51" s="14"/>
      <c r="AE51" s="13">
        <v>50</v>
      </c>
      <c r="AF51" s="14" t="s">
        <v>34</v>
      </c>
      <c r="AH51" s="13">
        <v>50</v>
      </c>
      <c r="AI51" s="14" t="s">
        <v>34</v>
      </c>
      <c r="AK51" s="13">
        <v>40</v>
      </c>
      <c r="AL51" s="14" t="s">
        <v>34</v>
      </c>
      <c r="AN51" s="13">
        <v>40</v>
      </c>
      <c r="AO51" s="14" t="s">
        <v>34</v>
      </c>
      <c r="AQ51" s="13">
        <v>30</v>
      </c>
      <c r="AR51" s="14" t="s">
        <v>34</v>
      </c>
      <c r="AT51" s="13">
        <v>60</v>
      </c>
      <c r="AU51" s="14" t="s">
        <v>34</v>
      </c>
      <c r="AW51" s="13">
        <v>30</v>
      </c>
      <c r="AX51" s="14" t="s">
        <v>34</v>
      </c>
      <c r="AZ51" s="13">
        <f t="shared" si="4"/>
        <v>575</v>
      </c>
      <c r="BA51" s="14" t="str">
        <f>AX51</f>
        <v>m2</v>
      </c>
      <c r="BB51" s="16">
        <f t="shared" si="5"/>
        <v>0</v>
      </c>
    </row>
    <row r="52" spans="1:54" x14ac:dyDescent="0.3">
      <c r="J52" s="21"/>
      <c r="K52" s="14"/>
      <c r="M52" s="21"/>
      <c r="N52" s="14"/>
      <c r="P52" s="21"/>
      <c r="Q52" s="14"/>
      <c r="S52" s="21"/>
      <c r="T52" s="14"/>
      <c r="V52" s="21"/>
      <c r="W52" s="14"/>
      <c r="Y52" s="21"/>
      <c r="Z52" s="14"/>
      <c r="AB52" s="21"/>
      <c r="AC52" s="14"/>
      <c r="AE52" s="21"/>
      <c r="AF52" s="14"/>
      <c r="AH52" s="21"/>
      <c r="AI52" s="14"/>
      <c r="AK52" s="21"/>
      <c r="AL52" s="14"/>
      <c r="AN52" s="21"/>
      <c r="AO52" s="14"/>
      <c r="AQ52" s="21"/>
      <c r="AR52" s="14"/>
      <c r="AT52" s="21"/>
      <c r="AU52" s="14"/>
      <c r="AW52" s="21"/>
      <c r="AX52" s="14"/>
      <c r="AZ52" s="21"/>
      <c r="BA52" s="14"/>
      <c r="BB52" s="16"/>
    </row>
    <row r="53" spans="1:54" ht="16.2" thickBot="1" x14ac:dyDescent="0.35">
      <c r="A53" s="22" t="s">
        <v>72</v>
      </c>
      <c r="B53" s="22"/>
      <c r="C53" s="22"/>
      <c r="D53" s="22"/>
      <c r="E53" s="22"/>
      <c r="F53" s="22"/>
      <c r="G53" s="22"/>
      <c r="H53" s="22"/>
      <c r="I53" s="22"/>
      <c r="J53" s="23"/>
      <c r="K53" s="24"/>
      <c r="L53" s="22"/>
      <c r="M53" s="23"/>
      <c r="N53" s="24"/>
      <c r="O53" s="22"/>
      <c r="P53" s="23"/>
      <c r="Q53" s="24"/>
      <c r="R53" s="22"/>
      <c r="S53" s="23"/>
      <c r="T53" s="24"/>
      <c r="U53" s="22"/>
      <c r="V53" s="23"/>
      <c r="W53" s="24"/>
      <c r="X53" s="22"/>
      <c r="Y53" s="23"/>
      <c r="Z53" s="24"/>
      <c r="AA53" s="22"/>
      <c r="AB53" s="23"/>
      <c r="AC53" s="24"/>
      <c r="AD53" s="22"/>
      <c r="AE53" s="23"/>
      <c r="AF53" s="24"/>
      <c r="AG53" s="22"/>
      <c r="AH53" s="23"/>
      <c r="AI53" s="24"/>
      <c r="AJ53" s="22"/>
      <c r="AK53" s="23"/>
      <c r="AL53" s="24"/>
      <c r="AM53" s="22"/>
      <c r="AN53" s="23"/>
      <c r="AO53" s="24"/>
      <c r="AP53" s="22"/>
      <c r="AQ53" s="23"/>
      <c r="AR53" s="24"/>
      <c r="AS53" s="22"/>
      <c r="AT53" s="23"/>
      <c r="AU53" s="24"/>
      <c r="AV53" s="22"/>
      <c r="AW53" s="23"/>
      <c r="AX53" s="24"/>
      <c r="AY53" s="22"/>
      <c r="AZ53" s="23"/>
      <c r="BA53" s="24"/>
      <c r="BB53" s="22"/>
    </row>
    <row r="54" spans="1:54" x14ac:dyDescent="0.3">
      <c r="J54" s="21"/>
      <c r="K54" s="14"/>
      <c r="M54" s="21"/>
      <c r="N54" s="14"/>
      <c r="P54" s="21"/>
      <c r="Q54" s="14"/>
      <c r="S54" s="21"/>
      <c r="T54" s="14"/>
      <c r="V54" s="21"/>
      <c r="W54" s="14"/>
      <c r="Y54" s="21"/>
      <c r="Z54" s="14"/>
      <c r="AB54" s="21"/>
      <c r="AC54" s="14"/>
      <c r="AE54" s="21"/>
      <c r="AF54" s="14"/>
      <c r="AH54" s="21"/>
      <c r="AI54" s="14"/>
      <c r="AK54" s="21"/>
      <c r="AL54" s="14"/>
      <c r="AN54" s="21"/>
      <c r="AO54" s="14"/>
      <c r="AQ54" s="21"/>
      <c r="AR54" s="14"/>
      <c r="AT54" s="21"/>
      <c r="AU54" s="14"/>
      <c r="AW54" s="21"/>
      <c r="AX54" s="14"/>
      <c r="AZ54" s="21"/>
      <c r="BA54" s="14"/>
    </row>
    <row r="55" spans="1:54" x14ac:dyDescent="0.3">
      <c r="A55" t="s">
        <v>73</v>
      </c>
      <c r="E55" s="40">
        <v>0</v>
      </c>
      <c r="F55" s="41">
        <v>0</v>
      </c>
      <c r="G55" s="41">
        <v>0</v>
      </c>
      <c r="H55" s="17">
        <f>(E55*$C$12)+F55+G55</f>
        <v>0</v>
      </c>
      <c r="I55" t="s">
        <v>33</v>
      </c>
      <c r="J55" s="18">
        <v>8</v>
      </c>
      <c r="K55" s="19" t="s">
        <v>34</v>
      </c>
      <c r="L55" s="20"/>
      <c r="M55" s="18"/>
      <c r="N55" s="19"/>
      <c r="O55" s="20"/>
      <c r="P55" s="18"/>
      <c r="Q55" s="19"/>
      <c r="S55" s="18"/>
      <c r="T55" s="19"/>
      <c r="V55" s="18"/>
      <c r="W55" s="19"/>
      <c r="Y55" s="18">
        <v>4</v>
      </c>
      <c r="Z55" s="19" t="s">
        <v>34</v>
      </c>
      <c r="AB55" s="18"/>
      <c r="AC55" s="19"/>
      <c r="AE55" s="18"/>
      <c r="AF55" s="19"/>
      <c r="AH55" s="18"/>
      <c r="AI55" s="19"/>
      <c r="AK55" s="18"/>
      <c r="AL55" s="19"/>
      <c r="AN55" s="18"/>
      <c r="AO55" s="19"/>
      <c r="AQ55" s="18"/>
      <c r="AR55" s="19"/>
      <c r="AT55" s="18"/>
      <c r="AU55" s="19"/>
      <c r="AW55" s="18"/>
      <c r="AX55" s="19"/>
      <c r="AZ55" s="13">
        <f>SUM(AW55+AT55+AQ55+AN55+AK55+AH55+AE55+AB55+Y55+V55+S55+P55+M55+J55)</f>
        <v>12</v>
      </c>
      <c r="BA55" s="19" t="str">
        <f>Z55</f>
        <v>m2</v>
      </c>
      <c r="BB55" s="16">
        <f>AZ55*H55</f>
        <v>0</v>
      </c>
    </row>
    <row r="56" spans="1:54" x14ac:dyDescent="0.3">
      <c r="A56" t="s">
        <v>74</v>
      </c>
      <c r="E56" s="40">
        <v>0</v>
      </c>
      <c r="F56" s="41">
        <v>0</v>
      </c>
      <c r="G56" s="41">
        <v>0</v>
      </c>
      <c r="H56" s="17">
        <f>(E56*$C$12)+F56+G56</f>
        <v>0</v>
      </c>
      <c r="I56" t="s">
        <v>33</v>
      </c>
      <c r="J56" s="18">
        <v>3</v>
      </c>
      <c r="K56" s="19" t="s">
        <v>34</v>
      </c>
      <c r="L56" s="20"/>
      <c r="M56" s="18"/>
      <c r="N56" s="19"/>
      <c r="O56" s="20"/>
      <c r="P56" s="18"/>
      <c r="Q56" s="19"/>
      <c r="S56" s="18"/>
      <c r="T56" s="19"/>
      <c r="V56" s="18"/>
      <c r="W56" s="19"/>
      <c r="Y56" s="18"/>
      <c r="Z56" s="19"/>
      <c r="AB56" s="18"/>
      <c r="AC56" s="19"/>
      <c r="AE56" s="18"/>
      <c r="AF56" s="19"/>
      <c r="AH56" s="18"/>
      <c r="AI56" s="19"/>
      <c r="AK56" s="18"/>
      <c r="AL56" s="19"/>
      <c r="AN56" s="18"/>
      <c r="AO56" s="19"/>
      <c r="AQ56" s="18"/>
      <c r="AR56" s="19"/>
      <c r="AT56" s="18">
        <v>75</v>
      </c>
      <c r="AU56" s="19" t="s">
        <v>34</v>
      </c>
      <c r="AW56" s="18"/>
      <c r="AX56" s="19"/>
      <c r="AZ56" s="13">
        <f>SUM(AW56+AT56+AQ56+AN56+AK56+AH56+AE56+AB56+Y56+V56+S56+P56+M56+J56)</f>
        <v>78</v>
      </c>
      <c r="BA56" s="19" t="str">
        <f>AU56</f>
        <v>m2</v>
      </c>
      <c r="BB56" s="16">
        <f>AZ56*H56</f>
        <v>0</v>
      </c>
    </row>
    <row r="57" spans="1:54" x14ac:dyDescent="0.3">
      <c r="J57" s="21"/>
      <c r="K57" s="14"/>
      <c r="M57" s="21"/>
      <c r="N57" s="14"/>
      <c r="P57" s="21"/>
      <c r="Q57" s="14"/>
      <c r="S57" s="21"/>
      <c r="T57" s="14"/>
      <c r="V57" s="21"/>
      <c r="W57" s="14"/>
      <c r="Y57" s="21"/>
      <c r="Z57" s="14"/>
      <c r="AB57" s="21"/>
      <c r="AC57" s="14"/>
      <c r="AE57" s="21"/>
      <c r="AF57" s="14"/>
      <c r="AH57" s="21"/>
      <c r="AI57" s="14"/>
      <c r="AK57" s="21"/>
      <c r="AL57" s="14"/>
      <c r="AN57" s="21"/>
      <c r="AO57" s="14"/>
      <c r="AQ57" s="21"/>
      <c r="AR57" s="14"/>
      <c r="AT57" s="21"/>
      <c r="AU57" s="14"/>
      <c r="AW57" s="21"/>
      <c r="AX57" s="14"/>
      <c r="AZ57" s="21"/>
      <c r="BA57" s="14"/>
    </row>
    <row r="58" spans="1:54" ht="15" thickBot="1" x14ac:dyDescent="0.35"/>
    <row r="59" spans="1:54" ht="15" thickBot="1" x14ac:dyDescent="0.35">
      <c r="AZ59" s="7" t="s">
        <v>83</v>
      </c>
      <c r="BB59" s="33">
        <f>SUM(BB18:BB56)</f>
        <v>0</v>
      </c>
    </row>
    <row r="60" spans="1:54" s="36" customFormat="1" x14ac:dyDescent="0.3"/>
    <row r="61" spans="1:54" s="36" customFormat="1" x14ac:dyDescent="0.3"/>
    <row r="62" spans="1:54" s="36" customFormat="1" x14ac:dyDescent="0.3"/>
    <row r="63" spans="1:54" s="36" customFormat="1" x14ac:dyDescent="0.3"/>
    <row r="64" spans="1:54" s="36" customFormat="1" x14ac:dyDescent="0.3"/>
    <row r="65" s="36" customFormat="1" x14ac:dyDescent="0.3"/>
    <row r="66" s="36" customFormat="1" x14ac:dyDescent="0.3"/>
    <row r="67" s="36" customFormat="1" x14ac:dyDescent="0.3"/>
    <row r="68" s="36" customFormat="1" x14ac:dyDescent="0.3"/>
    <row r="69" s="36" customFormat="1" x14ac:dyDescent="0.3"/>
    <row r="70" s="36" customFormat="1" x14ac:dyDescent="0.3"/>
    <row r="71" s="36" customFormat="1" x14ac:dyDescent="0.3"/>
    <row r="72" s="36" customFormat="1" x14ac:dyDescent="0.3"/>
    <row r="73" s="36" customFormat="1" x14ac:dyDescent="0.3"/>
    <row r="74" s="36" customFormat="1" x14ac:dyDescent="0.3"/>
    <row r="75" s="36" customFormat="1" x14ac:dyDescent="0.3"/>
    <row r="76" s="36" customFormat="1" x14ac:dyDescent="0.3"/>
    <row r="77" s="36" customFormat="1" x14ac:dyDescent="0.3"/>
    <row r="78" s="36" customFormat="1" x14ac:dyDescent="0.3"/>
    <row r="79" s="36" customFormat="1" x14ac:dyDescent="0.3"/>
    <row r="80" s="36" customFormat="1" x14ac:dyDescent="0.3"/>
    <row r="81" s="36" customFormat="1" x14ac:dyDescent="0.3"/>
    <row r="82" s="36" customFormat="1" x14ac:dyDescent="0.3"/>
    <row r="83" s="36" customFormat="1" x14ac:dyDescent="0.3"/>
    <row r="84" s="36" customFormat="1" x14ac:dyDescent="0.3"/>
    <row r="85" s="36" customFormat="1" x14ac:dyDescent="0.3"/>
    <row r="86" s="36" customFormat="1" x14ac:dyDescent="0.3"/>
    <row r="87" s="36" customFormat="1" x14ac:dyDescent="0.3"/>
    <row r="88" s="36" customFormat="1" x14ac:dyDescent="0.3"/>
    <row r="89" s="36" customFormat="1" x14ac:dyDescent="0.3"/>
    <row r="90" s="36" customFormat="1" x14ac:dyDescent="0.3"/>
    <row r="91" s="36" customFormat="1" x14ac:dyDescent="0.3"/>
    <row r="92" s="36" customFormat="1" x14ac:dyDescent="0.3"/>
    <row r="93" s="36" customFormat="1" x14ac:dyDescent="0.3"/>
    <row r="94" s="36" customFormat="1" x14ac:dyDescent="0.3"/>
    <row r="95" s="36" customFormat="1" x14ac:dyDescent="0.3"/>
    <row r="96" s="36" customFormat="1" x14ac:dyDescent="0.3"/>
    <row r="97" s="36" customFormat="1" x14ac:dyDescent="0.3"/>
    <row r="98" s="36" customFormat="1" x14ac:dyDescent="0.3"/>
    <row r="99" s="36" customFormat="1" x14ac:dyDescent="0.3"/>
    <row r="100" s="36" customFormat="1" x14ac:dyDescent="0.3"/>
    <row r="101" s="36" customFormat="1" x14ac:dyDescent="0.3"/>
    <row r="102" s="36" customFormat="1" x14ac:dyDescent="0.3"/>
    <row r="103" s="36" customFormat="1" x14ac:dyDescent="0.3"/>
    <row r="104" s="36" customFormat="1" x14ac:dyDescent="0.3"/>
    <row r="105" s="36" customFormat="1" x14ac:dyDescent="0.3"/>
    <row r="106" s="36" customFormat="1" x14ac:dyDescent="0.3"/>
    <row r="107" s="36" customFormat="1" x14ac:dyDescent="0.3"/>
    <row r="108" s="36" customFormat="1" x14ac:dyDescent="0.3"/>
    <row r="109" s="36" customFormat="1" x14ac:dyDescent="0.3"/>
    <row r="110" s="36" customFormat="1" x14ac:dyDescent="0.3"/>
    <row r="111" s="36" customFormat="1" x14ac:dyDescent="0.3"/>
    <row r="112" s="36" customFormat="1" x14ac:dyDescent="0.3"/>
    <row r="113" s="36" customFormat="1" x14ac:dyDescent="0.3"/>
    <row r="114" s="36" customFormat="1" x14ac:dyDescent="0.3"/>
    <row r="115" s="36" customFormat="1" x14ac:dyDescent="0.3"/>
    <row r="116" s="36" customFormat="1" x14ac:dyDescent="0.3"/>
    <row r="117" s="36" customFormat="1" x14ac:dyDescent="0.3"/>
    <row r="118" s="36" customFormat="1" x14ac:dyDescent="0.3"/>
    <row r="119" s="36" customFormat="1" x14ac:dyDescent="0.3"/>
    <row r="120" s="36" customFormat="1" x14ac:dyDescent="0.3"/>
    <row r="121" s="36" customFormat="1" x14ac:dyDescent="0.3"/>
    <row r="122" s="36" customFormat="1" x14ac:dyDescent="0.3"/>
    <row r="123" s="36" customFormat="1" x14ac:dyDescent="0.3"/>
    <row r="124" s="36" customFormat="1" x14ac:dyDescent="0.3"/>
    <row r="125" s="36" customFormat="1" x14ac:dyDescent="0.3"/>
    <row r="126" s="36" customFormat="1" x14ac:dyDescent="0.3"/>
    <row r="127" s="36" customFormat="1" x14ac:dyDescent="0.3"/>
    <row r="128" s="36" customFormat="1" x14ac:dyDescent="0.3"/>
    <row r="129" s="36" customFormat="1" x14ac:dyDescent="0.3"/>
    <row r="130" s="36" customFormat="1" x14ac:dyDescent="0.3"/>
    <row r="131" s="36" customFormat="1" x14ac:dyDescent="0.3"/>
    <row r="132" s="36" customFormat="1" x14ac:dyDescent="0.3"/>
    <row r="133" s="36" customFormat="1" x14ac:dyDescent="0.3"/>
    <row r="134" s="36" customFormat="1" x14ac:dyDescent="0.3"/>
    <row r="135" s="36" customFormat="1" x14ac:dyDescent="0.3"/>
    <row r="136" s="36" customFormat="1" x14ac:dyDescent="0.3"/>
    <row r="137" s="36" customFormat="1" x14ac:dyDescent="0.3"/>
    <row r="138" s="36" customFormat="1" x14ac:dyDescent="0.3"/>
    <row r="139" s="36" customFormat="1" x14ac:dyDescent="0.3"/>
    <row r="140" s="36" customFormat="1" x14ac:dyDescent="0.3"/>
    <row r="141" s="36" customFormat="1" x14ac:dyDescent="0.3"/>
    <row r="142" s="36" customFormat="1" x14ac:dyDescent="0.3"/>
    <row r="143" s="36" customFormat="1" x14ac:dyDescent="0.3"/>
    <row r="144" s="36" customFormat="1" x14ac:dyDescent="0.3"/>
    <row r="145" s="36" customFormat="1" x14ac:dyDescent="0.3"/>
    <row r="146" s="36" customFormat="1" x14ac:dyDescent="0.3"/>
    <row r="147" s="36" customFormat="1" x14ac:dyDescent="0.3"/>
    <row r="148" s="36" customFormat="1" x14ac:dyDescent="0.3"/>
    <row r="149" s="36" customFormat="1" x14ac:dyDescent="0.3"/>
    <row r="150" s="36" customFormat="1" x14ac:dyDescent="0.3"/>
    <row r="151" s="36" customFormat="1" x14ac:dyDescent="0.3"/>
    <row r="152" s="36" customFormat="1" x14ac:dyDescent="0.3"/>
    <row r="153" s="36" customFormat="1" x14ac:dyDescent="0.3"/>
    <row r="154" s="36" customFormat="1" x14ac:dyDescent="0.3"/>
    <row r="155" s="36" customFormat="1" x14ac:dyDescent="0.3"/>
    <row r="156" s="36" customFormat="1" x14ac:dyDescent="0.3"/>
    <row r="157" s="36" customFormat="1" x14ac:dyDescent="0.3"/>
    <row r="158" s="36" customFormat="1" x14ac:dyDescent="0.3"/>
    <row r="159" s="36" customFormat="1" x14ac:dyDescent="0.3"/>
    <row r="160" s="36" customFormat="1" x14ac:dyDescent="0.3"/>
    <row r="161" s="36" customFormat="1" x14ac:dyDescent="0.3"/>
    <row r="162" s="36" customFormat="1" x14ac:dyDescent="0.3"/>
    <row r="163" s="36" customFormat="1" x14ac:dyDescent="0.3"/>
    <row r="164" s="36" customFormat="1" x14ac:dyDescent="0.3"/>
    <row r="165" s="36" customFormat="1" x14ac:dyDescent="0.3"/>
    <row r="166" s="36" customFormat="1" x14ac:dyDescent="0.3"/>
    <row r="167" s="36" customFormat="1" x14ac:dyDescent="0.3"/>
    <row r="168" s="36" customFormat="1" x14ac:dyDescent="0.3"/>
    <row r="169" s="36" customFormat="1" x14ac:dyDescent="0.3"/>
    <row r="170" s="36" customFormat="1" x14ac:dyDescent="0.3"/>
    <row r="171" s="36" customFormat="1" x14ac:dyDescent="0.3"/>
    <row r="172" s="36" customFormat="1" x14ac:dyDescent="0.3"/>
    <row r="173" s="36" customFormat="1" x14ac:dyDescent="0.3"/>
    <row r="174" s="36" customFormat="1" x14ac:dyDescent="0.3"/>
    <row r="175" s="36" customFormat="1" x14ac:dyDescent="0.3"/>
    <row r="176" s="36" customFormat="1" x14ac:dyDescent="0.3"/>
    <row r="177" s="36" customFormat="1" x14ac:dyDescent="0.3"/>
    <row r="178" s="36" customFormat="1" x14ac:dyDescent="0.3"/>
    <row r="179" s="36" customFormat="1" x14ac:dyDescent="0.3"/>
    <row r="180" s="36" customFormat="1" x14ac:dyDescent="0.3"/>
    <row r="181" s="36" customFormat="1" x14ac:dyDescent="0.3"/>
    <row r="182" s="36" customFormat="1" x14ac:dyDescent="0.3"/>
    <row r="183" s="36" customFormat="1" x14ac:dyDescent="0.3"/>
    <row r="184" s="36" customFormat="1" x14ac:dyDescent="0.3"/>
    <row r="185" s="36" customFormat="1" x14ac:dyDescent="0.3"/>
    <row r="186" s="36" customFormat="1" x14ac:dyDescent="0.3"/>
    <row r="187" s="36" customFormat="1" x14ac:dyDescent="0.3"/>
    <row r="188" s="36" customFormat="1" x14ac:dyDescent="0.3"/>
    <row r="189" s="36" customFormat="1" x14ac:dyDescent="0.3"/>
    <row r="190" s="36" customFormat="1" x14ac:dyDescent="0.3"/>
    <row r="191" s="36" customFormat="1" x14ac:dyDescent="0.3"/>
    <row r="192" s="36" customFormat="1" x14ac:dyDescent="0.3"/>
    <row r="193" s="36" customFormat="1" x14ac:dyDescent="0.3"/>
    <row r="194" s="36" customFormat="1" x14ac:dyDescent="0.3"/>
    <row r="195" s="36" customFormat="1" x14ac:dyDescent="0.3"/>
    <row r="196" s="36" customFormat="1" x14ac:dyDescent="0.3"/>
    <row r="197" s="36" customFormat="1" x14ac:dyDescent="0.3"/>
    <row r="198" s="36" customFormat="1" x14ac:dyDescent="0.3"/>
    <row r="199" s="36" customFormat="1" x14ac:dyDescent="0.3"/>
    <row r="200" s="36" customFormat="1" x14ac:dyDescent="0.3"/>
    <row r="201" s="36" customFormat="1" x14ac:dyDescent="0.3"/>
    <row r="202" s="36" customFormat="1" x14ac:dyDescent="0.3"/>
    <row r="203" s="36" customFormat="1" x14ac:dyDescent="0.3"/>
    <row r="204" s="36" customFormat="1" x14ac:dyDescent="0.3"/>
    <row r="205" s="36" customFormat="1" x14ac:dyDescent="0.3"/>
    <row r="206" s="36" customFormat="1" x14ac:dyDescent="0.3"/>
    <row r="207" s="36" customFormat="1" x14ac:dyDescent="0.3"/>
    <row r="208" s="36" customFormat="1" x14ac:dyDescent="0.3"/>
    <row r="209" s="36" customFormat="1" x14ac:dyDescent="0.3"/>
    <row r="210" s="36" customFormat="1" x14ac:dyDescent="0.3"/>
    <row r="211" s="36" customFormat="1" x14ac:dyDescent="0.3"/>
    <row r="212" s="36" customFormat="1" x14ac:dyDescent="0.3"/>
    <row r="213" s="36" customFormat="1" x14ac:dyDescent="0.3"/>
    <row r="214" s="36" customFormat="1" x14ac:dyDescent="0.3"/>
    <row r="215" s="36" customFormat="1" x14ac:dyDescent="0.3"/>
    <row r="216" s="36" customFormat="1" x14ac:dyDescent="0.3"/>
    <row r="217" s="36" customFormat="1" x14ac:dyDescent="0.3"/>
    <row r="218" s="36" customFormat="1" x14ac:dyDescent="0.3"/>
    <row r="219" s="36" customFormat="1" x14ac:dyDescent="0.3"/>
    <row r="220" s="36" customFormat="1" x14ac:dyDescent="0.3"/>
    <row r="221" s="36" customFormat="1" x14ac:dyDescent="0.3"/>
    <row r="222" s="36" customFormat="1" x14ac:dyDescent="0.3"/>
    <row r="223" s="36" customFormat="1" x14ac:dyDescent="0.3"/>
    <row r="224" s="36" customFormat="1" x14ac:dyDescent="0.3"/>
    <row r="225" s="36" customFormat="1" x14ac:dyDescent="0.3"/>
    <row r="226" s="36" customFormat="1" x14ac:dyDescent="0.3"/>
    <row r="227" s="36" customFormat="1" x14ac:dyDescent="0.3"/>
    <row r="228" s="36" customFormat="1" x14ac:dyDescent="0.3"/>
    <row r="229" s="36" customFormat="1" x14ac:dyDescent="0.3"/>
    <row r="230" s="36" customFormat="1" x14ac:dyDescent="0.3"/>
    <row r="231" s="36" customFormat="1" x14ac:dyDescent="0.3"/>
    <row r="232" s="36" customFormat="1" x14ac:dyDescent="0.3"/>
    <row r="233" s="36" customFormat="1" x14ac:dyDescent="0.3"/>
    <row r="234" s="36" customFormat="1" x14ac:dyDescent="0.3"/>
    <row r="235" s="36" customFormat="1" x14ac:dyDescent="0.3"/>
    <row r="236" s="36" customFormat="1" x14ac:dyDescent="0.3"/>
    <row r="237" s="36" customFormat="1" x14ac:dyDescent="0.3"/>
    <row r="238" s="36" customFormat="1" x14ac:dyDescent="0.3"/>
    <row r="239" s="36" customFormat="1" x14ac:dyDescent="0.3"/>
    <row r="240" s="36" customFormat="1" x14ac:dyDescent="0.3"/>
    <row r="241" s="36" customFormat="1" x14ac:dyDescent="0.3"/>
    <row r="242" s="36" customFormat="1" x14ac:dyDescent="0.3"/>
    <row r="243" s="36" customFormat="1" x14ac:dyDescent="0.3"/>
    <row r="244" s="36" customFormat="1" x14ac:dyDescent="0.3"/>
    <row r="245" s="36" customFormat="1" x14ac:dyDescent="0.3"/>
    <row r="246" s="36" customFormat="1" x14ac:dyDescent="0.3"/>
    <row r="247" s="36" customFormat="1" x14ac:dyDescent="0.3"/>
    <row r="248" s="36" customFormat="1" x14ac:dyDescent="0.3"/>
    <row r="249" s="36" customFormat="1" x14ac:dyDescent="0.3"/>
    <row r="250" s="36" customFormat="1" x14ac:dyDescent="0.3"/>
    <row r="251" s="36" customFormat="1" x14ac:dyDescent="0.3"/>
    <row r="252" s="36" customFormat="1" x14ac:dyDescent="0.3"/>
    <row r="253" s="36" customFormat="1" x14ac:dyDescent="0.3"/>
    <row r="254" s="36" customFormat="1" x14ac:dyDescent="0.3"/>
    <row r="255" s="36" customFormat="1" x14ac:dyDescent="0.3"/>
    <row r="256" s="36" customFormat="1" x14ac:dyDescent="0.3"/>
    <row r="257" s="36" customFormat="1" x14ac:dyDescent="0.3"/>
    <row r="258" s="36" customFormat="1" x14ac:dyDescent="0.3"/>
    <row r="259" s="36" customFormat="1" x14ac:dyDescent="0.3"/>
    <row r="260" s="36" customFormat="1" x14ac:dyDescent="0.3"/>
    <row r="261" s="36" customFormat="1" x14ac:dyDescent="0.3"/>
    <row r="262" s="36" customFormat="1" x14ac:dyDescent="0.3"/>
    <row r="263" s="36" customFormat="1" x14ac:dyDescent="0.3"/>
    <row r="264" s="36" customFormat="1" x14ac:dyDescent="0.3"/>
    <row r="265" s="36" customFormat="1" x14ac:dyDescent="0.3"/>
    <row r="266" s="36" customFormat="1" x14ac:dyDescent="0.3"/>
    <row r="267" s="36" customFormat="1" x14ac:dyDescent="0.3"/>
    <row r="268" s="36" customFormat="1" x14ac:dyDescent="0.3"/>
    <row r="269" s="36" customFormat="1" x14ac:dyDescent="0.3"/>
    <row r="270" s="36" customFormat="1" x14ac:dyDescent="0.3"/>
    <row r="271" s="36" customFormat="1" x14ac:dyDescent="0.3"/>
    <row r="272" s="36" customFormat="1" x14ac:dyDescent="0.3"/>
    <row r="273" s="36" customFormat="1" x14ac:dyDescent="0.3"/>
    <row r="274" s="36" customFormat="1" x14ac:dyDescent="0.3"/>
    <row r="275" s="36" customFormat="1" x14ac:dyDescent="0.3"/>
    <row r="276" s="36" customFormat="1" x14ac:dyDescent="0.3"/>
    <row r="277" s="36" customFormat="1" x14ac:dyDescent="0.3"/>
    <row r="278" s="36" customFormat="1" x14ac:dyDescent="0.3"/>
    <row r="279" s="36" customFormat="1" x14ac:dyDescent="0.3"/>
    <row r="280" s="36" customFormat="1" x14ac:dyDescent="0.3"/>
    <row r="281" s="36" customFormat="1" x14ac:dyDescent="0.3"/>
    <row r="282" s="36" customFormat="1" x14ac:dyDescent="0.3"/>
    <row r="283" s="36" customFormat="1" x14ac:dyDescent="0.3"/>
    <row r="284" s="36" customFormat="1" x14ac:dyDescent="0.3"/>
    <row r="285" s="36" customFormat="1" x14ac:dyDescent="0.3"/>
    <row r="286" s="36" customFormat="1" x14ac:dyDescent="0.3"/>
    <row r="287" s="36" customFormat="1" x14ac:dyDescent="0.3"/>
    <row r="288" s="36" customFormat="1" x14ac:dyDescent="0.3"/>
    <row r="289" s="36" customFormat="1" x14ac:dyDescent="0.3"/>
    <row r="290" s="36" customFormat="1" x14ac:dyDescent="0.3"/>
    <row r="291" s="36" customFormat="1" x14ac:dyDescent="0.3"/>
    <row r="292" s="36" customFormat="1" x14ac:dyDescent="0.3"/>
    <row r="293" s="36" customFormat="1" x14ac:dyDescent="0.3"/>
    <row r="294" s="36" customFormat="1" x14ac:dyDescent="0.3"/>
    <row r="295" s="36" customFormat="1" x14ac:dyDescent="0.3"/>
    <row r="296" s="36" customFormat="1" x14ac:dyDescent="0.3"/>
    <row r="297" s="36" customFormat="1" x14ac:dyDescent="0.3"/>
    <row r="298" s="36" customFormat="1" x14ac:dyDescent="0.3"/>
    <row r="299" s="36" customFormat="1" x14ac:dyDescent="0.3"/>
    <row r="300" s="36" customFormat="1" x14ac:dyDescent="0.3"/>
    <row r="301" s="36" customFormat="1" x14ac:dyDescent="0.3"/>
    <row r="302" s="36" customFormat="1" x14ac:dyDescent="0.3"/>
    <row r="303" s="36" customFormat="1" x14ac:dyDescent="0.3"/>
    <row r="304" s="36" customFormat="1" x14ac:dyDescent="0.3"/>
    <row r="305" s="36" customFormat="1" x14ac:dyDescent="0.3"/>
    <row r="306" s="36" customFormat="1" x14ac:dyDescent="0.3"/>
    <row r="307" s="36" customFormat="1" x14ac:dyDescent="0.3"/>
    <row r="308" s="36" customFormat="1" x14ac:dyDescent="0.3"/>
    <row r="309" s="36" customFormat="1" x14ac:dyDescent="0.3"/>
    <row r="310" s="36" customFormat="1" x14ac:dyDescent="0.3"/>
    <row r="311" s="36" customFormat="1" x14ac:dyDescent="0.3"/>
    <row r="312" s="36" customFormat="1" x14ac:dyDescent="0.3"/>
    <row r="313" s="36" customFormat="1" x14ac:dyDescent="0.3"/>
    <row r="314" s="36" customFormat="1" x14ac:dyDescent="0.3"/>
    <row r="315" s="36" customFormat="1" x14ac:dyDescent="0.3"/>
    <row r="316" s="36" customFormat="1" x14ac:dyDescent="0.3"/>
    <row r="317" s="36" customFormat="1" x14ac:dyDescent="0.3"/>
    <row r="318" s="36" customFormat="1" x14ac:dyDescent="0.3"/>
    <row r="319" s="36" customFormat="1" x14ac:dyDescent="0.3"/>
    <row r="320" s="36" customFormat="1" x14ac:dyDescent="0.3"/>
    <row r="321" s="36" customFormat="1" x14ac:dyDescent="0.3"/>
    <row r="322" s="36" customFormat="1" x14ac:dyDescent="0.3"/>
    <row r="323" s="36" customFormat="1" x14ac:dyDescent="0.3"/>
    <row r="324" s="36" customFormat="1" x14ac:dyDescent="0.3"/>
    <row r="325" s="36" customFormat="1" x14ac:dyDescent="0.3"/>
    <row r="326" s="36" customFormat="1" x14ac:dyDescent="0.3"/>
    <row r="327" s="36" customFormat="1" x14ac:dyDescent="0.3"/>
    <row r="328" s="36" customFormat="1" x14ac:dyDescent="0.3"/>
    <row r="329" s="36" customFormat="1" x14ac:dyDescent="0.3"/>
    <row r="330" s="36" customFormat="1" x14ac:dyDescent="0.3"/>
    <row r="331" s="36" customFormat="1" x14ac:dyDescent="0.3"/>
    <row r="332" s="36" customFormat="1" x14ac:dyDescent="0.3"/>
    <row r="333" s="36" customFormat="1" x14ac:dyDescent="0.3"/>
    <row r="334" s="36" customFormat="1" x14ac:dyDescent="0.3"/>
    <row r="335" s="36" customFormat="1" x14ac:dyDescent="0.3"/>
    <row r="336" s="36" customFormat="1" x14ac:dyDescent="0.3"/>
    <row r="337" s="36" customFormat="1" x14ac:dyDescent="0.3"/>
    <row r="338" s="36" customFormat="1" x14ac:dyDescent="0.3"/>
    <row r="339" s="36" customFormat="1" x14ac:dyDescent="0.3"/>
    <row r="340" s="36" customFormat="1" x14ac:dyDescent="0.3"/>
    <row r="341" s="36" customFormat="1" x14ac:dyDescent="0.3"/>
    <row r="342" s="36" customFormat="1" x14ac:dyDescent="0.3"/>
    <row r="343" s="36" customFormat="1" x14ac:dyDescent="0.3"/>
    <row r="344" s="36" customFormat="1" x14ac:dyDescent="0.3"/>
    <row r="345" s="36" customFormat="1" x14ac:dyDescent="0.3"/>
    <row r="346" s="36" customFormat="1" x14ac:dyDescent="0.3"/>
    <row r="347" s="36" customFormat="1" x14ac:dyDescent="0.3"/>
    <row r="348" s="36" customFormat="1" x14ac:dyDescent="0.3"/>
    <row r="349" s="36" customFormat="1" x14ac:dyDescent="0.3"/>
    <row r="350" s="36" customFormat="1" x14ac:dyDescent="0.3"/>
    <row r="351" s="36" customFormat="1" x14ac:dyDescent="0.3"/>
    <row r="352" s="36" customFormat="1" x14ac:dyDescent="0.3"/>
    <row r="353" s="36" customFormat="1" x14ac:dyDescent="0.3"/>
    <row r="354" s="36" customFormat="1" x14ac:dyDescent="0.3"/>
    <row r="355" s="36" customFormat="1" x14ac:dyDescent="0.3"/>
    <row r="356" s="36" customFormat="1" x14ac:dyDescent="0.3"/>
    <row r="357" s="36" customFormat="1" x14ac:dyDescent="0.3"/>
    <row r="358" s="36" customFormat="1" x14ac:dyDescent="0.3"/>
    <row r="359" s="36" customFormat="1" x14ac:dyDescent="0.3"/>
    <row r="360" s="36" customFormat="1" x14ac:dyDescent="0.3"/>
    <row r="361" s="36" customFormat="1" x14ac:dyDescent="0.3"/>
    <row r="362" s="36" customFormat="1" x14ac:dyDescent="0.3"/>
    <row r="363" s="36" customFormat="1" x14ac:dyDescent="0.3"/>
    <row r="364" s="36" customFormat="1" x14ac:dyDescent="0.3"/>
    <row r="365" s="36" customFormat="1" x14ac:dyDescent="0.3"/>
    <row r="366" s="36" customFormat="1" x14ac:dyDescent="0.3"/>
    <row r="367" s="36" customFormat="1" x14ac:dyDescent="0.3"/>
    <row r="368" s="36" customFormat="1" x14ac:dyDescent="0.3"/>
    <row r="369" s="36" customFormat="1" x14ac:dyDescent="0.3"/>
    <row r="370" s="36" customFormat="1" x14ac:dyDescent="0.3"/>
    <row r="371" s="36" customFormat="1" x14ac:dyDescent="0.3"/>
    <row r="372" s="36" customFormat="1" x14ac:dyDescent="0.3"/>
    <row r="373" s="36" customFormat="1" x14ac:dyDescent="0.3"/>
    <row r="374" s="36" customFormat="1" x14ac:dyDescent="0.3"/>
    <row r="375" s="36" customFormat="1" x14ac:dyDescent="0.3"/>
    <row r="376" s="36" customFormat="1" x14ac:dyDescent="0.3"/>
    <row r="377" s="36" customFormat="1" x14ac:dyDescent="0.3"/>
    <row r="378" s="36" customFormat="1" x14ac:dyDescent="0.3"/>
    <row r="379" s="36" customFormat="1" x14ac:dyDescent="0.3"/>
    <row r="380" s="36" customFormat="1" x14ac:dyDescent="0.3"/>
    <row r="381" s="36" customFormat="1" x14ac:dyDescent="0.3"/>
    <row r="382" s="36" customFormat="1" x14ac:dyDescent="0.3"/>
    <row r="383" s="36" customFormat="1" x14ac:dyDescent="0.3"/>
    <row r="384" s="36" customFormat="1" x14ac:dyDescent="0.3"/>
    <row r="385" s="36" customFormat="1" x14ac:dyDescent="0.3"/>
    <row r="386" s="36" customFormat="1" x14ac:dyDescent="0.3"/>
    <row r="387" s="36" customFormat="1" x14ac:dyDescent="0.3"/>
    <row r="388" s="36" customFormat="1" x14ac:dyDescent="0.3"/>
    <row r="389" s="36" customFormat="1" x14ac:dyDescent="0.3"/>
    <row r="390" s="36" customFormat="1" x14ac:dyDescent="0.3"/>
    <row r="391" s="36" customFormat="1" x14ac:dyDescent="0.3"/>
    <row r="392" s="36" customFormat="1" x14ac:dyDescent="0.3"/>
    <row r="393" s="36" customFormat="1" x14ac:dyDescent="0.3"/>
    <row r="394" s="36" customFormat="1" x14ac:dyDescent="0.3"/>
    <row r="395" s="36" customFormat="1" x14ac:dyDescent="0.3"/>
    <row r="396" s="36" customFormat="1" x14ac:dyDescent="0.3"/>
    <row r="397" s="36" customFormat="1" x14ac:dyDescent="0.3"/>
    <row r="398" s="36" customFormat="1" x14ac:dyDescent="0.3"/>
    <row r="399" s="36" customFormat="1" x14ac:dyDescent="0.3"/>
    <row r="400" s="36" customFormat="1" x14ac:dyDescent="0.3"/>
    <row r="401" s="36" customFormat="1" x14ac:dyDescent="0.3"/>
    <row r="402" s="36" customFormat="1" x14ac:dyDescent="0.3"/>
    <row r="403" s="36" customFormat="1" x14ac:dyDescent="0.3"/>
    <row r="404" s="36" customFormat="1" x14ac:dyDescent="0.3"/>
    <row r="405" s="36" customFormat="1" x14ac:dyDescent="0.3"/>
    <row r="406" s="36" customFormat="1" x14ac:dyDescent="0.3"/>
    <row r="407" s="36" customFormat="1" x14ac:dyDescent="0.3"/>
    <row r="408" s="36" customFormat="1" x14ac:dyDescent="0.3"/>
    <row r="409" s="36" customFormat="1" x14ac:dyDescent="0.3"/>
    <row r="410" s="36" customFormat="1" x14ac:dyDescent="0.3"/>
    <row r="411" s="36" customFormat="1" x14ac:dyDescent="0.3"/>
    <row r="412" s="36" customFormat="1" x14ac:dyDescent="0.3"/>
    <row r="413" s="36" customFormat="1" x14ac:dyDescent="0.3"/>
    <row r="414" s="36" customFormat="1" x14ac:dyDescent="0.3"/>
    <row r="415" s="36" customFormat="1" x14ac:dyDescent="0.3"/>
    <row r="416" s="36" customFormat="1" x14ac:dyDescent="0.3"/>
    <row r="417" s="36" customFormat="1" x14ac:dyDescent="0.3"/>
    <row r="418" s="36" customFormat="1" x14ac:dyDescent="0.3"/>
    <row r="419" s="36" customFormat="1" x14ac:dyDescent="0.3"/>
    <row r="420" s="36" customFormat="1" x14ac:dyDescent="0.3"/>
    <row r="421" s="36" customFormat="1" x14ac:dyDescent="0.3"/>
    <row r="422" s="36" customFormat="1" x14ac:dyDescent="0.3"/>
    <row r="423" s="36" customFormat="1" x14ac:dyDescent="0.3"/>
    <row r="424" s="36" customFormat="1" x14ac:dyDescent="0.3"/>
    <row r="425" s="36" customFormat="1" x14ac:dyDescent="0.3"/>
    <row r="426" s="36" customFormat="1" x14ac:dyDescent="0.3"/>
    <row r="427" s="36" customFormat="1" x14ac:dyDescent="0.3"/>
    <row r="428" s="36" customFormat="1" x14ac:dyDescent="0.3"/>
    <row r="429" s="36" customFormat="1" x14ac:dyDescent="0.3"/>
    <row r="430" s="36" customFormat="1" x14ac:dyDescent="0.3"/>
    <row r="431" s="36" customFormat="1" x14ac:dyDescent="0.3"/>
    <row r="432" s="36" customFormat="1" x14ac:dyDescent="0.3"/>
    <row r="433" s="36" customFormat="1" x14ac:dyDescent="0.3"/>
    <row r="434" s="36" customFormat="1" x14ac:dyDescent="0.3"/>
    <row r="435" s="36" customFormat="1" x14ac:dyDescent="0.3"/>
    <row r="436" s="36" customFormat="1" x14ac:dyDescent="0.3"/>
    <row r="437" s="36" customFormat="1" x14ac:dyDescent="0.3"/>
    <row r="438" s="36" customFormat="1" x14ac:dyDescent="0.3"/>
    <row r="439" s="36" customFormat="1" x14ac:dyDescent="0.3"/>
    <row r="440" s="36" customFormat="1" x14ac:dyDescent="0.3"/>
    <row r="441" s="36" customFormat="1" x14ac:dyDescent="0.3"/>
    <row r="442" s="36" customFormat="1" x14ac:dyDescent="0.3"/>
    <row r="443" s="36" customFormat="1" x14ac:dyDescent="0.3"/>
    <row r="444" s="36" customFormat="1" x14ac:dyDescent="0.3"/>
    <row r="445" s="36" customFormat="1" x14ac:dyDescent="0.3"/>
    <row r="446" s="36" customFormat="1" x14ac:dyDescent="0.3"/>
    <row r="447" s="36" customFormat="1" x14ac:dyDescent="0.3"/>
    <row r="448" s="36" customFormat="1" x14ac:dyDescent="0.3"/>
    <row r="449" s="36" customFormat="1" x14ac:dyDescent="0.3"/>
    <row r="450" s="36" customFormat="1" x14ac:dyDescent="0.3"/>
    <row r="451" s="36" customFormat="1" x14ac:dyDescent="0.3"/>
    <row r="452" s="36" customFormat="1" x14ac:dyDescent="0.3"/>
    <row r="453" s="36" customFormat="1" x14ac:dyDescent="0.3"/>
    <row r="454" s="36" customFormat="1" x14ac:dyDescent="0.3"/>
    <row r="455" s="36" customFormat="1" x14ac:dyDescent="0.3"/>
    <row r="456" s="36" customFormat="1" x14ac:dyDescent="0.3"/>
    <row r="457" s="36" customFormat="1" x14ac:dyDescent="0.3"/>
    <row r="458" s="36" customFormat="1" x14ac:dyDescent="0.3"/>
    <row r="459" s="36" customFormat="1" x14ac:dyDescent="0.3"/>
    <row r="460" s="36" customFormat="1" x14ac:dyDescent="0.3"/>
    <row r="461" s="36" customFormat="1" x14ac:dyDescent="0.3"/>
    <row r="462" s="36" customFormat="1" x14ac:dyDescent="0.3"/>
    <row r="463" s="36" customFormat="1" x14ac:dyDescent="0.3"/>
    <row r="464" s="36" customFormat="1" x14ac:dyDescent="0.3"/>
    <row r="465" s="36" customFormat="1" x14ac:dyDescent="0.3"/>
    <row r="466" s="36" customFormat="1" x14ac:dyDescent="0.3"/>
    <row r="467" s="36" customFormat="1" x14ac:dyDescent="0.3"/>
    <row r="468" s="36" customFormat="1" x14ac:dyDescent="0.3"/>
    <row r="469" s="36" customFormat="1" x14ac:dyDescent="0.3"/>
    <row r="470" s="36" customFormat="1" x14ac:dyDescent="0.3"/>
    <row r="471" s="36" customFormat="1" x14ac:dyDescent="0.3"/>
    <row r="472" s="36" customFormat="1" x14ac:dyDescent="0.3"/>
    <row r="473" s="36" customFormat="1" x14ac:dyDescent="0.3"/>
    <row r="474" s="36" customFormat="1" x14ac:dyDescent="0.3"/>
    <row r="475" s="36" customFormat="1" x14ac:dyDescent="0.3"/>
    <row r="476" s="36" customFormat="1" x14ac:dyDescent="0.3"/>
    <row r="477" s="36" customFormat="1" x14ac:dyDescent="0.3"/>
    <row r="478" s="36" customFormat="1" x14ac:dyDescent="0.3"/>
    <row r="479" s="36" customFormat="1" x14ac:dyDescent="0.3"/>
    <row r="480" s="36" customFormat="1" x14ac:dyDescent="0.3"/>
    <row r="481" s="36" customFormat="1" x14ac:dyDescent="0.3"/>
    <row r="482" s="36" customFormat="1" x14ac:dyDescent="0.3"/>
    <row r="483" s="36" customFormat="1" x14ac:dyDescent="0.3"/>
    <row r="484" s="36" customFormat="1" x14ac:dyDescent="0.3"/>
    <row r="485" s="36" customFormat="1" x14ac:dyDescent="0.3"/>
    <row r="486" s="36" customFormat="1" x14ac:dyDescent="0.3"/>
    <row r="487" s="36" customFormat="1" x14ac:dyDescent="0.3"/>
    <row r="488" s="36" customFormat="1" x14ac:dyDescent="0.3"/>
    <row r="489" s="36" customFormat="1" x14ac:dyDescent="0.3"/>
    <row r="490" s="36" customFormat="1" x14ac:dyDescent="0.3"/>
    <row r="491" s="36" customFormat="1" x14ac:dyDescent="0.3"/>
    <row r="492" s="36" customFormat="1" x14ac:dyDescent="0.3"/>
    <row r="493" s="36" customFormat="1" x14ac:dyDescent="0.3"/>
    <row r="494" s="36" customFormat="1" x14ac:dyDescent="0.3"/>
    <row r="495" s="36" customFormat="1" x14ac:dyDescent="0.3"/>
    <row r="496" s="36" customFormat="1" x14ac:dyDescent="0.3"/>
    <row r="497" s="36" customFormat="1" x14ac:dyDescent="0.3"/>
    <row r="498" s="36" customFormat="1" x14ac:dyDescent="0.3"/>
    <row r="499" s="36" customFormat="1" x14ac:dyDescent="0.3"/>
    <row r="500" s="36" customFormat="1" x14ac:dyDescent="0.3"/>
    <row r="501" s="36" customFormat="1" x14ac:dyDescent="0.3"/>
    <row r="502" s="36" customFormat="1" x14ac:dyDescent="0.3"/>
    <row r="503" s="36" customFormat="1" x14ac:dyDescent="0.3"/>
    <row r="504" s="36" customFormat="1" x14ac:dyDescent="0.3"/>
    <row r="505" s="36" customFormat="1" x14ac:dyDescent="0.3"/>
    <row r="506" s="36" customFormat="1" x14ac:dyDescent="0.3"/>
    <row r="507" s="36" customFormat="1" x14ac:dyDescent="0.3"/>
    <row r="508" s="36" customFormat="1" x14ac:dyDescent="0.3"/>
    <row r="509" s="36" customFormat="1" x14ac:dyDescent="0.3"/>
    <row r="510" s="36" customFormat="1" x14ac:dyDescent="0.3"/>
    <row r="511" s="36" customFormat="1" x14ac:dyDescent="0.3"/>
    <row r="512" s="36" customFormat="1" x14ac:dyDescent="0.3"/>
    <row r="513" s="36" customFormat="1" x14ac:dyDescent="0.3"/>
    <row r="514" s="36" customFormat="1" x14ac:dyDescent="0.3"/>
    <row r="515" s="36" customFormat="1" x14ac:dyDescent="0.3"/>
    <row r="516" s="36" customFormat="1" x14ac:dyDescent="0.3"/>
    <row r="517" s="36" customFormat="1" x14ac:dyDescent="0.3"/>
    <row r="518" s="36" customFormat="1" x14ac:dyDescent="0.3"/>
    <row r="519" s="36" customFormat="1" x14ac:dyDescent="0.3"/>
    <row r="520" s="36" customFormat="1" x14ac:dyDescent="0.3"/>
    <row r="521" s="36" customFormat="1" x14ac:dyDescent="0.3"/>
    <row r="522" s="36" customFormat="1" x14ac:dyDescent="0.3"/>
    <row r="523" s="36" customFormat="1" x14ac:dyDescent="0.3"/>
    <row r="524" s="36" customFormat="1" x14ac:dyDescent="0.3"/>
    <row r="525" s="36" customFormat="1" x14ac:dyDescent="0.3"/>
    <row r="526" s="36" customFormat="1" x14ac:dyDescent="0.3"/>
    <row r="527" s="36" customFormat="1" x14ac:dyDescent="0.3"/>
    <row r="528" s="36" customFormat="1" x14ac:dyDescent="0.3"/>
    <row r="529" s="36" customFormat="1" x14ac:dyDescent="0.3"/>
    <row r="530" s="36" customFormat="1" x14ac:dyDescent="0.3"/>
    <row r="531" s="36" customFormat="1" x14ac:dyDescent="0.3"/>
    <row r="532" s="36" customFormat="1" x14ac:dyDescent="0.3"/>
    <row r="533" s="36" customFormat="1" x14ac:dyDescent="0.3"/>
    <row r="534" s="36" customFormat="1" x14ac:dyDescent="0.3"/>
    <row r="535" s="36" customFormat="1" x14ac:dyDescent="0.3"/>
    <row r="536" s="36" customFormat="1" x14ac:dyDescent="0.3"/>
    <row r="537" s="36" customFormat="1" x14ac:dyDescent="0.3"/>
    <row r="538" s="36" customFormat="1" x14ac:dyDescent="0.3"/>
    <row r="539" s="36" customFormat="1" x14ac:dyDescent="0.3"/>
    <row r="540" s="36" customFormat="1" x14ac:dyDescent="0.3"/>
    <row r="541" s="36" customFormat="1" x14ac:dyDescent="0.3"/>
    <row r="542" s="36" customFormat="1" x14ac:dyDescent="0.3"/>
    <row r="543" s="36" customFormat="1" x14ac:dyDescent="0.3"/>
    <row r="544" s="36" customFormat="1" x14ac:dyDescent="0.3"/>
    <row r="545" s="36" customFormat="1" x14ac:dyDescent="0.3"/>
    <row r="546" s="36" customFormat="1" x14ac:dyDescent="0.3"/>
    <row r="547" s="36" customFormat="1" x14ac:dyDescent="0.3"/>
    <row r="548" s="36" customFormat="1" x14ac:dyDescent="0.3"/>
    <row r="549" s="36" customFormat="1" x14ac:dyDescent="0.3"/>
    <row r="550" s="36" customFormat="1" x14ac:dyDescent="0.3"/>
    <row r="551" s="36" customFormat="1" x14ac:dyDescent="0.3"/>
    <row r="552" s="36" customFormat="1" x14ac:dyDescent="0.3"/>
    <row r="553" s="36" customFormat="1" x14ac:dyDescent="0.3"/>
    <row r="554" s="36" customFormat="1" x14ac:dyDescent="0.3"/>
    <row r="555" s="36" customFormat="1" x14ac:dyDescent="0.3"/>
    <row r="556" s="36" customFormat="1" x14ac:dyDescent="0.3"/>
    <row r="557" s="36" customFormat="1" x14ac:dyDescent="0.3"/>
    <row r="558" s="36" customFormat="1" x14ac:dyDescent="0.3"/>
    <row r="559" s="36" customFormat="1" x14ac:dyDescent="0.3"/>
    <row r="560" s="36" customFormat="1" x14ac:dyDescent="0.3"/>
    <row r="561" s="36" customFormat="1" x14ac:dyDescent="0.3"/>
    <row r="562" s="36" customFormat="1" x14ac:dyDescent="0.3"/>
    <row r="563" s="36" customFormat="1" x14ac:dyDescent="0.3"/>
    <row r="564" s="36" customFormat="1" x14ac:dyDescent="0.3"/>
    <row r="565" s="36" customFormat="1" x14ac:dyDescent="0.3"/>
    <row r="566" s="36" customFormat="1" x14ac:dyDescent="0.3"/>
    <row r="567" s="36" customFormat="1" x14ac:dyDescent="0.3"/>
    <row r="568" s="36" customFormat="1" x14ac:dyDescent="0.3"/>
    <row r="569" s="36" customFormat="1" x14ac:dyDescent="0.3"/>
    <row r="570" s="36" customFormat="1" x14ac:dyDescent="0.3"/>
    <row r="571" s="36" customFormat="1" x14ac:dyDescent="0.3"/>
    <row r="572" s="36" customFormat="1" x14ac:dyDescent="0.3"/>
    <row r="573" s="36" customFormat="1" x14ac:dyDescent="0.3"/>
    <row r="574" s="36" customFormat="1" x14ac:dyDescent="0.3"/>
    <row r="575" s="36" customFormat="1" x14ac:dyDescent="0.3"/>
    <row r="576" s="36" customFormat="1" x14ac:dyDescent="0.3"/>
    <row r="577" s="36" customFormat="1" x14ac:dyDescent="0.3"/>
    <row r="578" s="36" customFormat="1" x14ac:dyDescent="0.3"/>
    <row r="579" s="36" customFormat="1" x14ac:dyDescent="0.3"/>
    <row r="580" s="36" customFormat="1" x14ac:dyDescent="0.3"/>
    <row r="581" s="36" customFormat="1" x14ac:dyDescent="0.3"/>
    <row r="582" s="36" customFormat="1" x14ac:dyDescent="0.3"/>
    <row r="583" s="36" customFormat="1" x14ac:dyDescent="0.3"/>
    <row r="584" s="36" customFormat="1" x14ac:dyDescent="0.3"/>
    <row r="585" s="36" customFormat="1" x14ac:dyDescent="0.3"/>
    <row r="586" s="36" customFormat="1" x14ac:dyDescent="0.3"/>
    <row r="587" s="36" customFormat="1" x14ac:dyDescent="0.3"/>
    <row r="588" s="36" customFormat="1" x14ac:dyDescent="0.3"/>
    <row r="589" s="36" customFormat="1" x14ac:dyDescent="0.3"/>
    <row r="590" s="36" customFormat="1" x14ac:dyDescent="0.3"/>
    <row r="591" s="36" customFormat="1" x14ac:dyDescent="0.3"/>
    <row r="592" s="36" customFormat="1" x14ac:dyDescent="0.3"/>
    <row r="593" s="36" customFormat="1" x14ac:dyDescent="0.3"/>
    <row r="594" s="36" customFormat="1" x14ac:dyDescent="0.3"/>
    <row r="595" s="36" customFormat="1" x14ac:dyDescent="0.3"/>
    <row r="596" s="36" customFormat="1" x14ac:dyDescent="0.3"/>
    <row r="597" s="36" customFormat="1" x14ac:dyDescent="0.3"/>
    <row r="598" s="36" customFormat="1" x14ac:dyDescent="0.3"/>
    <row r="599" s="36" customFormat="1" x14ac:dyDescent="0.3"/>
    <row r="600" s="36" customFormat="1" x14ac:dyDescent="0.3"/>
    <row r="601" s="36" customFormat="1" x14ac:dyDescent="0.3"/>
    <row r="602" s="36" customFormat="1" x14ac:dyDescent="0.3"/>
    <row r="603" s="36" customFormat="1" x14ac:dyDescent="0.3"/>
    <row r="604" s="36" customFormat="1" x14ac:dyDescent="0.3"/>
    <row r="605" s="36" customFormat="1" x14ac:dyDescent="0.3"/>
    <row r="606" s="36" customFormat="1" x14ac:dyDescent="0.3"/>
    <row r="607" s="36" customFormat="1" x14ac:dyDescent="0.3"/>
    <row r="608" s="36" customFormat="1" x14ac:dyDescent="0.3"/>
    <row r="609" s="36" customFormat="1" x14ac:dyDescent="0.3"/>
    <row r="610" s="36" customFormat="1" x14ac:dyDescent="0.3"/>
    <row r="611" s="36" customFormat="1" x14ac:dyDescent="0.3"/>
    <row r="612" s="36" customFormat="1" x14ac:dyDescent="0.3"/>
    <row r="613" s="36" customFormat="1" x14ac:dyDescent="0.3"/>
    <row r="614" s="36" customFormat="1" x14ac:dyDescent="0.3"/>
    <row r="615" s="36" customFormat="1" x14ac:dyDescent="0.3"/>
    <row r="616" s="36" customFormat="1" x14ac:dyDescent="0.3"/>
    <row r="617" s="36" customFormat="1" x14ac:dyDescent="0.3"/>
    <row r="618" s="36" customFormat="1" x14ac:dyDescent="0.3"/>
    <row r="619" s="36" customFormat="1" x14ac:dyDescent="0.3"/>
    <row r="620" s="36" customFormat="1" x14ac:dyDescent="0.3"/>
    <row r="621" s="36" customFormat="1" x14ac:dyDescent="0.3"/>
    <row r="622" s="36" customFormat="1" x14ac:dyDescent="0.3"/>
    <row r="623" s="36" customFormat="1" x14ac:dyDescent="0.3"/>
    <row r="624" s="36" customFormat="1" x14ac:dyDescent="0.3"/>
    <row r="625" s="36" customFormat="1" x14ac:dyDescent="0.3"/>
    <row r="626" s="36" customFormat="1" x14ac:dyDescent="0.3"/>
    <row r="627" s="36" customFormat="1" x14ac:dyDescent="0.3"/>
    <row r="628" s="36" customFormat="1" x14ac:dyDescent="0.3"/>
    <row r="629" s="36" customFormat="1" x14ac:dyDescent="0.3"/>
    <row r="630" s="36" customFormat="1" x14ac:dyDescent="0.3"/>
    <row r="631" s="36" customFormat="1" x14ac:dyDescent="0.3"/>
    <row r="632" s="36" customFormat="1" x14ac:dyDescent="0.3"/>
    <row r="633" s="36" customFormat="1" x14ac:dyDescent="0.3"/>
    <row r="634" s="36" customFormat="1" x14ac:dyDescent="0.3"/>
    <row r="635" s="36" customFormat="1" x14ac:dyDescent="0.3"/>
    <row r="636" s="36" customFormat="1" x14ac:dyDescent="0.3"/>
    <row r="637" s="36" customFormat="1" x14ac:dyDescent="0.3"/>
    <row r="638" s="36" customFormat="1" x14ac:dyDescent="0.3"/>
    <row r="639" s="36" customFormat="1" x14ac:dyDescent="0.3"/>
    <row r="640" s="36" customFormat="1" x14ac:dyDescent="0.3"/>
    <row r="641" s="36" customFormat="1" x14ac:dyDescent="0.3"/>
    <row r="642" s="36" customFormat="1" x14ac:dyDescent="0.3"/>
    <row r="643" s="36" customFormat="1" x14ac:dyDescent="0.3"/>
    <row r="644" s="36" customFormat="1" x14ac:dyDescent="0.3"/>
    <row r="645" s="36" customFormat="1" x14ac:dyDescent="0.3"/>
    <row r="646" s="36" customFormat="1" x14ac:dyDescent="0.3"/>
    <row r="647" s="36" customFormat="1" x14ac:dyDescent="0.3"/>
    <row r="648" s="36" customFormat="1" x14ac:dyDescent="0.3"/>
    <row r="649" s="36" customFormat="1" x14ac:dyDescent="0.3"/>
    <row r="650" s="36" customFormat="1" x14ac:dyDescent="0.3"/>
    <row r="651" s="36" customFormat="1" x14ac:dyDescent="0.3"/>
    <row r="652" s="36" customFormat="1" x14ac:dyDescent="0.3"/>
    <row r="653" s="36" customFormat="1" x14ac:dyDescent="0.3"/>
    <row r="654" s="36" customFormat="1" x14ac:dyDescent="0.3"/>
    <row r="655" s="36" customFormat="1" x14ac:dyDescent="0.3"/>
    <row r="656" s="36" customFormat="1" x14ac:dyDescent="0.3"/>
    <row r="657" s="36" customFormat="1" x14ac:dyDescent="0.3"/>
    <row r="658" s="36" customFormat="1" x14ac:dyDescent="0.3"/>
    <row r="659" s="36" customFormat="1" x14ac:dyDescent="0.3"/>
    <row r="660" s="36" customFormat="1" x14ac:dyDescent="0.3"/>
    <row r="661" s="36" customFormat="1" x14ac:dyDescent="0.3"/>
    <row r="662" s="36" customFormat="1" x14ac:dyDescent="0.3"/>
    <row r="663" s="36" customFormat="1" x14ac:dyDescent="0.3"/>
    <row r="664" s="36" customFormat="1" x14ac:dyDescent="0.3"/>
    <row r="665" s="36" customFormat="1" x14ac:dyDescent="0.3"/>
    <row r="666" s="36" customFormat="1" x14ac:dyDescent="0.3"/>
    <row r="667" s="36" customFormat="1" x14ac:dyDescent="0.3"/>
    <row r="668" s="36" customFormat="1" x14ac:dyDescent="0.3"/>
    <row r="669" s="36" customFormat="1" x14ac:dyDescent="0.3"/>
    <row r="670" s="36" customFormat="1" x14ac:dyDescent="0.3"/>
    <row r="671" s="36" customFormat="1" x14ac:dyDescent="0.3"/>
    <row r="672" s="36" customFormat="1" x14ac:dyDescent="0.3"/>
    <row r="673" s="36" customFormat="1" x14ac:dyDescent="0.3"/>
    <row r="674" s="36" customFormat="1" x14ac:dyDescent="0.3"/>
    <row r="675" s="36" customFormat="1" x14ac:dyDescent="0.3"/>
    <row r="676" s="36" customFormat="1" x14ac:dyDescent="0.3"/>
    <row r="677" s="36" customFormat="1" x14ac:dyDescent="0.3"/>
    <row r="678" s="36" customFormat="1" x14ac:dyDescent="0.3"/>
    <row r="679" s="36" customFormat="1" x14ac:dyDescent="0.3"/>
    <row r="680" s="36" customFormat="1" x14ac:dyDescent="0.3"/>
    <row r="681" s="36" customFormat="1" x14ac:dyDescent="0.3"/>
    <row r="682" s="36" customFormat="1" x14ac:dyDescent="0.3"/>
    <row r="683" s="36" customFormat="1" x14ac:dyDescent="0.3"/>
    <row r="684" s="36" customFormat="1" x14ac:dyDescent="0.3"/>
    <row r="685" s="36" customFormat="1" x14ac:dyDescent="0.3"/>
    <row r="686" s="36" customFormat="1" x14ac:dyDescent="0.3"/>
    <row r="687" s="36" customFormat="1" x14ac:dyDescent="0.3"/>
    <row r="688" s="36" customFormat="1" x14ac:dyDescent="0.3"/>
    <row r="689" s="36" customFormat="1" x14ac:dyDescent="0.3"/>
    <row r="690" s="36" customFormat="1" x14ac:dyDescent="0.3"/>
    <row r="691" s="36" customFormat="1" x14ac:dyDescent="0.3"/>
    <row r="692" s="36" customFormat="1" x14ac:dyDescent="0.3"/>
    <row r="693" s="36" customFormat="1" x14ac:dyDescent="0.3"/>
    <row r="694" s="36" customFormat="1" x14ac:dyDescent="0.3"/>
    <row r="695" s="36" customFormat="1" x14ac:dyDescent="0.3"/>
    <row r="696" s="36" customFormat="1" x14ac:dyDescent="0.3"/>
    <row r="697" s="36" customFormat="1" x14ac:dyDescent="0.3"/>
    <row r="698" s="36" customFormat="1" x14ac:dyDescent="0.3"/>
    <row r="699" s="36" customFormat="1" x14ac:dyDescent="0.3"/>
    <row r="700" s="36" customFormat="1" x14ac:dyDescent="0.3"/>
    <row r="701" s="36" customFormat="1" x14ac:dyDescent="0.3"/>
    <row r="702" s="36" customFormat="1" x14ac:dyDescent="0.3"/>
    <row r="703" s="36" customFormat="1" x14ac:dyDescent="0.3"/>
    <row r="704" s="36" customFormat="1" x14ac:dyDescent="0.3"/>
    <row r="705" s="36" customFormat="1" x14ac:dyDescent="0.3"/>
    <row r="706" s="36" customFormat="1" x14ac:dyDescent="0.3"/>
    <row r="707" s="36" customFormat="1" x14ac:dyDescent="0.3"/>
    <row r="708" s="36" customFormat="1" x14ac:dyDescent="0.3"/>
    <row r="709" s="36" customFormat="1" x14ac:dyDescent="0.3"/>
    <row r="710" s="36" customFormat="1" x14ac:dyDescent="0.3"/>
    <row r="711" s="36" customFormat="1" x14ac:dyDescent="0.3"/>
    <row r="712" s="36" customFormat="1" x14ac:dyDescent="0.3"/>
    <row r="713" s="36" customFormat="1" x14ac:dyDescent="0.3"/>
    <row r="714" s="36" customFormat="1" x14ac:dyDescent="0.3"/>
    <row r="715" s="36" customFormat="1" x14ac:dyDescent="0.3"/>
    <row r="716" s="36" customFormat="1" x14ac:dyDescent="0.3"/>
    <row r="717" s="36" customFormat="1" x14ac:dyDescent="0.3"/>
    <row r="718" s="36" customFormat="1" x14ac:dyDescent="0.3"/>
    <row r="719" s="36" customFormat="1" x14ac:dyDescent="0.3"/>
    <row r="720" s="36" customFormat="1" x14ac:dyDescent="0.3"/>
    <row r="721" s="36" customFormat="1" x14ac:dyDescent="0.3"/>
    <row r="722" s="36" customFormat="1" x14ac:dyDescent="0.3"/>
    <row r="723" s="36" customFormat="1" x14ac:dyDescent="0.3"/>
    <row r="724" s="36" customFormat="1" x14ac:dyDescent="0.3"/>
    <row r="725" s="36" customFormat="1" x14ac:dyDescent="0.3"/>
    <row r="726" s="36" customFormat="1" x14ac:dyDescent="0.3"/>
    <row r="727" s="36" customFormat="1" x14ac:dyDescent="0.3"/>
    <row r="728" s="36" customFormat="1" x14ac:dyDescent="0.3"/>
    <row r="729" s="36" customFormat="1" x14ac:dyDescent="0.3"/>
    <row r="730" s="36" customFormat="1" x14ac:dyDescent="0.3"/>
    <row r="731" s="36" customFormat="1" x14ac:dyDescent="0.3"/>
    <row r="732" s="36" customFormat="1" x14ac:dyDescent="0.3"/>
    <row r="733" s="36" customFormat="1" x14ac:dyDescent="0.3"/>
    <row r="734" s="36" customFormat="1" x14ac:dyDescent="0.3"/>
    <row r="735" s="36" customFormat="1" x14ac:dyDescent="0.3"/>
    <row r="736" s="36" customFormat="1" x14ac:dyDescent="0.3"/>
    <row r="737" s="36" customFormat="1" x14ac:dyDescent="0.3"/>
    <row r="738" s="36" customFormat="1" x14ac:dyDescent="0.3"/>
    <row r="739" s="36" customFormat="1" x14ac:dyDescent="0.3"/>
    <row r="740" s="36" customFormat="1" x14ac:dyDescent="0.3"/>
    <row r="741" s="36" customFormat="1" x14ac:dyDescent="0.3"/>
    <row r="742" s="36" customFormat="1" x14ac:dyDescent="0.3"/>
    <row r="743" s="36" customFormat="1" x14ac:dyDescent="0.3"/>
    <row r="744" s="36" customFormat="1" x14ac:dyDescent="0.3"/>
    <row r="745" s="36" customFormat="1" x14ac:dyDescent="0.3"/>
    <row r="746" s="36" customFormat="1" x14ac:dyDescent="0.3"/>
    <row r="747" s="36" customFormat="1" x14ac:dyDescent="0.3"/>
    <row r="748" s="36" customFormat="1" x14ac:dyDescent="0.3"/>
    <row r="749" s="36" customFormat="1" x14ac:dyDescent="0.3"/>
    <row r="750" s="36" customFormat="1" x14ac:dyDescent="0.3"/>
    <row r="751" s="36" customFormat="1" x14ac:dyDescent="0.3"/>
    <row r="752" s="36" customFormat="1" x14ac:dyDescent="0.3"/>
    <row r="753" s="36" customFormat="1" x14ac:dyDescent="0.3"/>
    <row r="754" s="36" customFormat="1" x14ac:dyDescent="0.3"/>
    <row r="755" s="36" customFormat="1" x14ac:dyDescent="0.3"/>
    <row r="756" s="36" customFormat="1" x14ac:dyDescent="0.3"/>
    <row r="757" s="36" customFormat="1" x14ac:dyDescent="0.3"/>
    <row r="758" s="36" customFormat="1" x14ac:dyDescent="0.3"/>
    <row r="759" s="36" customFormat="1" x14ac:dyDescent="0.3"/>
    <row r="760" s="36" customFormat="1" x14ac:dyDescent="0.3"/>
    <row r="761" s="36" customFormat="1" x14ac:dyDescent="0.3"/>
    <row r="762" s="36" customFormat="1" x14ac:dyDescent="0.3"/>
    <row r="763" s="36" customFormat="1" x14ac:dyDescent="0.3"/>
    <row r="764" s="36" customFormat="1" x14ac:dyDescent="0.3"/>
    <row r="765" s="36" customFormat="1" x14ac:dyDescent="0.3"/>
    <row r="766" s="36" customFormat="1" x14ac:dyDescent="0.3"/>
    <row r="767" s="36" customFormat="1" x14ac:dyDescent="0.3"/>
    <row r="768" s="36" customFormat="1" x14ac:dyDescent="0.3"/>
    <row r="769" s="36" customFormat="1" x14ac:dyDescent="0.3"/>
    <row r="770" s="36" customFormat="1" x14ac:dyDescent="0.3"/>
    <row r="771" s="36" customFormat="1" x14ac:dyDescent="0.3"/>
    <row r="772" s="36" customFormat="1" x14ac:dyDescent="0.3"/>
    <row r="773" s="36" customFormat="1" x14ac:dyDescent="0.3"/>
    <row r="774" s="36" customFormat="1" x14ac:dyDescent="0.3"/>
    <row r="775" s="36" customFormat="1" x14ac:dyDescent="0.3"/>
    <row r="776" s="36" customFormat="1" x14ac:dyDescent="0.3"/>
    <row r="777" s="36" customFormat="1" x14ac:dyDescent="0.3"/>
    <row r="778" s="36" customFormat="1" x14ac:dyDescent="0.3"/>
    <row r="779" s="36" customFormat="1" x14ac:dyDescent="0.3"/>
    <row r="780" s="36" customFormat="1" x14ac:dyDescent="0.3"/>
    <row r="781" s="36" customFormat="1" x14ac:dyDescent="0.3"/>
    <row r="782" s="36" customFormat="1" x14ac:dyDescent="0.3"/>
    <row r="783" s="36" customFormat="1" x14ac:dyDescent="0.3"/>
    <row r="784" s="36" customFormat="1" x14ac:dyDescent="0.3"/>
    <row r="785" s="36" customFormat="1" x14ac:dyDescent="0.3"/>
    <row r="786" s="36" customFormat="1" x14ac:dyDescent="0.3"/>
    <row r="787" s="36" customFormat="1" x14ac:dyDescent="0.3"/>
    <row r="788" s="36" customFormat="1" x14ac:dyDescent="0.3"/>
    <row r="789" s="36" customFormat="1" x14ac:dyDescent="0.3"/>
    <row r="790" s="36" customFormat="1" x14ac:dyDescent="0.3"/>
    <row r="791" s="36" customFormat="1" x14ac:dyDescent="0.3"/>
    <row r="792" s="36" customFormat="1" x14ac:dyDescent="0.3"/>
    <row r="793" s="36" customFormat="1" x14ac:dyDescent="0.3"/>
    <row r="794" s="36" customFormat="1" x14ac:dyDescent="0.3"/>
    <row r="795" s="36" customFormat="1" x14ac:dyDescent="0.3"/>
    <row r="796" s="36" customFormat="1" x14ac:dyDescent="0.3"/>
    <row r="797" s="36" customFormat="1" x14ac:dyDescent="0.3"/>
    <row r="798" s="36" customFormat="1" x14ac:dyDescent="0.3"/>
    <row r="799" s="36" customFormat="1" x14ac:dyDescent="0.3"/>
    <row r="800" s="36" customFormat="1" x14ac:dyDescent="0.3"/>
    <row r="801" s="36" customFormat="1" x14ac:dyDescent="0.3"/>
    <row r="802" s="36" customFormat="1" x14ac:dyDescent="0.3"/>
    <row r="803" s="36" customFormat="1" x14ac:dyDescent="0.3"/>
    <row r="804" s="36" customFormat="1" x14ac:dyDescent="0.3"/>
    <row r="805" s="36" customFormat="1" x14ac:dyDescent="0.3"/>
    <row r="806" s="36" customFormat="1" x14ac:dyDescent="0.3"/>
    <row r="807" s="36" customFormat="1" x14ac:dyDescent="0.3"/>
    <row r="808" s="36" customFormat="1" x14ac:dyDescent="0.3"/>
    <row r="809" s="36" customFormat="1" x14ac:dyDescent="0.3"/>
    <row r="810" s="36" customFormat="1" x14ac:dyDescent="0.3"/>
    <row r="811" s="36" customFormat="1" x14ac:dyDescent="0.3"/>
    <row r="812" s="36" customFormat="1" x14ac:dyDescent="0.3"/>
    <row r="813" s="36" customFormat="1" x14ac:dyDescent="0.3"/>
    <row r="814" s="36" customFormat="1" x14ac:dyDescent="0.3"/>
    <row r="815" s="36" customFormat="1" x14ac:dyDescent="0.3"/>
    <row r="816" s="36" customFormat="1" x14ac:dyDescent="0.3"/>
    <row r="817" s="36" customFormat="1" x14ac:dyDescent="0.3"/>
    <row r="818" s="36" customFormat="1" x14ac:dyDescent="0.3"/>
    <row r="819" s="36" customFormat="1" x14ac:dyDescent="0.3"/>
    <row r="820" s="36" customFormat="1" x14ac:dyDescent="0.3"/>
    <row r="821" s="36" customFormat="1" x14ac:dyDescent="0.3"/>
    <row r="822" s="36" customFormat="1" x14ac:dyDescent="0.3"/>
    <row r="823" s="36" customFormat="1" x14ac:dyDescent="0.3"/>
    <row r="824" s="36" customFormat="1" x14ac:dyDescent="0.3"/>
    <row r="825" s="36" customFormat="1" x14ac:dyDescent="0.3"/>
    <row r="826" s="36" customFormat="1" x14ac:dyDescent="0.3"/>
    <row r="827" s="36" customFormat="1" x14ac:dyDescent="0.3"/>
    <row r="828" s="36" customFormat="1" x14ac:dyDescent="0.3"/>
    <row r="829" s="36" customFormat="1" x14ac:dyDescent="0.3"/>
    <row r="830" s="36" customFormat="1" x14ac:dyDescent="0.3"/>
    <row r="831" s="36" customFormat="1" x14ac:dyDescent="0.3"/>
    <row r="832" s="36" customFormat="1" x14ac:dyDescent="0.3"/>
    <row r="833" s="36" customFormat="1" x14ac:dyDescent="0.3"/>
    <row r="834" s="36" customFormat="1" x14ac:dyDescent="0.3"/>
    <row r="835" s="36" customFormat="1" x14ac:dyDescent="0.3"/>
    <row r="836" s="36" customFormat="1" x14ac:dyDescent="0.3"/>
    <row r="837" s="36" customFormat="1" x14ac:dyDescent="0.3"/>
    <row r="838" s="36" customFormat="1" x14ac:dyDescent="0.3"/>
    <row r="839" s="36" customFormat="1" x14ac:dyDescent="0.3"/>
    <row r="840" s="36" customFormat="1" x14ac:dyDescent="0.3"/>
    <row r="841" s="36" customFormat="1" x14ac:dyDescent="0.3"/>
    <row r="842" s="36" customFormat="1" x14ac:dyDescent="0.3"/>
    <row r="843" s="36" customFormat="1" x14ac:dyDescent="0.3"/>
    <row r="844" s="36" customFormat="1" x14ac:dyDescent="0.3"/>
    <row r="845" s="36" customFormat="1" x14ac:dyDescent="0.3"/>
    <row r="846" s="36" customFormat="1" x14ac:dyDescent="0.3"/>
    <row r="847" s="36" customFormat="1" x14ac:dyDescent="0.3"/>
    <row r="848" s="36" customFormat="1" x14ac:dyDescent="0.3"/>
    <row r="849" s="36" customFormat="1" x14ac:dyDescent="0.3"/>
    <row r="850" s="36" customFormat="1" x14ac:dyDescent="0.3"/>
    <row r="851" s="36" customFormat="1" x14ac:dyDescent="0.3"/>
    <row r="852" s="36" customFormat="1" x14ac:dyDescent="0.3"/>
    <row r="853" s="36" customFormat="1" x14ac:dyDescent="0.3"/>
    <row r="854" s="36" customFormat="1" x14ac:dyDescent="0.3"/>
    <row r="855" s="36" customFormat="1" x14ac:dyDescent="0.3"/>
    <row r="856" s="36" customFormat="1" x14ac:dyDescent="0.3"/>
    <row r="857" s="36" customFormat="1" x14ac:dyDescent="0.3"/>
    <row r="858" s="36" customFormat="1" x14ac:dyDescent="0.3"/>
    <row r="859" s="36" customFormat="1" x14ac:dyDescent="0.3"/>
    <row r="860" s="36" customFormat="1" x14ac:dyDescent="0.3"/>
    <row r="861" s="36" customFormat="1" x14ac:dyDescent="0.3"/>
    <row r="862" s="36" customFormat="1" x14ac:dyDescent="0.3"/>
    <row r="863" s="36" customFormat="1" x14ac:dyDescent="0.3"/>
    <row r="864" s="36" customFormat="1" x14ac:dyDescent="0.3"/>
    <row r="865" s="36" customFormat="1" x14ac:dyDescent="0.3"/>
    <row r="866" s="36" customFormat="1" x14ac:dyDescent="0.3"/>
    <row r="867" s="36" customFormat="1" x14ac:dyDescent="0.3"/>
    <row r="868" s="36" customFormat="1" x14ac:dyDescent="0.3"/>
    <row r="869" s="36" customFormat="1" x14ac:dyDescent="0.3"/>
    <row r="870" s="36" customFormat="1" x14ac:dyDescent="0.3"/>
    <row r="871" s="36" customFormat="1" x14ac:dyDescent="0.3"/>
    <row r="872" s="36" customFormat="1" x14ac:dyDescent="0.3"/>
    <row r="873" s="36" customFormat="1" x14ac:dyDescent="0.3"/>
    <row r="874" s="36" customFormat="1" x14ac:dyDescent="0.3"/>
    <row r="875" s="36" customFormat="1" x14ac:dyDescent="0.3"/>
    <row r="876" s="36" customFormat="1" x14ac:dyDescent="0.3"/>
    <row r="877" s="36" customFormat="1" x14ac:dyDescent="0.3"/>
    <row r="878" s="36" customFormat="1" x14ac:dyDescent="0.3"/>
    <row r="879" s="36" customFormat="1" x14ac:dyDescent="0.3"/>
    <row r="880" s="36" customFormat="1" x14ac:dyDescent="0.3"/>
    <row r="881" s="36" customFormat="1" x14ac:dyDescent="0.3"/>
    <row r="882" s="36" customFormat="1" x14ac:dyDescent="0.3"/>
    <row r="883" s="36" customFormat="1" x14ac:dyDescent="0.3"/>
    <row r="884" s="36" customFormat="1" x14ac:dyDescent="0.3"/>
    <row r="885" s="36" customFormat="1" x14ac:dyDescent="0.3"/>
    <row r="886" s="36" customFormat="1" x14ac:dyDescent="0.3"/>
    <row r="887" s="36" customFormat="1" x14ac:dyDescent="0.3"/>
    <row r="888" s="36" customFormat="1" x14ac:dyDescent="0.3"/>
    <row r="889" s="36" customFormat="1" x14ac:dyDescent="0.3"/>
    <row r="890" s="36" customFormat="1" x14ac:dyDescent="0.3"/>
    <row r="891" s="36" customFormat="1" x14ac:dyDescent="0.3"/>
    <row r="892" s="36" customFormat="1" x14ac:dyDescent="0.3"/>
    <row r="893" s="36" customFormat="1" x14ac:dyDescent="0.3"/>
    <row r="894" s="36" customFormat="1" x14ac:dyDescent="0.3"/>
    <row r="895" s="36" customFormat="1" x14ac:dyDescent="0.3"/>
    <row r="896" s="36" customFormat="1" x14ac:dyDescent="0.3"/>
    <row r="897" s="36" customFormat="1" x14ac:dyDescent="0.3"/>
    <row r="898" s="36" customFormat="1" x14ac:dyDescent="0.3"/>
    <row r="899" s="36" customFormat="1" x14ac:dyDescent="0.3"/>
    <row r="900" s="36" customFormat="1" x14ac:dyDescent="0.3"/>
    <row r="901" s="36" customFormat="1" x14ac:dyDescent="0.3"/>
    <row r="902" s="36" customFormat="1" x14ac:dyDescent="0.3"/>
    <row r="903" s="36" customFormat="1" x14ac:dyDescent="0.3"/>
    <row r="904" s="36" customFormat="1" x14ac:dyDescent="0.3"/>
    <row r="905" s="36" customFormat="1" x14ac:dyDescent="0.3"/>
    <row r="906" s="36" customFormat="1" x14ac:dyDescent="0.3"/>
    <row r="907" s="36" customFormat="1" x14ac:dyDescent="0.3"/>
    <row r="908" s="36" customFormat="1" x14ac:dyDescent="0.3"/>
    <row r="909" s="36" customFormat="1" x14ac:dyDescent="0.3"/>
    <row r="910" s="36" customFormat="1" x14ac:dyDescent="0.3"/>
    <row r="911" s="36" customFormat="1" x14ac:dyDescent="0.3"/>
    <row r="912" s="36" customFormat="1" x14ac:dyDescent="0.3"/>
    <row r="913" s="36" customFormat="1" x14ac:dyDescent="0.3"/>
    <row r="914" s="36" customFormat="1" x14ac:dyDescent="0.3"/>
    <row r="915" s="36" customFormat="1" x14ac:dyDescent="0.3"/>
    <row r="916" s="36" customFormat="1" x14ac:dyDescent="0.3"/>
    <row r="917" s="36" customFormat="1" x14ac:dyDescent="0.3"/>
    <row r="918" s="36" customFormat="1" x14ac:dyDescent="0.3"/>
    <row r="919" s="36" customFormat="1" x14ac:dyDescent="0.3"/>
    <row r="920" s="36" customFormat="1" x14ac:dyDescent="0.3"/>
    <row r="921" s="36" customFormat="1" x14ac:dyDescent="0.3"/>
    <row r="922" s="36" customFormat="1" x14ac:dyDescent="0.3"/>
    <row r="923" s="36" customFormat="1" x14ac:dyDescent="0.3"/>
    <row r="924" s="36" customFormat="1" x14ac:dyDescent="0.3"/>
    <row r="925" s="36" customFormat="1" x14ac:dyDescent="0.3"/>
    <row r="926" s="36" customFormat="1" x14ac:dyDescent="0.3"/>
    <row r="927" s="36" customFormat="1" x14ac:dyDescent="0.3"/>
    <row r="928" s="36" customFormat="1" x14ac:dyDescent="0.3"/>
    <row r="929" s="36" customFormat="1" x14ac:dyDescent="0.3"/>
    <row r="930" s="36" customFormat="1" x14ac:dyDescent="0.3"/>
    <row r="931" s="36" customFormat="1" x14ac:dyDescent="0.3"/>
    <row r="932" s="36" customFormat="1" x14ac:dyDescent="0.3"/>
    <row r="933" s="36" customFormat="1" x14ac:dyDescent="0.3"/>
    <row r="934" s="36" customFormat="1" x14ac:dyDescent="0.3"/>
    <row r="935" s="36" customFormat="1" x14ac:dyDescent="0.3"/>
    <row r="936" s="36" customFormat="1" x14ac:dyDescent="0.3"/>
    <row r="937" s="36" customFormat="1" x14ac:dyDescent="0.3"/>
    <row r="938" s="36" customFormat="1" x14ac:dyDescent="0.3"/>
    <row r="939" s="36" customFormat="1" x14ac:dyDescent="0.3"/>
    <row r="940" s="36" customFormat="1" x14ac:dyDescent="0.3"/>
    <row r="941" s="36" customFormat="1" x14ac:dyDescent="0.3"/>
    <row r="942" s="36" customFormat="1" x14ac:dyDescent="0.3"/>
    <row r="943" s="36" customFormat="1" x14ac:dyDescent="0.3"/>
    <row r="944" s="36" customFormat="1" x14ac:dyDescent="0.3"/>
    <row r="945" s="36" customFormat="1" x14ac:dyDescent="0.3"/>
    <row r="946" s="36" customFormat="1" x14ac:dyDescent="0.3"/>
    <row r="947" s="36" customFormat="1" x14ac:dyDescent="0.3"/>
    <row r="948" s="36" customFormat="1" x14ac:dyDescent="0.3"/>
    <row r="949" s="36" customFormat="1" x14ac:dyDescent="0.3"/>
    <row r="950" s="36" customFormat="1" x14ac:dyDescent="0.3"/>
    <row r="951" s="36" customFormat="1" x14ac:dyDescent="0.3"/>
    <row r="952" s="36" customFormat="1" x14ac:dyDescent="0.3"/>
    <row r="953" s="36" customFormat="1" x14ac:dyDescent="0.3"/>
    <row r="954" s="36" customFormat="1" x14ac:dyDescent="0.3"/>
    <row r="955" s="36" customFormat="1" x14ac:dyDescent="0.3"/>
    <row r="956" s="36" customFormat="1" x14ac:dyDescent="0.3"/>
    <row r="957" s="36" customFormat="1" x14ac:dyDescent="0.3"/>
    <row r="958" s="36" customFormat="1" x14ac:dyDescent="0.3"/>
    <row r="959" s="36" customFormat="1" x14ac:dyDescent="0.3"/>
    <row r="960" s="36" customFormat="1" x14ac:dyDescent="0.3"/>
    <row r="961" s="36" customFormat="1" x14ac:dyDescent="0.3"/>
    <row r="962" s="36" customFormat="1" x14ac:dyDescent="0.3"/>
    <row r="963" s="36" customFormat="1" x14ac:dyDescent="0.3"/>
    <row r="964" s="36" customFormat="1" x14ac:dyDescent="0.3"/>
    <row r="965" s="36" customFormat="1" x14ac:dyDescent="0.3"/>
    <row r="966" s="36" customFormat="1" x14ac:dyDescent="0.3"/>
    <row r="967" s="36" customFormat="1" x14ac:dyDescent="0.3"/>
    <row r="968" s="36" customFormat="1" x14ac:dyDescent="0.3"/>
    <row r="969" s="36" customFormat="1" x14ac:dyDescent="0.3"/>
    <row r="970" s="36" customFormat="1" x14ac:dyDescent="0.3"/>
    <row r="971" s="36" customFormat="1" x14ac:dyDescent="0.3"/>
    <row r="972" s="36" customFormat="1" x14ac:dyDescent="0.3"/>
    <row r="973" s="36" customFormat="1" x14ac:dyDescent="0.3"/>
    <row r="974" s="36" customFormat="1" x14ac:dyDescent="0.3"/>
    <row r="975" s="36" customFormat="1" x14ac:dyDescent="0.3"/>
    <row r="976" s="36" customFormat="1" x14ac:dyDescent="0.3"/>
    <row r="977" s="36" customFormat="1" x14ac:dyDescent="0.3"/>
    <row r="978" s="36" customFormat="1" x14ac:dyDescent="0.3"/>
    <row r="979" s="36" customFormat="1" x14ac:dyDescent="0.3"/>
    <row r="980" s="36" customFormat="1" x14ac:dyDescent="0.3"/>
    <row r="981" s="36" customFormat="1" x14ac:dyDescent="0.3"/>
    <row r="982" s="36" customFormat="1" x14ac:dyDescent="0.3"/>
    <row r="983" s="36" customFormat="1" x14ac:dyDescent="0.3"/>
    <row r="984" s="36" customFormat="1" x14ac:dyDescent="0.3"/>
    <row r="985" s="36" customFormat="1" x14ac:dyDescent="0.3"/>
    <row r="986" s="36" customFormat="1" x14ac:dyDescent="0.3"/>
    <row r="987" s="36" customFormat="1" x14ac:dyDescent="0.3"/>
    <row r="988" s="36" customFormat="1" x14ac:dyDescent="0.3"/>
    <row r="989" s="36" customFormat="1" x14ac:dyDescent="0.3"/>
    <row r="990" s="36" customFormat="1" x14ac:dyDescent="0.3"/>
    <row r="991" s="36" customFormat="1" x14ac:dyDescent="0.3"/>
    <row r="992" s="36" customFormat="1" x14ac:dyDescent="0.3"/>
    <row r="993" s="36" customFormat="1" x14ac:dyDescent="0.3"/>
    <row r="994" s="36" customFormat="1" x14ac:dyDescent="0.3"/>
    <row r="995" s="36" customFormat="1" x14ac:dyDescent="0.3"/>
    <row r="996" s="36" customFormat="1" x14ac:dyDescent="0.3"/>
    <row r="997" s="36" customFormat="1" x14ac:dyDescent="0.3"/>
    <row r="998" s="36" customFormat="1" x14ac:dyDescent="0.3"/>
    <row r="999" s="36" customFormat="1" x14ac:dyDescent="0.3"/>
    <row r="1000" s="36" customFormat="1" x14ac:dyDescent="0.3"/>
    <row r="1001" s="36" customFormat="1" x14ac:dyDescent="0.3"/>
    <row r="1002" s="36" customFormat="1" x14ac:dyDescent="0.3"/>
    <row r="1003" s="36" customFormat="1" x14ac:dyDescent="0.3"/>
    <row r="1004" s="36" customFormat="1" x14ac:dyDescent="0.3"/>
    <row r="1005" s="36" customFormat="1" x14ac:dyDescent="0.3"/>
    <row r="1006" s="36" customFormat="1" x14ac:dyDescent="0.3"/>
    <row r="1007" s="36" customFormat="1" x14ac:dyDescent="0.3"/>
    <row r="1008" s="36" customFormat="1" x14ac:dyDescent="0.3"/>
    <row r="1009" s="36" customFormat="1" x14ac:dyDescent="0.3"/>
    <row r="1010" s="36" customFormat="1" x14ac:dyDescent="0.3"/>
    <row r="1011" s="36" customFormat="1" x14ac:dyDescent="0.3"/>
    <row r="1012" s="36" customFormat="1" x14ac:dyDescent="0.3"/>
    <row r="1013" s="36" customFormat="1" x14ac:dyDescent="0.3"/>
    <row r="1014" s="36" customFormat="1" x14ac:dyDescent="0.3"/>
    <row r="1015" s="36" customFormat="1" x14ac:dyDescent="0.3"/>
    <row r="1016" s="36" customFormat="1" x14ac:dyDescent="0.3"/>
    <row r="1017" s="36" customFormat="1" x14ac:dyDescent="0.3"/>
    <row r="1018" s="36" customFormat="1" x14ac:dyDescent="0.3"/>
    <row r="1019" s="36" customFormat="1" x14ac:dyDescent="0.3"/>
    <row r="1020" s="36" customFormat="1" x14ac:dyDescent="0.3"/>
    <row r="1021" s="36" customFormat="1" x14ac:dyDescent="0.3"/>
    <row r="1022" s="36" customFormat="1" x14ac:dyDescent="0.3"/>
    <row r="1023" s="36" customFormat="1" x14ac:dyDescent="0.3"/>
    <row r="1024" s="36" customFormat="1" x14ac:dyDescent="0.3"/>
    <row r="1025" s="36" customFormat="1" x14ac:dyDescent="0.3"/>
    <row r="1026" s="36" customFormat="1" x14ac:dyDescent="0.3"/>
    <row r="1027" s="36" customFormat="1" x14ac:dyDescent="0.3"/>
    <row r="1028" s="36" customFormat="1" x14ac:dyDescent="0.3"/>
    <row r="1029" s="36" customFormat="1" x14ac:dyDescent="0.3"/>
    <row r="1030" s="36" customFormat="1" x14ac:dyDescent="0.3"/>
    <row r="1031" s="36" customFormat="1" x14ac:dyDescent="0.3"/>
    <row r="1032" s="36" customFormat="1" x14ac:dyDescent="0.3"/>
    <row r="1033" s="36" customFormat="1" x14ac:dyDescent="0.3"/>
    <row r="1034" s="36" customFormat="1" x14ac:dyDescent="0.3"/>
    <row r="1035" s="36" customFormat="1" x14ac:dyDescent="0.3"/>
    <row r="1036" s="36" customFormat="1" x14ac:dyDescent="0.3"/>
    <row r="1037" s="36" customFormat="1" x14ac:dyDescent="0.3"/>
    <row r="1038" s="36" customFormat="1" x14ac:dyDescent="0.3"/>
    <row r="1039" s="36" customFormat="1" x14ac:dyDescent="0.3"/>
    <row r="1040" s="36" customFormat="1" x14ac:dyDescent="0.3"/>
    <row r="1041" s="36" customFormat="1" x14ac:dyDescent="0.3"/>
    <row r="1042" s="36" customFormat="1" x14ac:dyDescent="0.3"/>
    <row r="1043" s="36" customFormat="1" x14ac:dyDescent="0.3"/>
    <row r="1044" s="36" customFormat="1" x14ac:dyDescent="0.3"/>
    <row r="1045" s="36" customFormat="1" x14ac:dyDescent="0.3"/>
    <row r="1046" s="36" customFormat="1" x14ac:dyDescent="0.3"/>
    <row r="1047" s="36" customFormat="1" x14ac:dyDescent="0.3"/>
    <row r="1048" s="36" customFormat="1" x14ac:dyDescent="0.3"/>
    <row r="1049" s="36" customFormat="1" x14ac:dyDescent="0.3"/>
    <row r="1050" s="36" customFormat="1" x14ac:dyDescent="0.3"/>
    <row r="1051" s="36" customFormat="1" x14ac:dyDescent="0.3"/>
    <row r="1052" s="36" customFormat="1" x14ac:dyDescent="0.3"/>
    <row r="1053" s="36" customFormat="1" x14ac:dyDescent="0.3"/>
    <row r="1054" s="36" customFormat="1" x14ac:dyDescent="0.3"/>
    <row r="1055" s="36" customFormat="1" x14ac:dyDescent="0.3"/>
    <row r="1056" s="36" customFormat="1" x14ac:dyDescent="0.3"/>
    <row r="1057" s="36" customFormat="1" x14ac:dyDescent="0.3"/>
    <row r="1058" s="36" customFormat="1" x14ac:dyDescent="0.3"/>
    <row r="1059" s="36" customFormat="1" x14ac:dyDescent="0.3"/>
    <row r="1060" s="36" customFormat="1" x14ac:dyDescent="0.3"/>
    <row r="1061" s="36" customFormat="1" x14ac:dyDescent="0.3"/>
    <row r="1062" s="36" customFormat="1" x14ac:dyDescent="0.3"/>
    <row r="1063" s="36" customFormat="1" x14ac:dyDescent="0.3"/>
    <row r="1064" s="36" customFormat="1" x14ac:dyDescent="0.3"/>
    <row r="1065" s="36" customFormat="1" x14ac:dyDescent="0.3"/>
    <row r="1066" s="36" customFormat="1" x14ac:dyDescent="0.3"/>
    <row r="1067" s="36" customFormat="1" x14ac:dyDescent="0.3"/>
    <row r="1068" s="36" customFormat="1" x14ac:dyDescent="0.3"/>
    <row r="1069" s="36" customFormat="1" x14ac:dyDescent="0.3"/>
    <row r="1070" s="36" customFormat="1" x14ac:dyDescent="0.3"/>
    <row r="1071" s="36" customFormat="1" x14ac:dyDescent="0.3"/>
    <row r="1072" s="36" customFormat="1" x14ac:dyDescent="0.3"/>
    <row r="1073" s="36" customFormat="1" x14ac:dyDescent="0.3"/>
    <row r="1074" s="36" customFormat="1" x14ac:dyDescent="0.3"/>
    <row r="1075" s="36" customFormat="1" x14ac:dyDescent="0.3"/>
    <row r="1076" s="36" customFormat="1" x14ac:dyDescent="0.3"/>
    <row r="1077" s="36" customFormat="1" x14ac:dyDescent="0.3"/>
    <row r="1078" s="36" customFormat="1" x14ac:dyDescent="0.3"/>
    <row r="1079" s="36" customFormat="1" x14ac:dyDescent="0.3"/>
    <row r="1080" s="36" customFormat="1" x14ac:dyDescent="0.3"/>
    <row r="1081" s="36" customFormat="1" x14ac:dyDescent="0.3"/>
    <row r="1082" s="36" customFormat="1" x14ac:dyDescent="0.3"/>
    <row r="1083" s="36" customFormat="1" x14ac:dyDescent="0.3"/>
    <row r="1084" s="36" customFormat="1" x14ac:dyDescent="0.3"/>
    <row r="1085" s="36" customFormat="1" x14ac:dyDescent="0.3"/>
    <row r="1086" s="36" customFormat="1" x14ac:dyDescent="0.3"/>
    <row r="1087" s="36" customFormat="1" x14ac:dyDescent="0.3"/>
    <row r="1088" s="36" customFormat="1" x14ac:dyDescent="0.3"/>
    <row r="1089" s="36" customFormat="1" x14ac:dyDescent="0.3"/>
    <row r="1090" s="36" customFormat="1" x14ac:dyDescent="0.3"/>
    <row r="1091" s="36" customFormat="1" x14ac:dyDescent="0.3"/>
    <row r="1092" s="36" customFormat="1" x14ac:dyDescent="0.3"/>
    <row r="1093" s="36" customFormat="1" x14ac:dyDescent="0.3"/>
    <row r="1094" s="36" customFormat="1" x14ac:dyDescent="0.3"/>
    <row r="1095" s="36" customFormat="1" x14ac:dyDescent="0.3"/>
    <row r="1096" s="36" customFormat="1" x14ac:dyDescent="0.3"/>
    <row r="1097" s="36" customFormat="1" x14ac:dyDescent="0.3"/>
    <row r="1098" s="36" customFormat="1" x14ac:dyDescent="0.3"/>
    <row r="1099" s="36" customFormat="1" x14ac:dyDescent="0.3"/>
    <row r="1100" s="36" customFormat="1" x14ac:dyDescent="0.3"/>
    <row r="1101" s="36" customFormat="1" x14ac:dyDescent="0.3"/>
    <row r="1102" s="36" customFormat="1" x14ac:dyDescent="0.3"/>
    <row r="1103" s="36" customFormat="1" x14ac:dyDescent="0.3"/>
    <row r="1104" s="36" customFormat="1" x14ac:dyDescent="0.3"/>
    <row r="1105" s="36" customFormat="1" x14ac:dyDescent="0.3"/>
    <row r="1106" s="36" customFormat="1" x14ac:dyDescent="0.3"/>
    <row r="1107" s="36" customFormat="1" x14ac:dyDescent="0.3"/>
    <row r="1108" s="36" customFormat="1" x14ac:dyDescent="0.3"/>
    <row r="1109" s="36" customFormat="1" x14ac:dyDescent="0.3"/>
    <row r="1110" s="36" customFormat="1" x14ac:dyDescent="0.3"/>
    <row r="1111" s="36" customFormat="1" x14ac:dyDescent="0.3"/>
    <row r="1112" s="36" customFormat="1" x14ac:dyDescent="0.3"/>
    <row r="1113" s="36" customFormat="1" x14ac:dyDescent="0.3"/>
    <row r="1114" s="36" customFormat="1" x14ac:dyDescent="0.3"/>
    <row r="1115" s="36" customFormat="1" x14ac:dyDescent="0.3"/>
    <row r="1116" s="36" customFormat="1" x14ac:dyDescent="0.3"/>
    <row r="1117" s="36" customFormat="1" x14ac:dyDescent="0.3"/>
    <row r="1118" s="36" customFormat="1" x14ac:dyDescent="0.3"/>
    <row r="1119" s="36" customFormat="1" x14ac:dyDescent="0.3"/>
    <row r="1120" s="36" customFormat="1" x14ac:dyDescent="0.3"/>
    <row r="1121" s="36" customFormat="1" x14ac:dyDescent="0.3"/>
    <row r="1122" s="36" customFormat="1" x14ac:dyDescent="0.3"/>
    <row r="1123" s="36" customFormat="1" x14ac:dyDescent="0.3"/>
    <row r="1124" s="36" customFormat="1" x14ac:dyDescent="0.3"/>
    <row r="1125" s="36" customFormat="1" x14ac:dyDescent="0.3"/>
    <row r="1126" s="36" customFormat="1" x14ac:dyDescent="0.3"/>
    <row r="1127" s="36" customFormat="1" x14ac:dyDescent="0.3"/>
    <row r="1128" s="36" customFormat="1" x14ac:dyDescent="0.3"/>
    <row r="1129" s="36" customFormat="1" x14ac:dyDescent="0.3"/>
    <row r="1130" s="36" customFormat="1" x14ac:dyDescent="0.3"/>
    <row r="1131" s="36" customFormat="1" x14ac:dyDescent="0.3"/>
    <row r="1132" s="36" customFormat="1" x14ac:dyDescent="0.3"/>
    <row r="1133" s="36" customFormat="1" x14ac:dyDescent="0.3"/>
    <row r="1134" s="36" customFormat="1" x14ac:dyDescent="0.3"/>
    <row r="1135" s="36" customFormat="1" x14ac:dyDescent="0.3"/>
    <row r="1136" s="36" customFormat="1" x14ac:dyDescent="0.3"/>
    <row r="1137" s="36" customFormat="1" x14ac:dyDescent="0.3"/>
    <row r="1138" s="36" customFormat="1" x14ac:dyDescent="0.3"/>
    <row r="1139" s="36" customFormat="1" x14ac:dyDescent="0.3"/>
    <row r="1140" s="36" customFormat="1" x14ac:dyDescent="0.3"/>
    <row r="1141" s="36" customFormat="1" x14ac:dyDescent="0.3"/>
    <row r="1142" s="36" customFormat="1" x14ac:dyDescent="0.3"/>
    <row r="1143" s="36" customFormat="1" x14ac:dyDescent="0.3"/>
    <row r="1144" s="36" customFormat="1" x14ac:dyDescent="0.3"/>
    <row r="1145" s="36" customFormat="1" x14ac:dyDescent="0.3"/>
    <row r="1146" s="36" customFormat="1" x14ac:dyDescent="0.3"/>
    <row r="1147" s="36" customFormat="1" x14ac:dyDescent="0.3"/>
    <row r="1148" s="36" customFormat="1" x14ac:dyDescent="0.3"/>
    <row r="1149" s="36" customFormat="1" x14ac:dyDescent="0.3"/>
    <row r="1150" s="36" customFormat="1" x14ac:dyDescent="0.3"/>
    <row r="1151" s="36" customFormat="1" x14ac:dyDescent="0.3"/>
    <row r="1152" s="36" customFormat="1" x14ac:dyDescent="0.3"/>
    <row r="1153" s="36" customFormat="1" x14ac:dyDescent="0.3"/>
    <row r="1154" s="36" customFormat="1" x14ac:dyDescent="0.3"/>
    <row r="1155" s="36" customFormat="1" x14ac:dyDescent="0.3"/>
    <row r="1156" s="36" customFormat="1" x14ac:dyDescent="0.3"/>
    <row r="1157" s="36" customFormat="1" x14ac:dyDescent="0.3"/>
    <row r="1158" s="36" customFormat="1" x14ac:dyDescent="0.3"/>
    <row r="1159" s="36" customFormat="1" x14ac:dyDescent="0.3"/>
    <row r="1160" s="36" customFormat="1" x14ac:dyDescent="0.3"/>
    <row r="1161" s="36" customFormat="1" x14ac:dyDescent="0.3"/>
    <row r="1162" s="36" customFormat="1" x14ac:dyDescent="0.3"/>
    <row r="1163" s="36" customFormat="1" x14ac:dyDescent="0.3"/>
    <row r="1164" s="36" customFormat="1" x14ac:dyDescent="0.3"/>
    <row r="1165" s="36" customFormat="1" x14ac:dyDescent="0.3"/>
    <row r="1166" s="36" customFormat="1" x14ac:dyDescent="0.3"/>
    <row r="1167" s="36" customFormat="1" x14ac:dyDescent="0.3"/>
    <row r="1168" s="36" customFormat="1" x14ac:dyDescent="0.3"/>
    <row r="1169" s="36" customFormat="1" x14ac:dyDescent="0.3"/>
    <row r="1170" s="36" customFormat="1" x14ac:dyDescent="0.3"/>
    <row r="1171" s="36" customFormat="1" x14ac:dyDescent="0.3"/>
    <row r="1172" s="36" customFormat="1" x14ac:dyDescent="0.3"/>
    <row r="1173" s="36" customFormat="1" x14ac:dyDescent="0.3"/>
    <row r="1174" s="36" customFormat="1" x14ac:dyDescent="0.3"/>
    <row r="1175" s="36" customFormat="1" x14ac:dyDescent="0.3"/>
    <row r="1176" s="36" customFormat="1" x14ac:dyDescent="0.3"/>
    <row r="1177" s="36" customFormat="1" x14ac:dyDescent="0.3"/>
    <row r="1178" s="36" customFormat="1" x14ac:dyDescent="0.3"/>
    <row r="1179" s="36" customFormat="1" x14ac:dyDescent="0.3"/>
    <row r="1180" s="36" customFormat="1" x14ac:dyDescent="0.3"/>
    <row r="1181" s="36" customFormat="1" x14ac:dyDescent="0.3"/>
    <row r="1182" s="36" customFormat="1" x14ac:dyDescent="0.3"/>
    <row r="1183" s="36" customFormat="1" x14ac:dyDescent="0.3"/>
    <row r="1184" s="36" customFormat="1" x14ac:dyDescent="0.3"/>
    <row r="1185" s="36" customFormat="1" x14ac:dyDescent="0.3"/>
    <row r="1186" s="36" customFormat="1" x14ac:dyDescent="0.3"/>
    <row r="1187" s="36" customFormat="1" x14ac:dyDescent="0.3"/>
    <row r="1188" s="36" customFormat="1" x14ac:dyDescent="0.3"/>
    <row r="1189" s="36" customFormat="1" x14ac:dyDescent="0.3"/>
    <row r="1190" s="36" customFormat="1" x14ac:dyDescent="0.3"/>
    <row r="1191" s="36" customFormat="1" x14ac:dyDescent="0.3"/>
    <row r="1192" s="36" customFormat="1" x14ac:dyDescent="0.3"/>
    <row r="1193" s="36" customFormat="1" x14ac:dyDescent="0.3"/>
    <row r="1194" s="36" customFormat="1" x14ac:dyDescent="0.3"/>
    <row r="1195" s="36" customFormat="1" x14ac:dyDescent="0.3"/>
    <row r="1196" s="36" customFormat="1" x14ac:dyDescent="0.3"/>
    <row r="1197" s="36" customFormat="1" x14ac:dyDescent="0.3"/>
    <row r="1198" s="36" customFormat="1" x14ac:dyDescent="0.3"/>
    <row r="1199" s="36" customFormat="1" x14ac:dyDescent="0.3"/>
    <row r="1200" s="36" customFormat="1" x14ac:dyDescent="0.3"/>
    <row r="1201" s="36" customFormat="1" x14ac:dyDescent="0.3"/>
    <row r="1202" s="36" customFormat="1" x14ac:dyDescent="0.3"/>
    <row r="1203" s="36" customFormat="1" x14ac:dyDescent="0.3"/>
    <row r="1204" s="36" customFormat="1" x14ac:dyDescent="0.3"/>
    <row r="1205" s="36" customFormat="1" x14ac:dyDescent="0.3"/>
    <row r="1206" s="36" customFormat="1" x14ac:dyDescent="0.3"/>
    <row r="1207" s="36" customFormat="1" x14ac:dyDescent="0.3"/>
    <row r="1208" s="36" customFormat="1" x14ac:dyDescent="0.3"/>
    <row r="1209" s="36" customFormat="1" x14ac:dyDescent="0.3"/>
    <row r="1210" s="36" customFormat="1" x14ac:dyDescent="0.3"/>
    <row r="1211" s="36" customFormat="1" x14ac:dyDescent="0.3"/>
    <row r="1212" s="36" customFormat="1" x14ac:dyDescent="0.3"/>
    <row r="1213" s="36" customFormat="1" x14ac:dyDescent="0.3"/>
    <row r="1214" s="36" customFormat="1" x14ac:dyDescent="0.3"/>
    <row r="1215" s="36" customFormat="1" x14ac:dyDescent="0.3"/>
    <row r="1216" s="36" customFormat="1" x14ac:dyDescent="0.3"/>
    <row r="1217" s="36" customFormat="1" x14ac:dyDescent="0.3"/>
    <row r="1218" s="36" customFormat="1" x14ac:dyDescent="0.3"/>
    <row r="1219" s="36" customFormat="1" x14ac:dyDescent="0.3"/>
    <row r="1220" s="36" customFormat="1" x14ac:dyDescent="0.3"/>
    <row r="1221" s="36" customFormat="1" x14ac:dyDescent="0.3"/>
    <row r="1222" s="36" customFormat="1" x14ac:dyDescent="0.3"/>
    <row r="1223" s="36" customFormat="1" x14ac:dyDescent="0.3"/>
    <row r="1224" s="36" customFormat="1" x14ac:dyDescent="0.3"/>
    <row r="1225" s="36" customFormat="1" x14ac:dyDescent="0.3"/>
    <row r="1226" s="36" customFormat="1" x14ac:dyDescent="0.3"/>
    <row r="1227" s="36" customFormat="1" x14ac:dyDescent="0.3"/>
    <row r="1228" s="36" customFormat="1" x14ac:dyDescent="0.3"/>
    <row r="1229" s="36" customFormat="1" x14ac:dyDescent="0.3"/>
    <row r="1230" s="36" customFormat="1" x14ac:dyDescent="0.3"/>
    <row r="1231" s="36" customFormat="1" x14ac:dyDescent="0.3"/>
    <row r="1232" s="36" customFormat="1" x14ac:dyDescent="0.3"/>
    <row r="1233" s="36" customFormat="1" x14ac:dyDescent="0.3"/>
    <row r="1234" s="36" customFormat="1" x14ac:dyDescent="0.3"/>
    <row r="1235" s="36" customFormat="1" x14ac:dyDescent="0.3"/>
    <row r="1236" s="36" customFormat="1" x14ac:dyDescent="0.3"/>
    <row r="1237" s="36" customFormat="1" x14ac:dyDescent="0.3"/>
    <row r="1238" s="36" customFormat="1" x14ac:dyDescent="0.3"/>
    <row r="1239" s="36" customFormat="1" x14ac:dyDescent="0.3"/>
    <row r="1240" s="36" customFormat="1" x14ac:dyDescent="0.3"/>
    <row r="1241" s="36" customFormat="1" x14ac:dyDescent="0.3"/>
    <row r="1242" s="36" customFormat="1" x14ac:dyDescent="0.3"/>
    <row r="1243" s="36" customFormat="1" x14ac:dyDescent="0.3"/>
    <row r="1244" s="36" customFormat="1" x14ac:dyDescent="0.3"/>
    <row r="1245" s="36" customFormat="1" x14ac:dyDescent="0.3"/>
    <row r="1246" s="36" customFormat="1" x14ac:dyDescent="0.3"/>
    <row r="1247" s="36" customFormat="1" x14ac:dyDescent="0.3"/>
    <row r="1248" s="36" customFormat="1" x14ac:dyDescent="0.3"/>
    <row r="1249" s="36" customFormat="1" x14ac:dyDescent="0.3"/>
  </sheetData>
  <sheetProtection algorithmName="SHA-512" hashValue="k1HIvxiR2id9uyAWTd+9RxM4yfb1/pDJmLHi9NtKb0JPYkyQU1x66S2ka9QoTYZvWbeFW3kOdJ8y6DSIrP+Lfg==" saltValue="kpSU2PeLXqFUeQb7fwoPyQ==" spinCount="100000" sheet="1" objects="1" scenarios="1"/>
  <mergeCells count="45">
    <mergeCell ref="AZ13:BA13"/>
    <mergeCell ref="AZ14:BA14"/>
    <mergeCell ref="AQ13:AR13"/>
    <mergeCell ref="AQ14:AR14"/>
    <mergeCell ref="AT13:AU13"/>
    <mergeCell ref="AT14:AU14"/>
    <mergeCell ref="AW13:AX13"/>
    <mergeCell ref="AW14:AX14"/>
    <mergeCell ref="AH13:AI13"/>
    <mergeCell ref="AH14:AI14"/>
    <mergeCell ref="AK13:AL13"/>
    <mergeCell ref="AK14:AL14"/>
    <mergeCell ref="AN13:AO13"/>
    <mergeCell ref="AN14:AO14"/>
    <mergeCell ref="Y13:Z13"/>
    <mergeCell ref="Y14:Z14"/>
    <mergeCell ref="AB13:AC13"/>
    <mergeCell ref="AB14:AC14"/>
    <mergeCell ref="AE13:AF13"/>
    <mergeCell ref="AE14:AF14"/>
    <mergeCell ref="A7:B7"/>
    <mergeCell ref="C7:E7"/>
    <mergeCell ref="S13:T13"/>
    <mergeCell ref="S14:T14"/>
    <mergeCell ref="V13:W13"/>
    <mergeCell ref="V14:W14"/>
    <mergeCell ref="A14:D14"/>
    <mergeCell ref="J14:K14"/>
    <mergeCell ref="M14:N14"/>
    <mergeCell ref="P14:Q14"/>
    <mergeCell ref="A8:B8"/>
    <mergeCell ref="C8:E8"/>
    <mergeCell ref="C9:E9"/>
    <mergeCell ref="C10:E10"/>
    <mergeCell ref="J13:K13"/>
    <mergeCell ref="M13:N13"/>
    <mergeCell ref="P13:Q13"/>
    <mergeCell ref="L6:O6"/>
    <mergeCell ref="L10:O11"/>
    <mergeCell ref="J5:O5"/>
    <mergeCell ref="J6:K6"/>
    <mergeCell ref="J7:K7"/>
    <mergeCell ref="J8:K8"/>
    <mergeCell ref="J9:K9"/>
    <mergeCell ref="J10:K11"/>
  </mergeCells>
  <pageMargins left="0.70866141732283472" right="0.70866141732283472" top="0.74803149606299213" bottom="0.74803149606299213" header="0.31496062992125984" footer="0.31496062992125984"/>
  <pageSetup paperSize="8" scale="81" fitToWidth="0" orientation="landscape" r:id="rId1"/>
  <headerFooter>
    <oddHeader>&amp;L&amp;G</oddHeader>
    <oddFooter>&amp;L&amp;10&amp;D&amp;R&amp;10&amp;P/&amp;N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A0C4BF8165734E83BAFF60DC29D905" ma:contentTypeVersion="11" ma:contentTypeDescription="Een nieuw document maken." ma:contentTypeScope="" ma:versionID="d8a02dbbaebcdb97c7834ba01e37e5e6">
  <xsd:schema xmlns:xsd="http://www.w3.org/2001/XMLSchema" xmlns:xs="http://www.w3.org/2001/XMLSchema" xmlns:p="http://schemas.microsoft.com/office/2006/metadata/properties" xmlns:ns2="89f40847-6f92-42ce-93ca-9bfa6609025f" xmlns:ns3="423f78a5-06b2-4706-b21c-3254bd0b0989" targetNamespace="http://schemas.microsoft.com/office/2006/metadata/properties" ma:root="true" ma:fieldsID="614f9fa4e9c8431854a9ec4e628a99fc" ns2:_="" ns3:_="">
    <xsd:import namespace="89f40847-6f92-42ce-93ca-9bfa6609025f"/>
    <xsd:import namespace="423f78a5-06b2-4706-b21c-3254bd0b0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40847-6f92-42ce-93ca-9bfa66090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f78a5-06b2-4706-b21c-3254bd0b0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a92b0-13c9-49c5-babb-1516f4749eeb}" ma:internalName="TaxCatchAll" ma:showField="CatchAllData" ma:web="423f78a5-06b2-4706-b21c-3254bd0b0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3f78a5-06b2-4706-b21c-3254bd0b0989" xsi:nil="true"/>
    <lcf76f155ced4ddcb4097134ff3c332f xmlns="89f40847-6f92-42ce-93ca-9bfa660902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CA0F35-ECDE-4C3D-B069-283B84A98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40847-6f92-42ce-93ca-9bfa6609025f"/>
    <ds:schemaRef ds:uri="423f78a5-06b2-4706-b21c-3254bd0b0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57EE29-919A-475E-9235-F058DAC5F3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5D07C4-4DB0-4E3D-BA36-E146801C7C60}">
  <ds:schemaRefs>
    <ds:schemaRef ds:uri="http://schemas.microsoft.com/office/2006/documentManagement/types"/>
    <ds:schemaRef ds:uri="89f40847-6f92-42ce-93ca-9bfa6609025f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423f78a5-06b2-4706-b21c-3254bd0b09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Hoeveelhedenstaat</vt:lpstr>
      <vt:lpstr>Hoeveelhedenstaat!Afdrukbereik</vt:lpstr>
      <vt:lpstr>Hoeveelhedenstaat!Afdruktitels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V. Vlaming</dc:creator>
  <cp:keywords/>
  <dc:description/>
  <cp:lastModifiedBy>Buitelaar, Pascal</cp:lastModifiedBy>
  <cp:revision/>
  <cp:lastPrinted>2025-11-21T11:58:07Z</cp:lastPrinted>
  <dcterms:created xsi:type="dcterms:W3CDTF">2018-05-28T13:51:37Z</dcterms:created>
  <dcterms:modified xsi:type="dcterms:W3CDTF">2025-11-24T08:09:24Z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0x01010075A0C4BF8165734E83BAFF60DC29D905</vt:lpwstr>
  </property>
  <property fmtid="{D5CDD505-2E9C-101B-9397-08002B2CF9AE}" pid="3" name="MediaServiceImageTags">
    <vt:lpwstr/>
  </property>
</Properties>
</file>