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Inkoop\Projecten\01. PFF\Interieur gem kantoorhuisvesting I251100003\02 Specificatie\02 NvI\03 Definitief\"/>
    </mc:Choice>
  </mc:AlternateContent>
  <xr:revisionPtr revIDLastSave="0" documentId="8_{FE2958C9-1F40-43C1-BDF4-351037420526}" xr6:coauthVersionLast="47" xr6:coauthVersionMax="47" xr10:uidLastSave="{00000000-0000-0000-0000-000000000000}"/>
  <bookViews>
    <workbookView xWindow="-120" yWindow="-120" windowWidth="29040" windowHeight="17520" activeTab="1" xr2:uid="{154BEFDF-9286-4571-BDE7-54398F1F8DF1}"/>
  </bookViews>
  <sheets>
    <sheet name="Prijzenblad" sheetId="6" r:id="rId1"/>
    <sheet name="Totaalkosten inschrijving"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4" l="1"/>
  <c r="F12" i="6"/>
  <c r="F11" i="6"/>
  <c r="F8" i="6"/>
  <c r="F7" i="6"/>
  <c r="F9" i="6" l="1"/>
  <c r="B3" i="4" s="1"/>
  <c r="F13" i="6"/>
  <c r="B8" i="4" s="1"/>
  <c r="B15" i="4"/>
  <c r="B16" i="4" s="1"/>
  <c r="B17" i="4" s="1"/>
  <c r="B10" i="4" l="1"/>
  <c r="B5" i="4"/>
  <c r="B19" i="4" l="1"/>
  <c r="B21" i="4" s="1"/>
  <c r="B22" i="4" s="1"/>
</calcChain>
</file>

<file path=xl/sharedStrings.xml><?xml version="1.0" encoding="utf-8"?>
<sst xmlns="http://schemas.openxmlformats.org/spreadsheetml/2006/main" count="100" uniqueCount="58">
  <si>
    <t>Bouwbegeleiding</t>
  </si>
  <si>
    <t>Maandbedrag</t>
  </si>
  <si>
    <t>Jaarbedrag</t>
  </si>
  <si>
    <t>Aantal</t>
  </si>
  <si>
    <t>Totaal</t>
  </si>
  <si>
    <t>Functie</t>
  </si>
  <si>
    <t>Fase</t>
  </si>
  <si>
    <t>Aantal uur</t>
  </si>
  <si>
    <t>Tekenaar</t>
  </si>
  <si>
    <t>Architect</t>
  </si>
  <si>
    <t>Uurtarief Architect</t>
  </si>
  <si>
    <t>Uurtarief Tekenaar</t>
  </si>
  <si>
    <t>Uurtarief bouwbegeleiding</t>
  </si>
  <si>
    <t>Ontwerp basis/specials</t>
  </si>
  <si>
    <t>Totaal kosten architect</t>
  </si>
  <si>
    <t>Totaal kosten tekenaar</t>
  </si>
  <si>
    <t>Ontwerp kantoorverdiepingen (duplicaten)</t>
  </si>
  <si>
    <t>Uren ontwerp kantoorverdiepingen (duplicaten)</t>
  </si>
  <si>
    <t>Per ontwerp</t>
  </si>
  <si>
    <t>Ontwerp kantoorverdiepingen Duplicaten</t>
  </si>
  <si>
    <t>Basisontwerp/specials</t>
  </si>
  <si>
    <t>Aantal uur bouwbegeleiding per week</t>
  </si>
  <si>
    <t>Kosten 5 jaar</t>
  </si>
  <si>
    <t>Weekbedrag</t>
  </si>
  <si>
    <t>Totaal kosten</t>
  </si>
  <si>
    <t>Percentage onvoorzien</t>
  </si>
  <si>
    <t>Kosten onvoorzien</t>
  </si>
  <si>
    <t>Totaalkosten inschrijving</t>
  </si>
  <si>
    <t>Uren per één basisontwerp/specials</t>
  </si>
  <si>
    <t xml:space="preserve">Uitleg Prijzenblad: </t>
  </si>
  <si>
    <t>Kosten per ontwerp</t>
  </si>
  <si>
    <t>Alle prijzen die genoemd worden in het prijzenblad en kerngetallen zijn excl. BTW</t>
  </si>
  <si>
    <t>Er wordt in het prijzenblad onderscheid gemaakt in een basisontwerp / specials en kantoorverdiepingen (duplicaten). Bij het basis ontwerp / special wordt er vanuit gegaan dat hier meer tijd voor nodig is, omdat het een nieuw ontwerp betreft die alle fase moet doorlopen. De ontwerpen voor de kantoorverdiepingen, betreffen ontwerpen die gebasseerd zijn op een basisontwerp en enkel passend gemaakt moeten worden op de wensen en eisen van de gerbuiker, maar zal op hoofdlijnen vergelijkbaar zijn als het basisontwerp.</t>
  </si>
  <si>
    <t xml:space="preserve">Prijzenblad </t>
  </si>
  <si>
    <t>€</t>
  </si>
  <si>
    <t xml:space="preserve">De inschrijver dient enkel de groene cellen in te voeren in het prijzenblad. De totale inschrijfsom zal automatisch doorgerekend worden op basis van de ingevulde groene cellen in het tablat ''Totaalkosten inschrijving'' </t>
  </si>
  <si>
    <t>Fase 1: Inventarisatie eisen en wensen gemeente + analyse t.b.v. ontwerp in 3 varianten</t>
  </si>
  <si>
    <t>Fase 2: Schetsontwerp: 3 varianten uitwerken</t>
  </si>
  <si>
    <t>Fase 2: Schetsontwerp: Opstellen kostenraming van 3 varianten</t>
  </si>
  <si>
    <t>Fase 2: Schetsontwerp: Opties bespreken met stuurgroep gemeente</t>
  </si>
  <si>
    <t>Fase 2: Schetsontwerp: Opties bespreken met gebruikers ontworpen verdieping</t>
  </si>
  <si>
    <t>Fase 2: Schetsontwerp: aanpassingen doorvoeren om tot 1 eindontwerp te komen</t>
  </si>
  <si>
    <t>Fase 2: Schetsontwerp: laatste check stuurgroep + gebruikers</t>
  </si>
  <si>
    <t>Fase 3: Voorlopig ontwerp: opstellen</t>
  </si>
  <si>
    <t>Fase 3: Voorlopig ontwerp: Toetsmoment stuurgroep gemeente</t>
  </si>
  <si>
    <t>Fase 3: Voorlopig ontwerp: Toetsmoment gebruikers ontworpen verdieping</t>
  </si>
  <si>
    <t>Fase 4: Definitief ontwerp: opstellen</t>
  </si>
  <si>
    <t>Fase 4: Definitief ontwerp: opstellen en vertalen naar Technisch ontwerp</t>
  </si>
  <si>
    <t>Fase 4: Definitief ontwerp: opstellen kostenraming</t>
  </si>
  <si>
    <t>Fase 4: Definitief ontwerp: Toetsmoment stuurgroep + gebruikers</t>
  </si>
  <si>
    <t>Fase 4: Definitief ontwerp: opstellen moodboards en visuals en materialen</t>
  </si>
  <si>
    <t>Fase 5: Technisch ontwerp: Toetsmoment stuurgroep gemeente</t>
  </si>
  <si>
    <t>Fase 5: Technisch ontwerp: opstellen en vertalen naar bestek t.b.v. uitvraag naar aannemers</t>
  </si>
  <si>
    <t>Fase 5: Technisch ontwerp: verwerken laatste opmerkingen</t>
  </si>
  <si>
    <t>Fase 5: Technisch ontwerp: Besluitvorming algemeen (stuurgroep)</t>
  </si>
  <si>
    <t xml:space="preserve">Fase 5: Technisch ontwerp: opzet huisstijlenboek </t>
  </si>
  <si>
    <t>Fase 4: Technisch ontwerp: opstellen en vertalen naar bestek t.b.v. uitvraag naar aannemers</t>
  </si>
  <si>
    <r>
      <t xml:space="preserve">Fase 4: Definitief ontwerp: opstellen: </t>
    </r>
    <r>
      <rPr>
        <sz val="11"/>
        <color rgb="FFFF0000"/>
        <rFont val="Aptos Narrow"/>
        <scheme val="minor"/>
      </rPr>
      <t>Toetsmoment stuurgroep + gebruikers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</si>
</sst>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_ [$€-2]\ * #,##0.00_ ;_ [$€-2]\ * \-#,##0.00_ ;_ [$€-2]\ * &quot;-&quot;??_ ;_ @_ "/>
  </numFmts>
  <fonts count="7">
    <font>
      <sz val="11"/>
      <color theme="1"/>
      <name val="Aptos Narrow"/>
      <family val="2"/>
      <scheme val="minor"/>
    </font>
    <font>
      <b/>
      <sz val="11"/>
      <color theme="1"/>
      <name val="Aptos Narrow"/>
      <scheme val="minor"/>
    </font>
    <font>
      <sz val="11"/>
      <color theme="1"/>
      <name val="Aptos Narrow"/>
      <scheme val="minor"/>
    </font>
    <font>
      <b/>
      <sz val="11"/>
      <color theme="0"/>
      <name val="Aptos Narrow"/>
      <scheme val="minor"/>
    </font>
    <font>
      <b/>
      <sz val="11"/>
      <color theme="1"/>
      <name val="Aptos Narrow"/>
    </font>
    <font>
      <sz val="11"/>
      <color rgb="FFFF0000"/>
      <name val="Aptos Narrow"/>
      <family val="2"/>
      <scheme val="minor"/>
    </font>
    <font>
      <sz val="11"/>
      <color rgb="FFFF0000"/>
      <name val="Aptos Narrow"/>
      <scheme val="minor"/>
    </font>
  </fonts>
  <fills count="9">
    <fill>
      <patternFill patternType="none"/>
    </fill>
    <fill>
      <patternFill patternType="gray125"/>
    </fill>
    <fill>
      <patternFill patternType="solid">
        <fgColor rgb="FF92D050"/>
        <bgColor indexed="64"/>
      </patternFill>
    </fill>
    <fill>
      <patternFill patternType="solid">
        <fgColor theme="3" tint="0.249977111117893"/>
        <bgColor indexed="64"/>
      </patternFill>
    </fill>
    <fill>
      <patternFill patternType="solid">
        <fgColor rgb="FFFFFF00"/>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164" fontId="0" fillId="0" borderId="0" xfId="0" applyNumberFormat="1"/>
    <xf numFmtId="0" fontId="0" fillId="0" borderId="0" xfId="0" applyBorder="1"/>
    <xf numFmtId="0" fontId="2" fillId="0" borderId="1" xfId="0" applyFont="1" applyBorder="1"/>
    <xf numFmtId="0" fontId="0" fillId="0" borderId="1" xfId="0" applyBorder="1"/>
    <xf numFmtId="0" fontId="0" fillId="0" borderId="0" xfId="0" applyFill="1" applyBorder="1"/>
    <xf numFmtId="0" fontId="1" fillId="0" borderId="1" xfId="0" applyFont="1" applyBorder="1"/>
    <xf numFmtId="165" fontId="0" fillId="0" borderId="0" xfId="0" applyNumberFormat="1"/>
    <xf numFmtId="0" fontId="1" fillId="6" borderId="0" xfId="0" applyFont="1" applyFill="1"/>
    <xf numFmtId="0" fontId="0" fillId="7" borderId="0" xfId="0" applyFill="1"/>
    <xf numFmtId="165" fontId="0" fillId="7" borderId="0" xfId="0" applyNumberFormat="1" applyFill="1"/>
    <xf numFmtId="0" fontId="0" fillId="7" borderId="1" xfId="0" applyFill="1" applyBorder="1"/>
    <xf numFmtId="165" fontId="0" fillId="7" borderId="1" xfId="0" applyNumberFormat="1" applyFill="1" applyBorder="1"/>
    <xf numFmtId="0" fontId="1" fillId="6" borderId="1" xfId="0" applyFont="1" applyFill="1" applyBorder="1"/>
    <xf numFmtId="164" fontId="0" fillId="7" borderId="0" xfId="0" applyNumberFormat="1" applyFill="1"/>
    <xf numFmtId="165" fontId="1" fillId="6" borderId="1" xfId="0" applyNumberFormat="1" applyFont="1" applyFill="1" applyBorder="1"/>
    <xf numFmtId="9" fontId="0" fillId="7" borderId="1" xfId="0" applyNumberFormat="1" applyFill="1" applyBorder="1"/>
    <xf numFmtId="0" fontId="0" fillId="7" borderId="4" xfId="0" applyFill="1" applyBorder="1"/>
    <xf numFmtId="164" fontId="0" fillId="7" borderId="4" xfId="0" applyNumberFormat="1" applyFill="1" applyBorder="1"/>
    <xf numFmtId="0" fontId="4" fillId="6" borderId="1" xfId="0" applyFont="1" applyFill="1" applyBorder="1"/>
    <xf numFmtId="1" fontId="0" fillId="7" borderId="1" xfId="0" applyNumberFormat="1" applyFill="1" applyBorder="1"/>
    <xf numFmtId="0" fontId="1" fillId="7" borderId="0" xfId="0" applyFont="1" applyFill="1" applyAlignment="1">
      <alignment horizontal="right"/>
    </xf>
    <xf numFmtId="164" fontId="1" fillId="7" borderId="0" xfId="0" applyNumberFormat="1" applyFont="1" applyFill="1"/>
    <xf numFmtId="165" fontId="1" fillId="7" borderId="0" xfId="0" applyNumberFormat="1" applyFont="1" applyFill="1"/>
    <xf numFmtId="0" fontId="0" fillId="8" borderId="1" xfId="0" applyFill="1" applyBorder="1"/>
    <xf numFmtId="0" fontId="2" fillId="8" borderId="1" xfId="0" applyFont="1" applyFill="1" applyBorder="1"/>
    <xf numFmtId="0" fontId="1" fillId="4" borderId="2" xfId="0" applyFont="1" applyFill="1" applyBorder="1"/>
    <xf numFmtId="164" fontId="1" fillId="4" borderId="3" xfId="0" applyNumberFormat="1" applyFont="1" applyFill="1" applyBorder="1"/>
    <xf numFmtId="0" fontId="0" fillId="0" borderId="1" xfId="0" applyBorder="1" applyAlignment="1">
      <alignment wrapText="1"/>
    </xf>
    <xf numFmtId="0" fontId="4" fillId="6" borderId="0" xfId="0" applyFont="1" applyFill="1"/>
    <xf numFmtId="1" fontId="5" fillId="7" borderId="1" xfId="0" applyNumberFormat="1" applyFont="1" applyFill="1" applyBorder="1"/>
    <xf numFmtId="0" fontId="1" fillId="5" borderId="0" xfId="0" applyFont="1" applyFill="1" applyAlignment="1">
      <alignment horizontal="center"/>
    </xf>
    <xf numFmtId="0" fontId="1" fillId="5" borderId="1" xfId="0" applyFont="1" applyFill="1" applyBorder="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 fillId="2" borderId="4" xfId="0" applyFont="1" applyFill="1" applyBorder="1" applyAlignment="1">
      <alignment horizontal="left"/>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3" fillId="3" borderId="5"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0A6A-8BF0-4815-9BC9-251E6C50C434}">
  <dimension ref="A1:F42"/>
  <sheetViews>
    <sheetView topLeftCell="A4" workbookViewId="0">
      <selection activeCell="E34" sqref="E34"/>
    </sheetView>
  </sheetViews>
  <sheetFormatPr defaultRowHeight="14.25"/>
  <cols>
    <col min="1" max="1" width="24.5" customWidth="1"/>
    <col min="2" max="2" width="59.375" customWidth="1"/>
    <col min="3" max="3" width="21" customWidth="1"/>
    <col min="5" max="5" width="41.625" customWidth="1"/>
    <col min="6" max="6" width="20" customWidth="1"/>
  </cols>
  <sheetData>
    <row r="1" spans="1:6" ht="15.75" thickBot="1">
      <c r="A1" s="36" t="s">
        <v>29</v>
      </c>
      <c r="B1" s="36"/>
      <c r="C1" s="36"/>
    </row>
    <row r="2" spans="1:6">
      <c r="A2" s="33" t="s">
        <v>32</v>
      </c>
      <c r="B2" s="34"/>
      <c r="C2" s="35"/>
    </row>
    <row r="3" spans="1:6" ht="42" customHeight="1">
      <c r="A3" s="37" t="s">
        <v>35</v>
      </c>
      <c r="B3" s="38"/>
      <c r="C3" s="39"/>
    </row>
    <row r="4" spans="1:6" ht="15" thickBot="1">
      <c r="A4" s="40" t="s">
        <v>31</v>
      </c>
      <c r="B4" s="41"/>
      <c r="C4" s="42"/>
    </row>
    <row r="6" spans="1:6" ht="15">
      <c r="A6" s="31" t="s">
        <v>28</v>
      </c>
      <c r="B6" s="31"/>
      <c r="C6" s="31"/>
      <c r="E6" s="8" t="s">
        <v>13</v>
      </c>
      <c r="F6" s="29" t="s">
        <v>30</v>
      </c>
    </row>
    <row r="7" spans="1:6" ht="15">
      <c r="A7" s="6" t="s">
        <v>5</v>
      </c>
      <c r="B7" s="6" t="s">
        <v>6</v>
      </c>
      <c r="C7" s="6" t="s">
        <v>7</v>
      </c>
      <c r="E7" s="9" t="s">
        <v>14</v>
      </c>
      <c r="F7" s="14">
        <f>SUM(C8+C9+C11+C12+C14+C15+C17+C18+C19+C22+C23+C25+C27+C28)*B40</f>
        <v>0</v>
      </c>
    </row>
    <row r="8" spans="1:6" ht="28.5">
      <c r="A8" s="4" t="s">
        <v>9</v>
      </c>
      <c r="B8" s="28" t="s">
        <v>36</v>
      </c>
      <c r="C8" s="24"/>
      <c r="E8" s="9" t="s">
        <v>15</v>
      </c>
      <c r="F8" s="14">
        <f>SUM(C10+C13+C16+C20+C21+C24+C26)*B41</f>
        <v>0</v>
      </c>
    </row>
    <row r="9" spans="1:6" ht="15">
      <c r="A9" s="4" t="s">
        <v>9</v>
      </c>
      <c r="B9" s="4" t="s">
        <v>37</v>
      </c>
      <c r="C9" s="24"/>
      <c r="E9" s="21" t="s">
        <v>4</v>
      </c>
      <c r="F9" s="22">
        <f>SUM(F7:F8)</f>
        <v>0</v>
      </c>
    </row>
    <row r="10" spans="1:6" ht="15">
      <c r="A10" s="4" t="s">
        <v>8</v>
      </c>
      <c r="B10" s="28" t="s">
        <v>38</v>
      </c>
      <c r="C10" s="24"/>
      <c r="E10" s="8" t="s">
        <v>16</v>
      </c>
      <c r="F10" s="8" t="s">
        <v>30</v>
      </c>
    </row>
    <row r="11" spans="1:6">
      <c r="A11" s="4" t="s">
        <v>9</v>
      </c>
      <c r="B11" s="28" t="s">
        <v>39</v>
      </c>
      <c r="C11" s="24"/>
      <c r="E11" s="9" t="s">
        <v>14</v>
      </c>
      <c r="F11" s="10">
        <f>SUM(C32+C35+C37)*B40</f>
        <v>0</v>
      </c>
    </row>
    <row r="12" spans="1:6" ht="28.5">
      <c r="A12" s="4" t="s">
        <v>9</v>
      </c>
      <c r="B12" s="28" t="s">
        <v>40</v>
      </c>
      <c r="C12" s="24"/>
      <c r="E12" s="9" t="s">
        <v>15</v>
      </c>
      <c r="F12" s="10">
        <f>SUM(C33+C34+C36+C38)*B41</f>
        <v>0</v>
      </c>
    </row>
    <row r="13" spans="1:6" ht="29.25">
      <c r="A13" s="4" t="s">
        <v>8</v>
      </c>
      <c r="B13" s="28" t="s">
        <v>41</v>
      </c>
      <c r="C13" s="24"/>
      <c r="E13" s="21" t="s">
        <v>4</v>
      </c>
      <c r="F13" s="23">
        <f>SUM(F11:F12)</f>
        <v>0</v>
      </c>
    </row>
    <row r="14" spans="1:6">
      <c r="A14" s="4" t="s">
        <v>9</v>
      </c>
      <c r="B14" s="28" t="s">
        <v>42</v>
      </c>
      <c r="C14" s="24"/>
    </row>
    <row r="15" spans="1:6">
      <c r="A15" s="4" t="s">
        <v>9</v>
      </c>
      <c r="B15" s="4" t="s">
        <v>43</v>
      </c>
      <c r="C15" s="24"/>
    </row>
    <row r="16" spans="1:6">
      <c r="A16" s="4" t="s">
        <v>8</v>
      </c>
      <c r="B16" s="4" t="s">
        <v>43</v>
      </c>
      <c r="C16" s="24"/>
    </row>
    <row r="17" spans="1:3">
      <c r="A17" s="4" t="s">
        <v>9</v>
      </c>
      <c r="B17" s="28" t="s">
        <v>44</v>
      </c>
      <c r="C17" s="24"/>
    </row>
    <row r="18" spans="1:3" ht="28.5">
      <c r="A18" s="4" t="s">
        <v>9</v>
      </c>
      <c r="B18" s="28" t="s">
        <v>45</v>
      </c>
      <c r="C18" s="24"/>
    </row>
    <row r="19" spans="1:3">
      <c r="A19" s="4" t="s">
        <v>9</v>
      </c>
      <c r="B19" s="4" t="s">
        <v>46</v>
      </c>
      <c r="C19" s="24"/>
    </row>
    <row r="20" spans="1:3" ht="28.5">
      <c r="A20" s="4" t="s">
        <v>8</v>
      </c>
      <c r="B20" s="28" t="s">
        <v>47</v>
      </c>
      <c r="C20" s="25"/>
    </row>
    <row r="21" spans="1:3">
      <c r="A21" s="4" t="s">
        <v>8</v>
      </c>
      <c r="B21" s="4" t="s">
        <v>48</v>
      </c>
      <c r="C21" s="25"/>
    </row>
    <row r="22" spans="1:3">
      <c r="A22" s="4" t="s">
        <v>9</v>
      </c>
      <c r="B22" s="28" t="s">
        <v>49</v>
      </c>
      <c r="C22" s="24"/>
    </row>
    <row r="23" spans="1:3" ht="28.5">
      <c r="A23" s="4" t="s">
        <v>9</v>
      </c>
      <c r="B23" s="28" t="s">
        <v>50</v>
      </c>
      <c r="C23" s="24"/>
    </row>
    <row r="24" spans="1:3" ht="28.5">
      <c r="A24" s="4" t="s">
        <v>8</v>
      </c>
      <c r="B24" s="28" t="s">
        <v>52</v>
      </c>
      <c r="C24" s="24"/>
    </row>
    <row r="25" spans="1:3">
      <c r="A25" s="4" t="s">
        <v>9</v>
      </c>
      <c r="B25" s="28" t="s">
        <v>51</v>
      </c>
      <c r="C25" s="24"/>
    </row>
    <row r="26" spans="1:3">
      <c r="A26" s="4" t="s">
        <v>8</v>
      </c>
      <c r="B26" s="4" t="s">
        <v>53</v>
      </c>
      <c r="C26" s="24"/>
    </row>
    <row r="27" spans="1:3">
      <c r="A27" s="4" t="s">
        <v>9</v>
      </c>
      <c r="B27" s="4" t="s">
        <v>54</v>
      </c>
      <c r="C27" s="24"/>
    </row>
    <row r="28" spans="1:3">
      <c r="A28" s="4" t="s">
        <v>9</v>
      </c>
      <c r="B28" s="4" t="s">
        <v>55</v>
      </c>
      <c r="C28" s="24"/>
    </row>
    <row r="29" spans="1:3">
      <c r="A29" s="2"/>
      <c r="B29" s="2"/>
      <c r="C29" s="5"/>
    </row>
    <row r="31" spans="1:3" ht="15">
      <c r="A31" s="32" t="s">
        <v>17</v>
      </c>
      <c r="B31" s="32"/>
      <c r="C31" s="32"/>
    </row>
    <row r="32" spans="1:3">
      <c r="A32" s="4" t="s">
        <v>9</v>
      </c>
      <c r="B32" s="4" t="s">
        <v>57</v>
      </c>
      <c r="C32" s="24"/>
    </row>
    <row r="33" spans="1:3" ht="28.5">
      <c r="A33" s="4" t="s">
        <v>8</v>
      </c>
      <c r="B33" s="28" t="s">
        <v>47</v>
      </c>
      <c r="C33" s="25"/>
    </row>
    <row r="34" spans="1:3">
      <c r="A34" s="4" t="s">
        <v>8</v>
      </c>
      <c r="B34" s="4" t="s">
        <v>48</v>
      </c>
      <c r="C34" s="25"/>
    </row>
    <row r="35" spans="1:3">
      <c r="A35" s="4" t="s">
        <v>9</v>
      </c>
      <c r="B35" s="28" t="s">
        <v>49</v>
      </c>
      <c r="C35" s="24"/>
    </row>
    <row r="36" spans="1:3" ht="28.5">
      <c r="A36" s="4" t="s">
        <v>8</v>
      </c>
      <c r="B36" s="28" t="s">
        <v>56</v>
      </c>
      <c r="C36" s="24"/>
    </row>
    <row r="37" spans="1:3">
      <c r="A37" s="4" t="s">
        <v>9</v>
      </c>
      <c r="B37" s="28" t="s">
        <v>51</v>
      </c>
      <c r="C37" s="24"/>
    </row>
    <row r="38" spans="1:3">
      <c r="A38" s="4" t="s">
        <v>8</v>
      </c>
      <c r="B38" s="4" t="s">
        <v>53</v>
      </c>
      <c r="C38" s="24"/>
    </row>
    <row r="40" spans="1:3">
      <c r="A40" s="3" t="s">
        <v>10</v>
      </c>
      <c r="B40" s="24"/>
    </row>
    <row r="41" spans="1:3">
      <c r="A41" s="3" t="s">
        <v>11</v>
      </c>
      <c r="B41" s="24"/>
    </row>
    <row r="42" spans="1:3">
      <c r="A42" s="3" t="s">
        <v>12</v>
      </c>
      <c r="B42" s="24"/>
    </row>
  </sheetData>
  <mergeCells count="6">
    <mergeCell ref="A6:C6"/>
    <mergeCell ref="A31:C31"/>
    <mergeCell ref="A2:C2"/>
    <mergeCell ref="A1:C1"/>
    <mergeCell ref="A3:C3"/>
    <mergeCell ref="A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C06C-7CAC-49B0-819E-B2EF3978A22D}">
  <dimension ref="A1:B24"/>
  <sheetViews>
    <sheetView tabSelected="1" workbookViewId="0">
      <selection activeCell="E12" sqref="E12"/>
    </sheetView>
  </sheetViews>
  <sheetFormatPr defaultRowHeight="14.25"/>
  <cols>
    <col min="1" max="1" width="43.375" customWidth="1"/>
    <col min="2" max="2" width="12.375" bestFit="1" customWidth="1"/>
  </cols>
  <sheetData>
    <row r="1" spans="1:2" ht="15">
      <c r="A1" s="43" t="s">
        <v>33</v>
      </c>
      <c r="B1" s="43"/>
    </row>
    <row r="2" spans="1:2" ht="15">
      <c r="A2" s="13" t="s">
        <v>20</v>
      </c>
      <c r="B2" s="19" t="s">
        <v>34</v>
      </c>
    </row>
    <row r="3" spans="1:2">
      <c r="A3" s="11" t="s">
        <v>18</v>
      </c>
      <c r="B3" s="12">
        <f>Prijzenblad!F9</f>
        <v>0</v>
      </c>
    </row>
    <row r="4" spans="1:2">
      <c r="A4" s="11" t="s">
        <v>3</v>
      </c>
      <c r="B4" s="30">
        <v>6</v>
      </c>
    </row>
    <row r="5" spans="1:2">
      <c r="A5" s="11" t="s">
        <v>4</v>
      </c>
      <c r="B5" s="12">
        <f>SUM(B3*B4)</f>
        <v>0</v>
      </c>
    </row>
    <row r="6" spans="1:2">
      <c r="B6" s="7"/>
    </row>
    <row r="7" spans="1:2" ht="15">
      <c r="A7" s="13" t="s">
        <v>19</v>
      </c>
      <c r="B7" s="19" t="s">
        <v>34</v>
      </c>
    </row>
    <row r="8" spans="1:2">
      <c r="A8" s="11" t="s">
        <v>18</v>
      </c>
      <c r="B8" s="12">
        <f>Prijzenblad!F13</f>
        <v>0</v>
      </c>
    </row>
    <row r="9" spans="1:2">
      <c r="A9" s="11" t="s">
        <v>3</v>
      </c>
      <c r="B9" s="30">
        <v>33</v>
      </c>
    </row>
    <row r="10" spans="1:2">
      <c r="A10" s="11" t="s">
        <v>4</v>
      </c>
      <c r="B10" s="12">
        <f>SUM(B8*B9)</f>
        <v>0</v>
      </c>
    </row>
    <row r="11" spans="1:2">
      <c r="B11" s="7"/>
    </row>
    <row r="12" spans="1:2" ht="15">
      <c r="A12" s="13" t="s">
        <v>0</v>
      </c>
      <c r="B12" s="19" t="s">
        <v>34</v>
      </c>
    </row>
    <row r="13" spans="1:2">
      <c r="A13" s="11" t="s">
        <v>21</v>
      </c>
      <c r="B13" s="20">
        <v>10</v>
      </c>
    </row>
    <row r="14" spans="1:2">
      <c r="A14" s="11" t="s">
        <v>23</v>
      </c>
      <c r="B14" s="12">
        <f>SUM(Prijzenblad!B42*'Totaalkosten inschrijving'!B13)</f>
        <v>0</v>
      </c>
    </row>
    <row r="15" spans="1:2">
      <c r="A15" s="11" t="s">
        <v>1</v>
      </c>
      <c r="B15" s="12">
        <f>B14*4</f>
        <v>0</v>
      </c>
    </row>
    <row r="16" spans="1:2">
      <c r="A16" s="11" t="s">
        <v>2</v>
      </c>
      <c r="B16" s="12">
        <f>B15*12</f>
        <v>0</v>
      </c>
    </row>
    <row r="17" spans="1:2">
      <c r="A17" s="11" t="s">
        <v>22</v>
      </c>
      <c r="B17" s="12">
        <f>B16*5</f>
        <v>0</v>
      </c>
    </row>
    <row r="18" spans="1:2">
      <c r="B18" s="7"/>
    </row>
    <row r="19" spans="1:2" ht="15">
      <c r="A19" s="13" t="s">
        <v>24</v>
      </c>
      <c r="B19" s="15">
        <f>SUM(B5+B10+B17)</f>
        <v>0</v>
      </c>
    </row>
    <row r="20" spans="1:2">
      <c r="A20" s="11" t="s">
        <v>25</v>
      </c>
      <c r="B20" s="16">
        <v>0.1</v>
      </c>
    </row>
    <row r="21" spans="1:2" ht="15" thickBot="1">
      <c r="A21" s="17" t="s">
        <v>26</v>
      </c>
      <c r="B21" s="18">
        <f>B19*B20</f>
        <v>0</v>
      </c>
    </row>
    <row r="22" spans="1:2" ht="15.75" thickBot="1">
      <c r="A22" s="26" t="s">
        <v>27</v>
      </c>
      <c r="B22" s="27">
        <f>SUM(B19+B21)</f>
        <v>0</v>
      </c>
    </row>
    <row r="23" spans="1:2">
      <c r="B23" s="1"/>
    </row>
    <row r="24" spans="1:2">
      <c r="B24" s="1"/>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Totaalkosten inschrijving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Nijholt, Mariëlle</dc:creator>
  <cp:lastModifiedBy>Berg, Harrold van den</cp:lastModifiedBy>
  <dcterms:created xsi:type="dcterms:W3CDTF">2025-10-07T16:02:13Z</dcterms:created>
  <dcterms:modified xsi:type="dcterms:W3CDTF">2025-12-18T10:46:29Z</dcterms:modified>
</cp:coreProperties>
</file>