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rogier/Library/CloudStorage/OneDrive-Docuvision/Gemeente Goes - GR de Bevelanden/Publicatie/NVI 1/"/>
    </mc:Choice>
  </mc:AlternateContent>
  <xr:revisionPtr revIDLastSave="0" documentId="13_ncr:1_{4DE750A1-5715-5546-AEB2-5D04F54504CA}" xr6:coauthVersionLast="47" xr6:coauthVersionMax="47" xr10:uidLastSave="{00000000-0000-0000-0000-000000000000}"/>
  <bookViews>
    <workbookView xWindow="25660" yWindow="660" windowWidth="25380" windowHeight="26400" tabRatio="689" xr2:uid="{6D60F8E0-1995-4A6A-9BF8-266FE2567378}"/>
  </bookViews>
  <sheets>
    <sheet name="Voorblad" sheetId="1" r:id="rId1"/>
    <sheet name="Instructies" sheetId="2" r:id="rId2"/>
    <sheet name="Eisen "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6" l="1"/>
  <c r="L48" i="6"/>
  <c r="K6" i="4"/>
  <c r="K8" i="4"/>
  <c r="F7" i="6"/>
  <c r="K20" i="6"/>
  <c r="K19" i="6"/>
  <c r="K18" i="6"/>
  <c r="K17" i="6"/>
  <c r="K16" i="6"/>
  <c r="K15" i="6"/>
  <c r="K14" i="6"/>
  <c r="K13" i="6"/>
  <c r="K12" i="6"/>
  <c r="K11" i="6"/>
  <c r="K10" i="6"/>
  <c r="K9" i="6"/>
  <c r="K8" i="6"/>
  <c r="K7" i="6"/>
  <c r="F13" i="6"/>
  <c r="G13" i="6"/>
  <c r="H13" i="6"/>
  <c r="I13" i="6"/>
  <c r="J13" i="6"/>
  <c r="F18" i="6"/>
  <c r="G18" i="6"/>
  <c r="H18" i="6"/>
  <c r="I18" i="6"/>
  <c r="J18" i="6"/>
  <c r="F12" i="6"/>
  <c r="G12" i="6"/>
  <c r="H12" i="6"/>
  <c r="I12" i="6"/>
  <c r="J12" i="6"/>
  <c r="F19" i="6"/>
  <c r="G19" i="6"/>
  <c r="H19" i="6"/>
  <c r="I19" i="6"/>
  <c r="J19" i="6"/>
  <c r="F17" i="6"/>
  <c r="G17" i="6"/>
  <c r="H17" i="6"/>
  <c r="I17" i="6"/>
  <c r="J17" i="6"/>
  <c r="F16" i="6"/>
  <c r="G16" i="6"/>
  <c r="H16" i="6"/>
  <c r="I16" i="6"/>
  <c r="J16" i="6"/>
  <c r="F15" i="6"/>
  <c r="G15" i="6"/>
  <c r="H15" i="6"/>
  <c r="I15" i="6"/>
  <c r="J15" i="6"/>
  <c r="F9" i="6"/>
  <c r="G9" i="6"/>
  <c r="H9" i="6"/>
  <c r="I9" i="6"/>
  <c r="J9" i="6"/>
  <c r="K21" i="6" l="1"/>
  <c r="H7" i="4" s="1"/>
  <c r="F8" i="6"/>
  <c r="G8" i="6"/>
  <c r="H8" i="6"/>
  <c r="I8" i="6"/>
  <c r="J8" i="6"/>
  <c r="J20" i="6" l="1"/>
  <c r="I20" i="6"/>
  <c r="H20" i="6"/>
  <c r="G20" i="6"/>
  <c r="F20" i="6"/>
  <c r="J14" i="6"/>
  <c r="I14" i="6"/>
  <c r="H14" i="6"/>
  <c r="G14" i="6"/>
  <c r="F14" i="6"/>
  <c r="M48" i="6" l="1"/>
  <c r="N48" i="6" s="1"/>
  <c r="K48" i="6"/>
  <c r="J48" i="6"/>
  <c r="I48" i="6"/>
  <c r="H48" i="6"/>
  <c r="G48" i="6"/>
  <c r="C7" i="5"/>
  <c r="J11" i="6" l="1"/>
  <c r="I11" i="6"/>
  <c r="H11" i="6"/>
  <c r="G11" i="6"/>
  <c r="F11" i="6"/>
  <c r="J10" i="6"/>
  <c r="I10" i="6"/>
  <c r="H10" i="6"/>
  <c r="G10" i="6"/>
  <c r="F10" i="6"/>
  <c r="G7" i="6"/>
  <c r="H7" i="6"/>
  <c r="I7" i="6"/>
  <c r="J7" i="6"/>
  <c r="J49" i="6"/>
  <c r="J50" i="6" s="1"/>
  <c r="G21" i="6" l="1"/>
  <c r="I21" i="6"/>
  <c r="J21" i="6"/>
  <c r="H21" i="6"/>
  <c r="F21" i="6"/>
  <c r="F9" i="4"/>
  <c r="F7" i="4" l="1"/>
  <c r="G7" i="4"/>
  <c r="G49" i="6" l="1"/>
  <c r="M49" i="6"/>
  <c r="L50" i="6"/>
  <c r="E34" i="6"/>
  <c r="F34" i="6" s="1"/>
  <c r="E35" i="6"/>
  <c r="K49" i="6"/>
  <c r="K50" i="6" s="1"/>
  <c r="I49" i="6"/>
  <c r="I50" i="6" s="1"/>
  <c r="H49" i="6"/>
  <c r="H50" i="6" s="1"/>
  <c r="M50" i="6" l="1"/>
  <c r="N49" i="6"/>
  <c r="N50" i="6" s="1"/>
  <c r="J9" i="4" s="1"/>
  <c r="G50" i="6"/>
  <c r="F35" i="6"/>
  <c r="G35" i="6" s="1"/>
  <c r="I35" i="6" s="1"/>
  <c r="J35" i="6" s="1"/>
  <c r="E36" i="6"/>
  <c r="C8" i="4" s="1"/>
  <c r="G34" i="6"/>
  <c r="I34" i="6" s="1"/>
  <c r="J34" i="6" s="1"/>
  <c r="K34" i="6" s="1"/>
  <c r="L34" i="6" s="1"/>
  <c r="H34" i="6"/>
  <c r="E9" i="4"/>
  <c r="D7" i="4"/>
  <c r="C7" i="4"/>
  <c r="E7" i="4"/>
  <c r="G9" i="4"/>
  <c r="D9" i="4"/>
  <c r="H9" i="4"/>
  <c r="C9" i="4"/>
  <c r="I9" i="4"/>
  <c r="K9" i="4" l="1"/>
  <c r="K7" i="4"/>
  <c r="F36" i="6"/>
  <c r="D8" i="4" s="1"/>
  <c r="D10" i="4" s="1"/>
  <c r="K35" i="6"/>
  <c r="J36" i="6"/>
  <c r="H35" i="6"/>
  <c r="H36" i="6" s="1"/>
  <c r="G36" i="6"/>
  <c r="E8" i="4" s="1"/>
  <c r="E10" i="4" s="1"/>
  <c r="I36" i="6"/>
  <c r="K36" i="6" l="1"/>
  <c r="L35" i="6"/>
  <c r="L36" i="6" s="1"/>
  <c r="J8" i="4" s="1"/>
  <c r="J10" i="4" s="1"/>
  <c r="F8" i="4"/>
  <c r="F10" i="4" s="1"/>
  <c r="H8" i="4" l="1"/>
  <c r="H10" i="4" s="1"/>
  <c r="G8" i="4"/>
  <c r="G10" i="4" s="1"/>
  <c r="I8" i="4"/>
  <c r="I10" i="4" s="1"/>
  <c r="C6" i="4"/>
  <c r="C10" i="4" l="1"/>
  <c r="K10" i="4" l="1"/>
  <c r="D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tc={FC8D16AF-32AB-4D42-8E42-06947BD45C8F}</author>
  </authors>
  <commentList>
    <comment ref="D6" authorId="0" shapeId="0" xr:uid="{FC8D16AF-32AB-4D42-8E42-06947BD45C8F}">
      <text>
        <t>[Opmerkingenthread]
U kunt deze opmerkingenthread lezen in uw versie van Excel. Eventuele wijzigingen aan de thread gaan echter verloren als het bestand wordt geopend in een nieuwere versie van Excel. Meer informatie: https://go.microsoft.com/fwlink/?linkid=870924
Opmerking:
    de aantallen van goes zijn aangepast, lijkt niet gekoppeld, checken!</t>
      </text>
    </comment>
  </commentList>
</comments>
</file>

<file path=xl/sharedStrings.xml><?xml version="1.0" encoding="utf-8"?>
<sst xmlns="http://schemas.openxmlformats.org/spreadsheetml/2006/main" count="213" uniqueCount="139">
  <si>
    <t>EA Afdrukapparatuur en Printmanagement
GR de Bevelanden</t>
  </si>
  <si>
    <t xml:space="preserve">TenderNed kenmerk: </t>
  </si>
  <si>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</si>
  <si>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</si>
  <si>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</si>
  <si>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</si>
  <si>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</si>
  <si>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</si>
  <si>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</si>
  <si>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</si>
  <si>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</si>
  <si>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</si>
  <si>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</si>
  <si>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</si>
  <si>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</si>
  <si>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</si>
  <si>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</si>
  <si>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</si>
  <si>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</si>
  <si>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 xml:space="preserve">Eisen </t>
  </si>
  <si>
    <t>Nr</t>
  </si>
  <si>
    <t>Eis</t>
  </si>
  <si>
    <t>Referentie tab</t>
  </si>
  <si>
    <t>BTW: Alle opgegeven kosten/prijzen zijn exclusief BTW en op twee decimalen nauwkeurig</t>
  </si>
  <si>
    <t>Implementatie en Exploitatie</t>
  </si>
  <si>
    <t>Het betreft maandtarieven</t>
  </si>
  <si>
    <t>Exploitatie</t>
  </si>
  <si>
    <t xml:space="preserve">Totale Kosten Inschrijver (TKI). De TKI berekening is van toepassing op de gehele looptijd van de initiële Raamovereenkomst (6 jaar) en de eventuele verlenging. </t>
  </si>
  <si>
    <t>De implementatiekosten zijn onderdeel van de TKI berekening en worden eenmalig bij de start van de Raamovereenkomst gefactureerd.</t>
  </si>
  <si>
    <t>Implementatie</t>
  </si>
  <si>
    <t xml:space="preserve">Voor de huur van de Apparatuur geldt dat in de verlengingsjaren geen huurpijs in rekening gebracht mag worden. Verder geldt dat  in de verlengingsjaren Apparaten ingeleverd kunnen worden zonder bijkomende kosten. </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</si>
  <si>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</si>
  <si>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</si>
  <si>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r>
      <rPr>
        <sz val="11"/>
        <color rgb="FF000000"/>
        <rFont val="Titillium Web"/>
      </rPr>
      <t xml:space="preserve">Alle variabele en vaste kosten zoals toner en/of inkt (ongeacht vlakvulling), drum,  </t>
    </r>
    <r>
      <rPr>
        <sz val="11"/>
        <color rgb="FFFF0000"/>
        <rFont val="Titillium Web"/>
      </rPr>
      <t xml:space="preserve"> </t>
    </r>
    <r>
      <rPr>
        <sz val="11"/>
        <color rgb="FF000000"/>
        <rFont val="Titillium Web"/>
      </rPr>
      <t>toner opvangbakjes, Verbruiksartikelen in algemene zin, voorrijdkosten, reparatie etc. zitten in de afgesproken Afdrukprijs. Enige uitzondering hierop zijn huur van de machine, nietjes, stroom en papier.</t>
    </r>
  </si>
  <si>
    <t>Strategisch en/of manipulatief inschrijven is niet toegestaan.</t>
  </si>
  <si>
    <t xml:space="preserve"> </t>
  </si>
  <si>
    <t>Totale Kosten Inschrijver</t>
  </si>
  <si>
    <t>Samenvatting opgegeven kosten</t>
  </si>
  <si>
    <t>Initiële looptijd</t>
  </si>
  <si>
    <t>Verlenging</t>
  </si>
  <si>
    <t>Onderdeel</t>
  </si>
  <si>
    <t>Jaar 1</t>
  </si>
  <si>
    <t>Jaar 2</t>
  </si>
  <si>
    <t>Jaar 3</t>
  </si>
  <si>
    <t>Jaar 4</t>
  </si>
  <si>
    <t>Jaar 5</t>
  </si>
  <si>
    <t>Jaar 6</t>
  </si>
  <si>
    <t>Jaar 7</t>
  </si>
  <si>
    <t>Jaar 8</t>
  </si>
  <si>
    <t>Totaal TKI</t>
  </si>
  <si>
    <t>Tabel 1: Eenmalige implementatiekosten</t>
  </si>
  <si>
    <t>Tabel 2: Huur Apparatuur</t>
  </si>
  <si>
    <t>Tabel 3: Verbruik Afdrukken</t>
  </si>
  <si>
    <t>Tabel 4: Software</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</si>
  <si>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</si>
  <si>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</si>
  <si>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</si>
  <si>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</si>
  <si>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</si>
  <si>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</si>
  <si>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</si>
  <si>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</si>
  <si>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</si>
  <si>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</si>
  <si>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</si>
  <si>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</si>
  <si>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</si>
  <si>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 De opgegeven eenmalige implementatiekosten mogen niet meer dan 5% van TKI bedragen.</t>
  </si>
  <si>
    <t>Kosten Exploitatie</t>
  </si>
  <si>
    <t>Huurprijs per jaar</t>
  </si>
  <si>
    <t>Initiële Looptijd</t>
  </si>
  <si>
    <t xml:space="preserve">Type </t>
  </si>
  <si>
    <t>Model conform eisen PVE</t>
  </si>
  <si>
    <t>Aantal
(Indicatief)</t>
  </si>
  <si>
    <t>Huurprijs per Apparaat</t>
  </si>
  <si>
    <t>Type 1</t>
  </si>
  <si>
    <t>-</t>
  </si>
  <si>
    <t>optioneel</t>
  </si>
  <si>
    <t>papierlade 500 vel</t>
  </si>
  <si>
    <t>onderzetkast</t>
  </si>
  <si>
    <t>Type 2</t>
  </si>
  <si>
    <t>externe finisher</t>
  </si>
  <si>
    <t>Type 3</t>
  </si>
  <si>
    <t>bookletfinisher</t>
  </si>
  <si>
    <t>perforeren 2 en 4 gaats</t>
  </si>
  <si>
    <t>fiery controller</t>
  </si>
  <si>
    <t>- In de kolom 'model conform eisen PvE' moet het modelnummer van de Inschrijver worden ingevuld.</t>
  </si>
  <si>
    <t>- In de bovenstaande tabel vult Inschrijver de Huurprijs per Apparaat per maand in. De configuratie van de aangeboden Apparatuur moet voldoen aan de machinespecificaties uit 'Bijlage C - Machinespecificaties'.</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</si>
  <si>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</si>
  <si>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</si>
  <si>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</si>
  <si>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</si>
  <si>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</si>
  <si>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</si>
  <si>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</si>
  <si>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</si>
  <si>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</si>
  <si>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</si>
  <si>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Huur- en supportkosten per jaar</t>
  </si>
  <si>
    <t>Oplossing conform eisen PVE</t>
  </si>
  <si>
    <t>Aantal
t.b.h. TKI</t>
  </si>
  <si>
    <t xml:space="preserve">Cloud Printmanagementsoftware </t>
  </si>
  <si>
    <t>Beheersoftware</t>
  </si>
  <si>
    <t xml:space="preserve">- In de kolom Maandelijkse kosten voert u de maandelijkse kosten voor het betreffende item in. </t>
  </si>
  <si>
    <t>- Het aantal betreft een indicatief aantal t.b.v. van de TKI berekening.</t>
  </si>
  <si>
    <t>Kosten tijdens looptijd</t>
  </si>
  <si>
    <t>Tabel 5: uurtarieven</t>
  </si>
  <si>
    <t>Type ondersteuning</t>
  </si>
  <si>
    <t>Projectmanager</t>
  </si>
  <si>
    <t>Solution consultant</t>
  </si>
  <si>
    <t>Software engineer</t>
  </si>
  <si>
    <t>Hardware engineer</t>
  </si>
  <si>
    <t>- In de bovenstaande tabel vindt Inschrijver de tarieven die gerekend worden voor ondersteuning, die niet standaard onderdeel is van de overeengekomen dienstverlening, gedurende de looptijd van de Raamovereenkomst.</t>
  </si>
  <si>
    <t>- De tarieven uit bovenstaande tabel mogen alleen in rekening worden gebracht wanneer er extra dienstverlening of uitbreiding van de bestaande dienstverlening is verlangt of voor extra activiteiten die het gevolg zijn van handelingen aan de kant van Opdrachtgever.</t>
  </si>
  <si>
    <t>- Indien Inschrijver niet akkoord gaat met deze tarieven dan wordt deze uitgesloten van deelname aan de Aanbestedingsprocedure.</t>
  </si>
  <si>
    <t>- Inzet van bovenstaande ondersteuning vindt alleen plaats na goedkeuring van een ureninschatting van Inschrijver door Opdrachtgever.</t>
  </si>
  <si>
    <t>Tabel 6: Leverings- en verhuiskosten</t>
  </si>
  <si>
    <t>Type</t>
  </si>
  <si>
    <t>Levering</t>
  </si>
  <si>
    <t>Verhuizing intern</t>
  </si>
  <si>
    <t>Verhuizing extern</t>
  </si>
  <si>
    <t>- In de bovenstaande tabel vindt Inschrijver de tarieven die gerekend worden voor ondersteuning gedurende de looptijd van de Raamovereenkomst.</t>
  </si>
  <si>
    <t>- De kosten voor de levering betreffen hier uitdrukkelijk de uitbreiding van aantal Apparaten gedurende de looptijd van de Raamovereenkomst en niet de initële levering .</t>
  </si>
  <si>
    <t>- Leveringen en verhuizingen vinden alleen plaats na goedkeuring door Opdrachtgever.</t>
  </si>
  <si>
    <t>Tabel 7: Verbruiksartikelen</t>
  </si>
  <si>
    <t>Soort</t>
  </si>
  <si>
    <t>Capaciteit cartridge</t>
  </si>
  <si>
    <t>Nietjes Type 1</t>
  </si>
  <si>
    <t>Nietjes Type 2</t>
  </si>
  <si>
    <t>Nietjes Type 3</t>
  </si>
  <si>
    <t>- In de bovenstaande tabel vult Inschrijver de kosten en de capciteit van de gevraagde verbruiksartikelen in.</t>
  </si>
  <si>
    <t>- Het ingegeven tarief is vast gedurende de looptijd van de Raamovereenkomst.</t>
  </si>
  <si>
    <t>- Levering van Verbruiksartikelen vindt plaats op basis van bestelling door Opdrachtgever.</t>
  </si>
  <si>
    <t>bulklade i.p.v.  lade 3 &amp; 4</t>
  </si>
  <si>
    <t>extra papierlade hoge capaciteit (5de lade)</t>
  </si>
  <si>
    <t>Maandelijkse kosten 
jaar 1 t/m 6</t>
  </si>
  <si>
    <t>Maandelijkse kosten 
jaar  7 &amp; 8</t>
  </si>
  <si>
    <t>f</t>
  </si>
  <si>
    <t>NVI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</si>
</sst>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 #,##0.00_ ;_ &quot;€&quot;\ * \-#,##0.00_ ;_ &quot;€&quot;\ * &quot;-&quot;??_ ;_ @_ "/>
    <numFmt numFmtId="165" formatCode="_ * #,##0.00_ ;_ * \-#,##0.00_ ;_ * &quot;-&quot;??_ ;_ @_ "/>
    <numFmt numFmtId="166" formatCode="_ [$€-413]\ * #,##0.00_ ;_ [$€-413]\ * \-#,##0.00_ ;_ [$€-413]\ * &quot;-&quot;??_ ;_ @_ "/>
    <numFmt numFmtId="167" formatCode="_ * #,##0_ ;_ * \-#,##0_ ;_ * &quot;-&quot;??_ ;_ @_ "/>
    <numFmt numFmtId="168" formatCode="_ &quot;€&quot;\ * #,##0.0000_ ;_ &quot;€&quot;\ * \-#,##0.0000_ ;_ &quot;€&quot;\ * &quot;-&quot;??_ ;_ @_ "/>
  </numFmts>
  <fonts count="14"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8"/>
      <name val="Calibri"/>
      <family val="2"/>
      <scheme val="minor"/>
    </font>
    <font>
      <sz val="11"/>
      <color rgb="FF000000"/>
      <name val="Titillium Web"/>
    </font>
    <font>
      <sz val="11"/>
      <color rgb="FFFF0000"/>
      <name val="Titillium Web"/>
    </font>
    <font>
      <sz val="1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
      <patternFill patternType="solid">
        <fgColor theme="0"/>
        <bgColor indexed="64"/>
      </patternFill>
    </fill>
  </fills>
  <borders count="8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style="medium">
        <color rgb="FF000000"/>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rgb="FF000000"/>
      </right>
      <top/>
      <bottom style="medium">
        <color rgb="FF000000"/>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rgb="FF000000"/>
      </top>
      <bottom style="medium">
        <color indexed="64"/>
      </bottom>
      <diagonal/>
    </border>
    <border>
      <left/>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medium">
        <color rgb="FF000000"/>
      </right>
      <top style="medium">
        <color indexed="64"/>
      </top>
      <bottom style="medium">
        <color rgb="FF000000"/>
      </bottom>
      <diagonal/>
    </border>
    <border>
      <left/>
      <right/>
      <top style="medium">
        <color indexed="64"/>
      </top>
      <bottom style="medium">
        <color rgb="FF000000"/>
      </bottom>
      <diagonal/>
    </border>
    <border>
      <left/>
      <right/>
      <top style="thin">
        <color indexed="64"/>
      </top>
      <bottom style="medium">
        <color indexed="64"/>
      </bottom>
      <diagonal/>
    </border>
    <border>
      <left/>
      <right/>
      <top/>
      <bottom style="medium">
        <color rgb="FF000000"/>
      </bottom>
      <diagonal/>
    </border>
    <border>
      <left/>
      <right/>
      <top style="medium">
        <color indexed="64"/>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3" fillId="0" borderId="0"/>
  </cellStyleXfs>
  <cellXfs count="225">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8" borderId="1" xfId="0" applyFont="1" applyFill="1" applyBorder="1" applyAlignment="1">
      <alignment vertical="center"/>
    </xf>
    <xf numFmtId="0" fontId="3" fillId="3" borderId="1" xfId="0" applyFont="1" applyFill="1" applyBorder="1"/>
    <xf numFmtId="0" fontId="3" fillId="5" borderId="1" xfId="0" applyFont="1" applyFill="1" applyBorder="1"/>
    <xf numFmtId="0" fontId="3" fillId="0" borderId="0" xfId="0" applyFont="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7" fillId="0" borderId="0" xfId="0" applyFont="1"/>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4" xfId="0" applyFont="1" applyFill="1" applyBorder="1" applyAlignment="1">
      <alignment horizontal="center" vertical="center"/>
    </xf>
    <xf numFmtId="0" fontId="3" fillId="0" borderId="29" xfId="0" applyFont="1" applyBorder="1" applyAlignment="1">
      <alignment vertical="center"/>
    </xf>
    <xf numFmtId="166" fontId="3" fillId="0" borderId="9" xfId="2" applyNumberFormat="1" applyFont="1" applyBorder="1" applyAlignment="1">
      <alignment horizontal="center" vertical="center"/>
    </xf>
    <xf numFmtId="166" fontId="3" fillId="6" borderId="5" xfId="2" applyNumberFormat="1" applyFont="1" applyFill="1" applyBorder="1" applyAlignment="1">
      <alignment horizontal="center" vertical="center"/>
    </xf>
    <xf numFmtId="166" fontId="3" fillId="6" borderId="10" xfId="2" applyNumberFormat="1" applyFont="1" applyFill="1" applyBorder="1" applyAlignment="1">
      <alignment horizontal="center" vertical="center"/>
    </xf>
    <xf numFmtId="166" fontId="4" fillId="3" borderId="35" xfId="2" applyNumberFormat="1" applyFont="1" applyFill="1" applyBorder="1" applyAlignment="1">
      <alignment horizontal="center" vertical="center"/>
    </xf>
    <xf numFmtId="166" fontId="3" fillId="0" borderId="5" xfId="2" applyNumberFormat="1" applyFont="1" applyBorder="1" applyAlignment="1">
      <alignment horizontal="center" vertical="center"/>
    </xf>
    <xf numFmtId="166" fontId="3" fillId="0" borderId="10" xfId="2" applyNumberFormat="1" applyFont="1" applyBorder="1" applyAlignment="1">
      <alignment horizontal="center" vertical="center"/>
    </xf>
    <xf numFmtId="0" fontId="3" fillId="3" borderId="30" xfId="0" applyFont="1" applyFill="1" applyBorder="1" applyAlignment="1">
      <alignment vertical="center"/>
    </xf>
    <xf numFmtId="166" fontId="4" fillId="3" borderId="11" xfId="2" applyNumberFormat="1" applyFont="1" applyFill="1" applyBorder="1" applyAlignment="1">
      <alignment horizontal="center" vertical="center"/>
    </xf>
    <xf numFmtId="166" fontId="4" fillId="3" borderId="12" xfId="2" applyNumberFormat="1" applyFont="1" applyFill="1" applyBorder="1" applyAlignment="1">
      <alignment horizontal="center" vertical="center"/>
    </xf>
    <xf numFmtId="166" fontId="4" fillId="3" borderId="13" xfId="2" applyNumberFormat="1" applyFont="1" applyFill="1" applyBorder="1" applyAlignment="1">
      <alignment horizontal="center" vertical="center"/>
    </xf>
    <xf numFmtId="166" fontId="4" fillId="5" borderId="36" xfId="2" applyNumberFormat="1" applyFont="1" applyFill="1" applyBorder="1" applyAlignment="1">
      <alignment horizontal="center" vertical="center"/>
    </xf>
    <xf numFmtId="0" fontId="8" fillId="8" borderId="20" xfId="0" applyFont="1" applyFill="1" applyBorder="1" applyAlignment="1">
      <alignment vertical="center"/>
    </xf>
    <xf numFmtId="0" fontId="7" fillId="8" borderId="21" xfId="0" applyFont="1" applyFill="1" applyBorder="1" applyAlignment="1">
      <alignment vertical="center"/>
    </xf>
    <xf numFmtId="0" fontId="3" fillId="8" borderId="21" xfId="0" applyFont="1" applyFill="1" applyBorder="1" applyAlignment="1">
      <alignment vertical="center"/>
    </xf>
    <xf numFmtId="0" fontId="3" fillId="8" borderId="22" xfId="0" applyFont="1" applyFill="1" applyBorder="1" applyAlignment="1">
      <alignment vertical="center"/>
    </xf>
    <xf numFmtId="49" fontId="7" fillId="8" borderId="23" xfId="0" applyNumberFormat="1" applyFont="1" applyFill="1" applyBorder="1" applyAlignment="1">
      <alignment vertical="center"/>
    </xf>
    <xf numFmtId="0" fontId="7" fillId="8" borderId="0" xfId="0" applyFont="1" applyFill="1" applyAlignment="1">
      <alignment vertical="center"/>
    </xf>
    <xf numFmtId="0" fontId="3" fillId="8" borderId="0" xfId="0" applyFont="1" applyFill="1" applyAlignment="1">
      <alignment vertical="center"/>
    </xf>
    <xf numFmtId="0" fontId="3" fillId="8" borderId="24" xfId="0" applyFont="1" applyFill="1" applyBorder="1" applyAlignment="1">
      <alignment vertical="center"/>
    </xf>
    <xf numFmtId="49" fontId="7" fillId="8" borderId="25" xfId="0" applyNumberFormat="1" applyFont="1" applyFill="1" applyBorder="1" applyAlignment="1">
      <alignment vertical="center"/>
    </xf>
    <xf numFmtId="0" fontId="7" fillId="8" borderId="26" xfId="0" applyFont="1" applyFill="1" applyBorder="1" applyAlignment="1">
      <alignment vertical="center"/>
    </xf>
    <xf numFmtId="0" fontId="3" fillId="8" borderId="26" xfId="0" applyFont="1" applyFill="1" applyBorder="1" applyAlignment="1">
      <alignment vertical="center"/>
    </xf>
    <xf numFmtId="0" fontId="3" fillId="8" borderId="27" xfId="0" applyFont="1" applyFill="1" applyBorder="1" applyAlignment="1">
      <alignment vertical="center"/>
    </xf>
    <xf numFmtId="0" fontId="4" fillId="0" borderId="0" xfId="0" applyFont="1"/>
    <xf numFmtId="0" fontId="9" fillId="4" borderId="50"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3" xfId="0" applyFont="1" applyFill="1" applyBorder="1" applyAlignment="1">
      <alignment horizontal="center" vertical="center"/>
    </xf>
    <xf numFmtId="0" fontId="3" fillId="0" borderId="49" xfId="0" applyFont="1" applyBorder="1" applyAlignment="1">
      <alignment vertical="center"/>
    </xf>
    <xf numFmtId="164" fontId="3" fillId="7" borderId="1" xfId="2" applyFont="1" applyFill="1" applyBorder="1" applyAlignment="1" applyProtection="1">
      <alignment vertical="center"/>
      <protection locked="0"/>
    </xf>
    <xf numFmtId="10" fontId="3" fillId="9" borderId="51" xfId="0" applyNumberFormat="1" applyFont="1" applyFill="1" applyBorder="1" applyAlignment="1">
      <alignment horizontal="center" vertical="center"/>
    </xf>
    <xf numFmtId="164" fontId="3" fillId="3" borderId="4" xfId="2" applyFont="1" applyFill="1" applyBorder="1" applyAlignment="1">
      <alignment vertical="center"/>
    </xf>
    <xf numFmtId="0" fontId="3" fillId="8" borderId="21" xfId="0" applyFont="1" applyFill="1" applyBorder="1"/>
    <xf numFmtId="0" fontId="3" fillId="0" borderId="23" xfId="0" applyFont="1" applyBorder="1"/>
    <xf numFmtId="0" fontId="3" fillId="8" borderId="0" xfId="0" applyFont="1" applyFill="1"/>
    <xf numFmtId="0" fontId="3" fillId="8" borderId="26" xfId="0" applyFont="1" applyFill="1" applyBorder="1"/>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9" fillId="4" borderId="32" xfId="0" applyFont="1" applyFill="1" applyBorder="1" applyAlignment="1">
      <alignment horizontal="center" vertical="center"/>
    </xf>
    <xf numFmtId="0" fontId="9" fillId="4" borderId="52" xfId="0" applyFont="1" applyFill="1" applyBorder="1" applyAlignment="1">
      <alignment horizontal="center" vertical="center"/>
    </xf>
    <xf numFmtId="0" fontId="4" fillId="7" borderId="7" xfId="0" applyFont="1" applyFill="1" applyBorder="1" applyAlignment="1" applyProtection="1">
      <alignment horizontal="center" vertical="center"/>
      <protection locked="0"/>
    </xf>
    <xf numFmtId="164" fontId="3" fillId="7" borderId="8" xfId="2" applyFont="1" applyFill="1" applyBorder="1" applyAlignment="1" applyProtection="1">
      <alignment horizontal="center" vertical="center"/>
      <protection locked="0"/>
    </xf>
    <xf numFmtId="164" fontId="3" fillId="3" borderId="7" xfId="0" applyNumberFormat="1" applyFont="1" applyFill="1" applyBorder="1" applyAlignment="1">
      <alignment horizontal="center" vertical="center"/>
    </xf>
    <xf numFmtId="164" fontId="3" fillId="3" borderId="42"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164" fontId="3" fillId="7" borderId="10" xfId="2" applyFont="1" applyFill="1" applyBorder="1" applyAlignment="1" applyProtection="1">
      <alignment horizontal="center" vertical="center"/>
      <protection locked="0"/>
    </xf>
    <xf numFmtId="164" fontId="3" fillId="3" borderId="47"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3" borderId="43" xfId="0" applyNumberFormat="1" applyFont="1" applyFill="1" applyBorder="1" applyAlignment="1">
      <alignment horizontal="center" vertical="center"/>
    </xf>
    <xf numFmtId="164" fontId="3" fillId="6" borderId="10" xfId="0" applyNumberFormat="1" applyFont="1" applyFill="1" applyBorder="1" applyAlignment="1">
      <alignment horizontal="center" vertical="center"/>
    </xf>
    <xf numFmtId="0" fontId="4" fillId="7" borderId="5" xfId="0" applyFont="1" applyFill="1" applyBorder="1" applyAlignment="1" applyProtection="1">
      <alignment horizontal="center" vertical="center"/>
      <protection locked="0"/>
    </xf>
    <xf numFmtId="164" fontId="3" fillId="7" borderId="13" xfId="2" applyFont="1" applyFill="1" applyBorder="1" applyAlignment="1" applyProtection="1">
      <alignment horizontal="center" vertical="center"/>
      <protection locked="0"/>
    </xf>
    <xf numFmtId="164" fontId="3" fillId="0" borderId="0" xfId="2"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18" xfId="0" applyNumberFormat="1" applyFont="1" applyFill="1" applyBorder="1" applyAlignment="1">
      <alignment horizontal="center" vertical="center"/>
    </xf>
    <xf numFmtId="164" fontId="3" fillId="3" borderId="60" xfId="0" applyNumberFormat="1" applyFont="1" applyFill="1" applyBorder="1" applyAlignment="1">
      <alignment horizontal="center" vertical="center"/>
    </xf>
    <xf numFmtId="164" fontId="3" fillId="6" borderId="19" xfId="0" applyNumberFormat="1" applyFont="1" applyFill="1" applyBorder="1" applyAlignment="1">
      <alignment horizontal="center" vertical="center"/>
    </xf>
    <xf numFmtId="0" fontId="3" fillId="8" borderId="22" xfId="0" applyFont="1" applyFill="1" applyBorder="1"/>
    <xf numFmtId="0" fontId="3" fillId="8" borderId="24" xfId="0" applyFont="1" applyFill="1" applyBorder="1"/>
    <xf numFmtId="0" fontId="7" fillId="8" borderId="24" xfId="0" applyFont="1" applyFill="1" applyBorder="1" applyAlignment="1">
      <alignment vertical="center"/>
    </xf>
    <xf numFmtId="0" fontId="3" fillId="8" borderId="27" xfId="0" applyFont="1" applyFill="1" applyBorder="1"/>
    <xf numFmtId="0" fontId="6" fillId="4" borderId="7" xfId="0" applyFont="1" applyFill="1" applyBorder="1" applyAlignment="1">
      <alignment horizontal="center" vertical="center" wrapText="1"/>
    </xf>
    <xf numFmtId="0" fontId="6" fillId="4" borderId="42" xfId="0" applyFont="1" applyFill="1" applyBorder="1" applyAlignment="1">
      <alignment horizontal="center" vertical="center" wrapText="1"/>
    </xf>
    <xf numFmtId="168" fontId="3" fillId="7" borderId="43" xfId="2" applyNumberFormat="1" applyFont="1" applyFill="1" applyBorder="1" applyAlignment="1" applyProtection="1">
      <alignment horizontal="center" vertical="center"/>
      <protection locked="0"/>
    </xf>
    <xf numFmtId="164" fontId="3" fillId="3" borderId="9" xfId="0" applyNumberFormat="1" applyFont="1" applyFill="1" applyBorder="1" applyAlignment="1">
      <alignment horizontal="center" vertical="center"/>
    </xf>
    <xf numFmtId="168" fontId="3" fillId="7" borderId="45" xfId="2" applyNumberFormat="1" applyFont="1" applyFill="1" applyBorder="1" applyAlignment="1" applyProtection="1">
      <alignment horizontal="center" vertical="center"/>
      <protection locked="0"/>
    </xf>
    <xf numFmtId="164" fontId="3" fillId="3" borderId="19" xfId="0" applyNumberFormat="1" applyFont="1" applyFill="1" applyBorder="1" applyAlignment="1">
      <alignment horizontal="center" vertical="center"/>
    </xf>
    <xf numFmtId="164" fontId="3" fillId="3" borderId="41"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60" xfId="0" applyFont="1" applyFill="1" applyBorder="1" applyAlignment="1">
      <alignment horizontal="center" vertical="center" wrapText="1"/>
    </xf>
    <xf numFmtId="164" fontId="3" fillId="7" borderId="15" xfId="2" applyFont="1" applyFill="1" applyBorder="1" applyAlignment="1" applyProtection="1">
      <alignment horizontal="center" vertical="center"/>
      <protection locked="0"/>
    </xf>
    <xf numFmtId="164" fontId="3" fillId="7" borderId="25" xfId="2" applyFont="1" applyFill="1" applyBorder="1" applyAlignment="1" applyProtection="1">
      <alignment horizontal="center" vertical="center"/>
      <protection locked="0"/>
    </xf>
    <xf numFmtId="164" fontId="3" fillId="3" borderId="14" xfId="0" applyNumberFormat="1" applyFont="1" applyFill="1" applyBorder="1" applyAlignment="1">
      <alignment horizontal="center" vertical="center"/>
    </xf>
    <xf numFmtId="164" fontId="3" fillId="3" borderId="15" xfId="0" applyNumberFormat="1" applyFont="1" applyFill="1" applyBorder="1" applyAlignment="1">
      <alignment horizontal="center" vertical="center"/>
    </xf>
    <xf numFmtId="164" fontId="3" fillId="3" borderId="25" xfId="0" applyNumberFormat="1" applyFont="1" applyFill="1" applyBorder="1" applyAlignment="1">
      <alignment horizontal="center" vertical="center"/>
    </xf>
    <xf numFmtId="164" fontId="3" fillId="3" borderId="16" xfId="2" applyFont="1" applyFill="1" applyBorder="1" applyAlignment="1">
      <alignment horizontal="center" vertical="center"/>
    </xf>
    <xf numFmtId="164" fontId="3" fillId="7" borderId="12" xfId="2" applyFont="1" applyFill="1" applyBorder="1" applyAlignment="1" applyProtection="1">
      <alignment horizontal="center" vertical="center"/>
      <protection locked="0"/>
    </xf>
    <xf numFmtId="164" fontId="3" fillId="7" borderId="45" xfId="2" applyFont="1" applyFill="1" applyBorder="1" applyAlignment="1" applyProtection="1">
      <alignment horizontal="center" vertical="center"/>
      <protection locked="0"/>
    </xf>
    <xf numFmtId="164" fontId="3" fillId="3" borderId="11" xfId="0" applyNumberFormat="1" applyFont="1" applyFill="1" applyBorder="1" applyAlignment="1">
      <alignment horizontal="center" vertical="center"/>
    </xf>
    <xf numFmtId="164" fontId="3" fillId="3" borderId="12" xfId="0" applyNumberFormat="1" applyFont="1" applyFill="1" applyBorder="1" applyAlignment="1">
      <alignment horizontal="center" vertical="center"/>
    </xf>
    <xf numFmtId="164" fontId="3" fillId="3" borderId="45" xfId="0" applyNumberFormat="1" applyFont="1" applyFill="1" applyBorder="1" applyAlignment="1">
      <alignment horizontal="center" vertical="center"/>
    </xf>
    <xf numFmtId="164" fontId="3" fillId="3" borderId="13" xfId="2" applyFont="1" applyFill="1" applyBorder="1" applyAlignment="1">
      <alignment horizontal="center" vertical="center"/>
    </xf>
    <xf numFmtId="164" fontId="3" fillId="3" borderId="37" xfId="0" applyNumberFormat="1" applyFont="1" applyFill="1" applyBorder="1" applyAlignment="1">
      <alignment horizontal="center" vertical="center"/>
    </xf>
    <xf numFmtId="164" fontId="3" fillId="3" borderId="38" xfId="0" applyNumberFormat="1" applyFont="1" applyFill="1" applyBorder="1" applyAlignment="1">
      <alignment horizontal="center" vertical="center"/>
    </xf>
    <xf numFmtId="164" fontId="3" fillId="3" borderId="46" xfId="0" applyNumberFormat="1" applyFont="1" applyFill="1" applyBorder="1" applyAlignment="1">
      <alignment horizontal="center" vertical="center"/>
    </xf>
    <xf numFmtId="164" fontId="3" fillId="3" borderId="53" xfId="0" applyNumberFormat="1" applyFont="1" applyFill="1" applyBorder="1" applyAlignment="1">
      <alignment horizontal="center" vertical="center"/>
    </xf>
    <xf numFmtId="164" fontId="3" fillId="3" borderId="44" xfId="0" applyNumberFormat="1" applyFont="1" applyFill="1" applyBorder="1" applyAlignment="1">
      <alignment horizontal="center" vertical="center"/>
    </xf>
    <xf numFmtId="0" fontId="3" fillId="0" borderId="9" xfId="0" applyFont="1" applyBorder="1" applyAlignment="1">
      <alignment horizontal="left" vertical="center"/>
    </xf>
    <xf numFmtId="164" fontId="3" fillId="0" borderId="10" xfId="2" applyFont="1" applyBorder="1" applyAlignment="1">
      <alignment horizontal="center" vertical="center"/>
    </xf>
    <xf numFmtId="0" fontId="3" fillId="0" borderId="11" xfId="0" applyFont="1" applyBorder="1" applyAlignment="1">
      <alignment horizontal="left" vertical="center"/>
    </xf>
    <xf numFmtId="164" fontId="3" fillId="0" borderId="13" xfId="2" applyFont="1" applyBorder="1" applyAlignment="1">
      <alignment horizontal="center" vertical="center"/>
    </xf>
    <xf numFmtId="164" fontId="3" fillId="0" borderId="0" xfId="2" applyFont="1"/>
    <xf numFmtId="49" fontId="7" fillId="8" borderId="59" xfId="0" applyNumberFormat="1" applyFont="1" applyFill="1" applyBorder="1" applyAlignment="1">
      <alignment vertical="center"/>
    </xf>
    <xf numFmtId="49" fontId="7" fillId="8" borderId="26" xfId="0" applyNumberFormat="1" applyFont="1" applyFill="1" applyBorder="1" applyAlignment="1">
      <alignment vertical="center"/>
    </xf>
    <xf numFmtId="49" fontId="7" fillId="8" borderId="27" xfId="0" applyNumberFormat="1" applyFont="1" applyFill="1" applyBorder="1" applyAlignment="1">
      <alignment vertical="center"/>
    </xf>
    <xf numFmtId="49" fontId="7" fillId="8" borderId="40" xfId="0" applyNumberFormat="1" applyFont="1" applyFill="1" applyBorder="1" applyAlignment="1">
      <alignment vertical="center"/>
    </xf>
    <xf numFmtId="0" fontId="7" fillId="8" borderId="39" xfId="0" applyFont="1" applyFill="1" applyBorder="1" applyAlignment="1">
      <alignment vertical="center"/>
    </xf>
    <xf numFmtId="0" fontId="3" fillId="8" borderId="39" xfId="0" applyFont="1" applyFill="1" applyBorder="1" applyAlignment="1">
      <alignment vertical="center"/>
    </xf>
    <xf numFmtId="0" fontId="3" fillId="8" borderId="39" xfId="0" applyFont="1" applyFill="1" applyBorder="1"/>
    <xf numFmtId="0" fontId="6" fillId="4" borderId="33" xfId="0" applyFont="1" applyFill="1" applyBorder="1" applyAlignment="1">
      <alignment horizontal="center" vertical="center"/>
    </xf>
    <xf numFmtId="167" fontId="3" fillId="7" borderId="13" xfId="1"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4" fillId="0" borderId="9" xfId="0" applyFont="1" applyBorder="1" applyAlignment="1">
      <alignment horizontal="center" vertical="center"/>
    </xf>
    <xf numFmtId="0" fontId="3" fillId="0" borderId="5" xfId="0" applyFont="1" applyBorder="1" applyAlignment="1">
      <alignment horizontal="center" vertical="center"/>
    </xf>
    <xf numFmtId="167" fontId="3" fillId="0" borderId="5" xfId="1" applyNumberFormat="1" applyFont="1" applyFill="1" applyBorder="1" applyAlignment="1" applyProtection="1">
      <alignment vertical="center"/>
    </xf>
    <xf numFmtId="167" fontId="3" fillId="0" borderId="12" xfId="1" applyNumberFormat="1" applyFont="1" applyFill="1" applyBorder="1" applyAlignment="1" applyProtection="1">
      <alignment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8" borderId="63" xfId="0" applyFont="1" applyFill="1" applyBorder="1"/>
    <xf numFmtId="0" fontId="6" fillId="4" borderId="50" xfId="0" applyFont="1" applyFill="1" applyBorder="1" applyAlignment="1">
      <alignment horizontal="center" vertical="center"/>
    </xf>
    <xf numFmtId="0" fontId="2" fillId="0" borderId="0" xfId="0" applyFont="1" applyAlignment="1">
      <alignment horizontal="center" wrapText="1"/>
    </xf>
    <xf numFmtId="0" fontId="6" fillId="4" borderId="1" xfId="0" applyFont="1" applyFill="1" applyBorder="1" applyAlignment="1">
      <alignment horizontal="center" vertical="center"/>
    </xf>
    <xf numFmtId="164" fontId="3" fillId="7" borderId="5" xfId="2" applyFont="1" applyFill="1" applyBorder="1" applyAlignment="1" applyProtection="1">
      <alignment horizontal="center" vertical="center"/>
      <protection locked="0"/>
    </xf>
    <xf numFmtId="167" fontId="3" fillId="7" borderId="10" xfId="1" applyNumberFormat="1" applyFont="1" applyFill="1" applyBorder="1" applyAlignment="1" applyProtection="1">
      <alignment horizontal="center" vertical="center"/>
      <protection locked="0"/>
    </xf>
    <xf numFmtId="164" fontId="3" fillId="0" borderId="5" xfId="2" applyFont="1" applyBorder="1" applyAlignment="1">
      <alignment horizontal="center" vertical="center"/>
    </xf>
    <xf numFmtId="164" fontId="3" fillId="0" borderId="9" xfId="2" applyFont="1" applyBorder="1" applyAlignment="1">
      <alignment horizontal="center" vertical="center"/>
    </xf>
    <xf numFmtId="164" fontId="3" fillId="0" borderId="11" xfId="2" applyFont="1" applyBorder="1" applyAlignment="1">
      <alignment horizontal="center" vertical="center"/>
    </xf>
    <xf numFmtId="164" fontId="3" fillId="0" borderId="12" xfId="2" applyFont="1" applyBorder="1" applyAlignment="1">
      <alignment horizontal="center" vertical="center"/>
    </xf>
    <xf numFmtId="0" fontId="6" fillId="0" borderId="0" xfId="0" applyFont="1" applyAlignment="1">
      <alignment horizontal="center" vertical="center"/>
    </xf>
    <xf numFmtId="0" fontId="6" fillId="4" borderId="67" xfId="0" applyFont="1" applyFill="1" applyBorder="1" applyAlignment="1">
      <alignment horizontal="center"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5" fillId="0" borderId="0" xfId="0" applyFont="1" applyAlignment="1">
      <alignment horizontal="center"/>
    </xf>
    <xf numFmtId="164" fontId="3" fillId="6" borderId="13" xfId="0" applyNumberFormat="1" applyFont="1" applyFill="1" applyBorder="1" applyAlignment="1">
      <alignment horizontal="center" vertical="center"/>
    </xf>
    <xf numFmtId="0" fontId="9" fillId="4" borderId="71" xfId="0" applyFont="1" applyFill="1" applyBorder="1" applyAlignment="1">
      <alignment horizontal="center" vertical="center"/>
    </xf>
    <xf numFmtId="164" fontId="3" fillId="3" borderId="72" xfId="2" applyFont="1" applyFill="1" applyBorder="1" applyAlignment="1">
      <alignment horizontal="center" vertical="center"/>
    </xf>
    <xf numFmtId="164" fontId="3" fillId="3" borderId="73" xfId="2" applyFont="1" applyFill="1" applyBorder="1" applyAlignment="1">
      <alignment horizontal="center" vertical="center"/>
    </xf>
    <xf numFmtId="0" fontId="9" fillId="4" borderId="46" xfId="0" applyFont="1" applyFill="1" applyBorder="1" applyAlignment="1">
      <alignment horizontal="center" vertical="center"/>
    </xf>
    <xf numFmtId="0" fontId="9" fillId="4" borderId="53" xfId="0" applyFont="1" applyFill="1" applyBorder="1" applyAlignment="1">
      <alignment horizontal="center" vertical="center"/>
    </xf>
    <xf numFmtId="0" fontId="3" fillId="0" borderId="77" xfId="0" applyFont="1" applyBorder="1" applyAlignment="1">
      <alignment horizontal="center" vertical="center"/>
    </xf>
    <xf numFmtId="164" fontId="3" fillId="7" borderId="78" xfId="2" applyFont="1" applyFill="1" applyBorder="1" applyAlignment="1" applyProtection="1">
      <alignment horizontal="center" vertical="center"/>
      <protection locked="0"/>
    </xf>
    <xf numFmtId="164" fontId="3" fillId="6" borderId="78" xfId="0" applyNumberFormat="1" applyFont="1" applyFill="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pplyProtection="1">
      <alignment horizontal="center" vertical="center"/>
      <protection locked="0"/>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164" fontId="3" fillId="6" borderId="28" xfId="0" applyNumberFormat="1" applyFont="1" applyFill="1" applyBorder="1" applyAlignment="1">
      <alignment horizontal="center" vertical="center"/>
    </xf>
    <xf numFmtId="164" fontId="3" fillId="6" borderId="29"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xf>
    <xf numFmtId="0" fontId="9" fillId="4" borderId="25" xfId="0" applyFont="1" applyFill="1" applyBorder="1" applyAlignment="1">
      <alignment horizontal="center" vertical="center"/>
    </xf>
    <xf numFmtId="0" fontId="9" fillId="4" borderId="81" xfId="0" applyFont="1" applyFill="1" applyBorder="1" applyAlignment="1">
      <alignment horizontal="center" vertical="center"/>
    </xf>
    <xf numFmtId="164" fontId="3" fillId="3" borderId="79" xfId="2" applyFont="1" applyFill="1" applyBorder="1" applyAlignment="1">
      <alignment horizontal="center" vertical="center"/>
    </xf>
    <xf numFmtId="0" fontId="9" fillId="4" borderId="82" xfId="0" applyFont="1" applyFill="1" applyBorder="1" applyAlignment="1">
      <alignment horizontal="center" vertical="center"/>
    </xf>
    <xf numFmtId="164" fontId="3" fillId="3" borderId="10" xfId="2" applyFont="1" applyFill="1" applyBorder="1" applyAlignment="1">
      <alignment horizontal="center" vertical="center"/>
    </xf>
    <xf numFmtId="164" fontId="3" fillId="3" borderId="84" xfId="0" applyNumberFormat="1" applyFont="1" applyFill="1" applyBorder="1" applyAlignment="1">
      <alignment horizontal="center" vertical="center"/>
    </xf>
    <xf numFmtId="164" fontId="3" fillId="3" borderId="83" xfId="0" applyNumberFormat="1" applyFont="1" applyFill="1" applyBorder="1" applyAlignment="1">
      <alignment horizontal="center" vertical="center"/>
    </xf>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70" xfId="0" applyFont="1" applyFill="1" applyBorder="1" applyAlignment="1">
      <alignment horizontal="center" vertical="center"/>
    </xf>
    <xf numFmtId="164" fontId="3" fillId="3" borderId="26" xfId="2" applyFont="1" applyFill="1" applyBorder="1" applyAlignment="1">
      <alignment horizontal="center" vertical="center"/>
    </xf>
    <xf numFmtId="164" fontId="3" fillId="3" borderId="85" xfId="2" applyFont="1" applyFill="1" applyBorder="1" applyAlignment="1">
      <alignment horizontal="center" vertical="center"/>
    </xf>
    <xf numFmtId="0" fontId="9" fillId="4" borderId="80" xfId="0" applyFont="1" applyFill="1" applyBorder="1" applyAlignment="1">
      <alignment horizontal="center" vertical="center"/>
    </xf>
    <xf numFmtId="164" fontId="3" fillId="3" borderId="86" xfId="0" applyNumberFormat="1" applyFont="1" applyFill="1" applyBorder="1" applyAlignment="1">
      <alignment horizontal="center" vertical="center"/>
    </xf>
    <xf numFmtId="0" fontId="6" fillId="4" borderId="87" xfId="0" applyFont="1" applyFill="1" applyBorder="1" applyAlignment="1">
      <alignment horizontal="center" vertical="center"/>
    </xf>
    <xf numFmtId="166" fontId="3" fillId="6" borderId="79" xfId="2" applyNumberFormat="1" applyFont="1" applyFill="1" applyBorder="1" applyAlignment="1">
      <alignment horizontal="center" vertical="center"/>
    </xf>
    <xf numFmtId="166" fontId="3" fillId="0" borderId="43" xfId="2" applyNumberFormat="1" applyFont="1" applyBorder="1" applyAlignment="1">
      <alignment horizontal="center" vertical="center"/>
    </xf>
    <xf numFmtId="166" fontId="4" fillId="3" borderId="85" xfId="2" applyNumberFormat="1" applyFont="1" applyFill="1" applyBorder="1" applyAlignment="1">
      <alignment horizontal="center" vertical="center"/>
    </xf>
    <xf numFmtId="166" fontId="3" fillId="6" borderId="35" xfId="2" applyNumberFormat="1" applyFont="1" applyFill="1" applyBorder="1" applyAlignment="1">
      <alignment horizontal="center" vertical="center"/>
    </xf>
    <xf numFmtId="166" fontId="3" fillId="0" borderId="35" xfId="2" applyNumberFormat="1" applyFont="1" applyBorder="1" applyAlignment="1">
      <alignment horizontal="center" vertical="center"/>
    </xf>
    <xf numFmtId="166" fontId="4" fillId="3" borderId="36" xfId="2" applyNumberFormat="1" applyFont="1" applyFill="1" applyBorder="1" applyAlignment="1">
      <alignment horizontal="center" vertical="center"/>
    </xf>
    <xf numFmtId="0" fontId="9" fillId="4" borderId="17" xfId="0" applyFont="1" applyFill="1" applyBorder="1" applyAlignment="1">
      <alignment horizontal="center" vertical="center"/>
    </xf>
    <xf numFmtId="164" fontId="3" fillId="3" borderId="27" xfId="0" applyNumberFormat="1" applyFont="1" applyFill="1" applyBorder="1" applyAlignment="1">
      <alignment horizontal="center" vertical="center"/>
    </xf>
    <xf numFmtId="0" fontId="4" fillId="0" borderId="50" xfId="0" applyFont="1" applyBorder="1" applyAlignment="1">
      <alignment horizontal="center" vertical="center"/>
    </xf>
    <xf numFmtId="0" fontId="4" fillId="0" borderId="57" xfId="0" applyFont="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3" fillId="0" borderId="74" xfId="0" applyFont="1" applyBorder="1" applyAlignment="1">
      <alignment horizontal="center"/>
    </xf>
    <xf numFmtId="0" fontId="3" fillId="0" borderId="75" xfId="0" applyFont="1" applyBorder="1" applyAlignment="1">
      <alignment horizontal="center"/>
    </xf>
    <xf numFmtId="0" fontId="0" fillId="0" borderId="51" xfId="0" applyBorder="1" applyAlignment="1">
      <alignment horizontal="center"/>
    </xf>
    <xf numFmtId="0" fontId="0" fillId="0" borderId="51" xfId="0" applyBorder="1"/>
    <xf numFmtId="0" fontId="3" fillId="0" borderId="65" xfId="0" applyFont="1" applyBorder="1" applyAlignment="1">
      <alignment horizontal="center"/>
    </xf>
    <xf numFmtId="0" fontId="3" fillId="0" borderId="66" xfId="0" applyFont="1" applyBorder="1" applyAlignment="1">
      <alignment horizontal="center"/>
    </xf>
    <xf numFmtId="0" fontId="0" fillId="0" borderId="64" xfId="0" applyBorder="1"/>
    <xf numFmtId="0" fontId="6" fillId="4" borderId="50" xfId="0" applyFont="1" applyFill="1" applyBorder="1" applyAlignment="1">
      <alignment horizontal="center" vertical="center"/>
    </xf>
    <xf numFmtId="0" fontId="6" fillId="4" borderId="62" xfId="0" applyFont="1" applyFill="1" applyBorder="1" applyAlignment="1">
      <alignment horizontal="center" vertical="center"/>
    </xf>
    <xf numFmtId="0" fontId="3" fillId="0" borderId="30" xfId="0" applyFont="1" applyBorder="1" applyAlignment="1">
      <alignment horizontal="left" vertical="center"/>
    </xf>
    <xf numFmtId="0" fontId="3" fillId="0" borderId="48" xfId="0" applyFont="1" applyBorder="1" applyAlignment="1">
      <alignment horizontal="left" vertical="center"/>
    </xf>
    <xf numFmtId="0" fontId="3" fillId="10" borderId="61" xfId="0" applyFont="1" applyFill="1" applyBorder="1" applyAlignment="1">
      <alignment horizontal="left" vertical="center"/>
    </xf>
    <xf numFmtId="0" fontId="3" fillId="10" borderId="27" xfId="0" applyFont="1" applyFill="1" applyBorder="1" applyAlignment="1">
      <alignment horizontal="left" vertical="center"/>
    </xf>
    <xf numFmtId="0" fontId="3" fillId="0" borderId="54" xfId="0" applyFont="1" applyBorder="1" applyAlignment="1">
      <alignment horizontal="center"/>
    </xf>
    <xf numFmtId="0" fontId="3" fillId="0" borderId="55" xfId="0" applyFont="1" applyBorder="1" applyAlignment="1">
      <alignment horizontal="center"/>
    </xf>
    <xf numFmtId="0" fontId="0" fillId="0" borderId="56" xfId="0" applyBorder="1"/>
    <xf numFmtId="0" fontId="0" fillId="0" borderId="56" xfId="0" applyBorder="1" applyAlignment="1">
      <alignment horizontal="center"/>
    </xf>
    <xf numFmtId="49" fontId="7" fillId="8" borderId="23" xfId="0" applyNumberFormat="1" applyFont="1" applyFill="1" applyBorder="1" applyAlignment="1">
      <alignment horizontal="left" vertical="top" wrapText="1"/>
    </xf>
    <xf numFmtId="49" fontId="7" fillId="8" borderId="0" xfId="0" applyNumberFormat="1" applyFont="1" applyFill="1" applyAlignment="1">
      <alignment horizontal="left" vertical="top" wrapText="1"/>
    </xf>
    <xf numFmtId="49" fontId="7" fillId="8" borderId="24" xfId="0" applyNumberFormat="1" applyFont="1" applyFill="1" applyBorder="1" applyAlignment="1">
      <alignment horizontal="left" vertical="top" wrapText="1"/>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64" xfId="0" applyFont="1" applyFill="1" applyBorder="1" applyAlignment="1">
      <alignment horizontal="center" vertical="center"/>
    </xf>
  </cellXfs>
  <cellStyles count="4">
    <cellStyle name="Komma" xfId="1" builtinId="3"/>
    <cellStyle name="Normal 2" xfId="3" xr:uid="{EFAE720D-B6EA-4442-B8B3-AFC4F73A75AF}"/>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elma van Oostrum" id="{2C43DFD3-99B5-49B2-92B3-C93AA2F9F934}" userId="S::h.van.oostrum@goes.nl::47245de0-609f-490f-9f60-80e606562fb8"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5-11-18T09:19:07.50" personId="{2C43DFD3-99B5-49B2-92B3-C93AA2F9F934}" id="{FC8D16AF-32AB-4D42-8E42-06947BD45C8F}">
    <text>de aantallen van goes zijn aangepast, lijkt niet gekoppeld, checken!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1:B28"/>
  <sheetViews>
    <sheetView showGridLines="0" tabSelected="1" zoomScale="85" zoomScaleNormal="85" workbookViewId="0">
      <selection activeCell="B10" sqref="B10"/>
    </sheetView>
  </sheetViews>
  <sheetFormatPr baseColWidth="10" defaultColWidth="8.6640625" defaultRowHeight="18" x14ac:dyDescent="0.25"/>
  <cols>
    <col min="1" max="1" width="19.33203125" style="1" customWidth="1"/>
    <col min="2" max="2" width="59.83203125" style="1" customWidth="1"/>
    <col min="3" max="3" width="19.33203125" style="1" customWidth="1"/>
    <col min="4" max="16384" width="8.6640625" style="1"/>
  </cols>
  <sheetData>
    <row r="1" spans="2:2" ht="27" customHeight="1" x14ac:dyDescent="0.25"/>
    <row r="2" spans="2:2" ht="61.5" customHeight="1" x14ac:dyDescent="0.35">
      <c r="B2" s="146" t="s">
        <v>0</v>
      </c>
    </row>
    <row r="3" spans="2:2" ht="20.25" customHeight="1" x14ac:dyDescent="0.25">
      <c r="B3" s="2"/>
    </row>
    <row r="4" spans="2:2" ht="20.25" customHeight="1" x14ac:dyDescent="0.25">
      <c r="B4" s="158" t="s">
        <v>1</v>
      </c>
    </row>
    <row r="5" spans="2:2" ht="20.25" customHeight="1" x14ac:dyDescent="0.25">
      <c r="B5" s="2"/>
    </row>
    <row r="6" spans="2:2" ht="20.25" customHeight="1" thickBot="1" x14ac:dyDescent="0.3">
      <c r="B6" s="2" t="s">
        <v>2</v>
      </c>
    </row>
    <row r="7" spans="2:2" ht="20.25" customHeight="1" thickBot="1" x14ac:dyDescent="0.3">
      <c r="B7" s="3"/>
    </row>
    <row r="8" spans="2:2" ht="20.25" customHeight="1" x14ac:dyDescent="0.25">
      <c r="B8" s="2"/>
    </row>
    <row r="9" spans="2:2" ht="20.25" customHeight="1" thickBot="1" x14ac:dyDescent="0.3">
      <c r="B9" s="2" t="s">
        <v>3</v>
      </c>
    </row>
    <row r="10" spans="2:2" ht="20.25" customHeight="1" thickBot="1" x14ac:dyDescent="0.3">
      <c r="B10" s="3" t="s">
        <v>138</v>
      </c>
    </row>
    <row r="11" spans="2:2" ht="20.25" customHeight="1" x14ac:dyDescent="0.25">
      <c r="B11" s="2"/>
    </row>
    <row r="12" spans="2:2" ht="20.25" customHeight="1" thickBot="1" x14ac:dyDescent="0.3">
      <c r="B12" s="2" t="s">
        <v>4</v>
      </c>
    </row>
    <row r="13" spans="2:2" ht="20.25" customHeight="1" thickBot="1" x14ac:dyDescent="0.3">
      <c r="B13" s="3"/>
    </row>
    <row r="14" spans="2:2" ht="20.25" customHeight="1" x14ac:dyDescent="0.25">
      <c r="B14" s="2"/>
    </row>
    <row r="15" spans="2:2" ht="20.25" customHeight="1" thickBot="1" x14ac:dyDescent="0.3">
      <c r="B15" s="2" t="s">
        <v>5</v>
      </c>
    </row>
    <row r="16" spans="2:2" ht="20.25" customHeight="1" thickBot="1" x14ac:dyDescent="0.3">
      <c r="B16" s="3"/>
    </row>
    <row r="17" spans="2:2" ht="20.25" customHeight="1" x14ac:dyDescent="0.25">
      <c r="B17" s="2"/>
    </row>
    <row r="18" spans="2:2" ht="20.25" customHeight="1" thickBot="1" x14ac:dyDescent="0.3">
      <c r="B18" s="2" t="s">
        <v>6</v>
      </c>
    </row>
    <row r="19" spans="2:2" ht="20.25" customHeight="1" thickBot="1" x14ac:dyDescent="0.3">
      <c r="B19" s="3"/>
    </row>
    <row r="20" spans="2:2" ht="20.25" customHeight="1" x14ac:dyDescent="0.25">
      <c r="B20" s="2"/>
    </row>
    <row r="21" spans="2:2" ht="20.25" customHeight="1" thickBot="1" x14ac:dyDescent="0.3">
      <c r="B21" s="2" t="s">
        <v>7</v>
      </c>
    </row>
    <row r="22" spans="2:2" x14ac:dyDescent="0.25">
      <c r="B22" s="4"/>
    </row>
    <row r="23" spans="2:2" x14ac:dyDescent="0.25">
      <c r="B23" s="5"/>
    </row>
    <row r="24" spans="2:2" x14ac:dyDescent="0.25">
      <c r="B24" s="5"/>
    </row>
    <row r="25" spans="2:2" x14ac:dyDescent="0.25">
      <c r="B25" s="5"/>
    </row>
    <row r="26" spans="2:2" x14ac:dyDescent="0.25">
      <c r="B26" s="5"/>
    </row>
    <row r="27" spans="2:2" x14ac:dyDescent="0.25">
      <c r="B27" s="5"/>
    </row>
    <row r="28" spans="2:2" ht="19" thickBot="1" x14ac:dyDescent="0.3">
      <c r="B28" s="6"/>
    </row>
  </sheetData>
  <sheetProtection algorithmName="SHA-512" hashValue="3liJTOyuU+b5TzG9t/WzmQPd61OrRZsuEokKmcekgNn8TspIEGYt1pOnsdTIARhSxTUt9xhho8uD1IprftSjxw==" saltValue="MC+LH0IPjeVHpQUgQFgocg=="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zoomScale="85" zoomScaleNormal="85" workbookViewId="0">
      <selection activeCell="D15" sqref="D15"/>
    </sheetView>
  </sheetViews>
  <sheetFormatPr baseColWidth="10" defaultColWidth="8.6640625" defaultRowHeight="18" x14ac:dyDescent="0.25"/>
  <cols>
    <col min="1" max="1" width="4.1640625" style="1" customWidth="1"/>
    <col min="2" max="2" width="13.33203125" style="1" customWidth="1"/>
    <col min="3" max="3" width="4.1640625" style="1" customWidth="1"/>
    <col min="4" max="4" width="96.1640625" style="1" customWidth="1"/>
    <col min="5" max="16384" width="8.6640625" style="1"/>
  </cols>
  <sheetData>
    <row r="2" spans="2:4" ht="27" x14ac:dyDescent="0.35">
      <c r="B2" s="7" t="s">
        <v>8</v>
      </c>
    </row>
    <row r="3" spans="2:4" ht="19" thickBot="1" x14ac:dyDescent="0.3"/>
    <row r="4" spans="2:4" ht="19" thickBot="1" x14ac:dyDescent="0.3">
      <c r="B4" s="8" t="s">
        <v>9</v>
      </c>
      <c r="D4" s="1" t="s">
        <v>10</v>
      </c>
    </row>
    <row r="6" spans="2:4" ht="19" thickBot="1" x14ac:dyDescent="0.3"/>
    <row r="7" spans="2:4" ht="38" x14ac:dyDescent="0.25">
      <c r="B7" s="9" t="s">
        <v>11</v>
      </c>
      <c r="D7" s="10" t="s">
        <v>12</v>
      </c>
    </row>
    <row r="8" spans="2:4" x14ac:dyDescent="0.25">
      <c r="B8" s="11"/>
      <c r="D8" s="10"/>
    </row>
    <row r="9" spans="2:4" ht="19" thickBot="1" x14ac:dyDescent="0.3"/>
    <row r="10" spans="2:4" ht="57" x14ac:dyDescent="0.25">
      <c r="B10" s="12" t="s">
        <v>13</v>
      </c>
      <c r="D10" s="10" t="s">
        <v>14</v>
      </c>
    </row>
    <row r="11" spans="2:4" x14ac:dyDescent="0.25">
      <c r="D11" s="10"/>
    </row>
    <row r="12" spans="2:4" ht="19" thickBot="1" x14ac:dyDescent="0.3"/>
    <row r="13" spans="2:4" ht="19" thickBot="1" x14ac:dyDescent="0.3">
      <c r="B13" s="13" t="s">
        <v>15</v>
      </c>
      <c r="D13" s="1" t="s">
        <v>16</v>
      </c>
    </row>
    <row r="14" spans="2:4" ht="19" thickBot="1" x14ac:dyDescent="0.3"/>
    <row r="15" spans="2:4" ht="19" thickBot="1" x14ac:dyDescent="0.3">
      <c r="B15" s="14" t="s">
        <v>17</v>
      </c>
      <c r="D15" s="1" t="s">
        <v>18</v>
      </c>
    </row>
  </sheetData>
  <sheetProtection algorithmName="SHA-512" hashValue="Fw4QEyl2/YP46WliJmXTUxzasmXKWuTcMix9jEAT1y1NQdRPGyikHT1EK2Moor65McQFmvqSkazixVcIiWmW6w==" saltValue="4/gFGGoZO8JQjDra868Uvw=="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pageSetUpPr fitToPage="1"/>
  </sheetPr>
  <dimension ref="B2:D13"/>
  <sheetViews>
    <sheetView showGridLines="0" zoomScale="85" zoomScaleNormal="85" workbookViewId="0">
      <selection activeCell="C9" sqref="C9"/>
    </sheetView>
  </sheetViews>
  <sheetFormatPr baseColWidth="10" defaultColWidth="8.6640625" defaultRowHeight="18" x14ac:dyDescent="0.25"/>
  <cols>
    <col min="1" max="2" width="8.6640625" style="1"/>
    <col min="3" max="3" width="87.6640625" style="10" customWidth="1"/>
    <col min="4" max="4" width="30.33203125" style="15" customWidth="1"/>
    <col min="5" max="16384" width="8.6640625" style="1"/>
  </cols>
  <sheetData>
    <row r="2" spans="2:4" ht="27" x14ac:dyDescent="0.35">
      <c r="B2" s="7" t="s">
        <v>19</v>
      </c>
    </row>
    <row r="3" spans="2:4" ht="19" thickBot="1" x14ac:dyDescent="0.3"/>
    <row r="4" spans="2:4" s="16" customFormat="1" ht="19" thickBot="1" x14ac:dyDescent="0.3">
      <c r="B4" s="145" t="s">
        <v>20</v>
      </c>
      <c r="C4" s="145" t="s">
        <v>21</v>
      </c>
      <c r="D4" s="147" t="s">
        <v>22</v>
      </c>
    </row>
    <row r="5" spans="2:4" ht="54.75" customHeight="1" x14ac:dyDescent="0.25">
      <c r="B5" s="17">
        <v>1</v>
      </c>
      <c r="C5" s="18" t="s">
        <v>23</v>
      </c>
      <c r="D5" s="19" t="s">
        <v>24</v>
      </c>
    </row>
    <row r="6" spans="2:4" ht="54.75" customHeight="1" x14ac:dyDescent="0.25">
      <c r="B6" s="20">
        <v>2</v>
      </c>
      <c r="C6" s="21" t="s">
        <v>25</v>
      </c>
      <c r="D6" s="22" t="s">
        <v>26</v>
      </c>
    </row>
    <row r="7" spans="2:4" ht="54.75" customHeight="1" x14ac:dyDescent="0.25">
      <c r="B7" s="20">
        <v>3</v>
      </c>
      <c r="C7" s="21" t="s">
        <v>27</v>
      </c>
      <c r="D7" s="19" t="s">
        <v>24</v>
      </c>
    </row>
    <row r="8" spans="2:4" ht="54.75" customHeight="1" x14ac:dyDescent="0.25">
      <c r="B8" s="20">
        <v>4</v>
      </c>
      <c r="C8" s="21" t="s">
        <v>28</v>
      </c>
      <c r="D8" s="22" t="s">
        <v>29</v>
      </c>
    </row>
    <row r="9" spans="2:4" ht="54.75" customHeight="1" x14ac:dyDescent="0.25">
      <c r="B9" s="20">
        <v>5</v>
      </c>
      <c r="C9" s="21" t="s">
        <v>30</v>
      </c>
      <c r="D9" s="22" t="s">
        <v>26</v>
      </c>
    </row>
    <row r="10" spans="2:4" ht="54.75" customHeight="1" x14ac:dyDescent="0.25">
      <c r="B10" s="20">
        <v>6</v>
      </c>
      <c r="C10" s="21" t="s">
        <v>31</v>
      </c>
      <c r="D10" s="22" t="s">
        <v>26</v>
      </c>
    </row>
    <row r="11" spans="2:4" ht="54.75" customHeight="1" x14ac:dyDescent="0.25">
      <c r="B11" s="20">
        <v>7</v>
      </c>
      <c r="C11" s="21" t="s">
        <v>32</v>
      </c>
      <c r="D11" s="22" t="s">
        <v>26</v>
      </c>
    </row>
    <row r="12" spans="2:4" ht="72" customHeight="1" x14ac:dyDescent="0.25">
      <c r="B12" s="20">
        <v>8</v>
      </c>
      <c r="C12" s="21" t="s">
        <v>33</v>
      </c>
      <c r="D12" s="22" t="s">
        <v>26</v>
      </c>
    </row>
    <row r="13" spans="2:4" ht="54.75" customHeight="1" thickBot="1" x14ac:dyDescent="0.3">
      <c r="B13" s="23">
        <v>9</v>
      </c>
      <c r="C13" s="24" t="s">
        <v>34</v>
      </c>
      <c r="D13" s="25" t="s">
        <v>24</v>
      </c>
    </row>
  </sheetData>
  <sheetProtection algorithmName="SHA-512" hashValue="+CNHb7F7onXK5gLqHFM+vjsYbL44OjAekrbojJDNYaU2Ry+UaPLF4/Wv+eYGUfdh326d5owPJacpOCdz5s3iZg==" saltValue="OB4n9OwnKhx9OhHimsZf1g==" spinCount="100000" sheet="1" objects="1" scenarios="1"/>
  <pageMargins left="0.7" right="0.7" top="0.75" bottom="0.75" header="0.3" footer="0.3"/>
  <pageSetup paperSize="9" scale="8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pageSetUpPr fitToPage="1"/>
  </sheetPr>
  <dimension ref="B1:L19"/>
  <sheetViews>
    <sheetView showGridLines="0" zoomScale="85" zoomScaleNormal="85" workbookViewId="0">
      <selection activeCell="K18" sqref="K18"/>
    </sheetView>
  </sheetViews>
  <sheetFormatPr baseColWidth="10" defaultColWidth="8.6640625" defaultRowHeight="18" x14ac:dyDescent="0.25"/>
  <cols>
    <col min="1" max="1" width="8.6640625" style="1"/>
    <col min="2" max="2" width="61.33203125" style="1" customWidth="1"/>
    <col min="3" max="7" width="15.5" style="26" customWidth="1"/>
    <col min="8" max="12" width="15.1640625" style="26" customWidth="1"/>
    <col min="13" max="16384" width="8.6640625" style="1"/>
  </cols>
  <sheetData>
    <row r="1" spans="2:12" x14ac:dyDescent="0.25">
      <c r="I1" s="26" t="s">
        <v>35</v>
      </c>
      <c r="J1" s="26" t="s">
        <v>35</v>
      </c>
    </row>
    <row r="2" spans="2:12" ht="27" x14ac:dyDescent="0.35">
      <c r="B2" s="7" t="s">
        <v>36</v>
      </c>
    </row>
    <row r="3" spans="2:12" ht="19" thickBot="1" x14ac:dyDescent="0.3"/>
    <row r="4" spans="2:12" ht="19" thickBot="1" x14ac:dyDescent="0.3">
      <c r="B4" s="27" t="s">
        <v>37</v>
      </c>
      <c r="C4" s="198" t="s">
        <v>38</v>
      </c>
      <c r="D4" s="199"/>
      <c r="E4" s="199"/>
      <c r="F4" s="199"/>
      <c r="G4" s="199"/>
      <c r="H4" s="200"/>
      <c r="I4" s="198" t="s">
        <v>39</v>
      </c>
      <c r="J4" s="201"/>
      <c r="L4" s="1"/>
    </row>
    <row r="5" spans="2:12" ht="21.75" customHeight="1" x14ac:dyDescent="0.25">
      <c r="B5" s="28" t="s">
        <v>40</v>
      </c>
      <c r="C5" s="29" t="s">
        <v>41</v>
      </c>
      <c r="D5" s="30" t="s">
        <v>42</v>
      </c>
      <c r="E5" s="30" t="s">
        <v>43</v>
      </c>
      <c r="F5" s="30" t="s">
        <v>44</v>
      </c>
      <c r="G5" s="189" t="s">
        <v>45</v>
      </c>
      <c r="H5" s="31" t="s">
        <v>46</v>
      </c>
      <c r="I5" s="32" t="s">
        <v>47</v>
      </c>
      <c r="J5" s="31" t="s">
        <v>48</v>
      </c>
      <c r="K5" s="32" t="s">
        <v>49</v>
      </c>
      <c r="L5" s="1"/>
    </row>
    <row r="6" spans="2:12" ht="21.75" customHeight="1" x14ac:dyDescent="0.25">
      <c r="B6" s="33" t="s">
        <v>50</v>
      </c>
      <c r="C6" s="34">
        <f>Implementatie!C7</f>
        <v>0</v>
      </c>
      <c r="D6" s="35"/>
      <c r="E6" s="35"/>
      <c r="F6" s="35"/>
      <c r="G6" s="190"/>
      <c r="H6" s="36"/>
      <c r="I6" s="193"/>
      <c r="J6" s="36"/>
      <c r="K6" s="37">
        <f>SUM(C6:J6)</f>
        <v>0</v>
      </c>
      <c r="L6" s="1"/>
    </row>
    <row r="7" spans="2:12" ht="21.75" customHeight="1" x14ac:dyDescent="0.25">
      <c r="B7" s="33" t="s">
        <v>51</v>
      </c>
      <c r="C7" s="34">
        <f>Exploitatie!F21</f>
        <v>0</v>
      </c>
      <c r="D7" s="38">
        <f>Exploitatie!G21</f>
        <v>0</v>
      </c>
      <c r="E7" s="38">
        <f>Exploitatie!H21</f>
        <v>0</v>
      </c>
      <c r="F7" s="38">
        <f>Exploitatie!I21</f>
        <v>0</v>
      </c>
      <c r="G7" s="191">
        <f>Exploitatie!J21</f>
        <v>0</v>
      </c>
      <c r="H7" s="38">
        <f>Exploitatie!K21</f>
        <v>0</v>
      </c>
      <c r="I7" s="193"/>
      <c r="J7" s="36"/>
      <c r="K7" s="37">
        <f>SUM(C7:J7)</f>
        <v>0</v>
      </c>
      <c r="L7" s="1"/>
    </row>
    <row r="8" spans="2:12" ht="21.75" customHeight="1" x14ac:dyDescent="0.25">
      <c r="B8" s="33" t="s">
        <v>52</v>
      </c>
      <c r="C8" s="34">
        <f>Exploitatie!E36</f>
        <v>0</v>
      </c>
      <c r="D8" s="38">
        <f>Exploitatie!F36</f>
        <v>0</v>
      </c>
      <c r="E8" s="38">
        <f>Exploitatie!G36</f>
        <v>0</v>
      </c>
      <c r="F8" s="38">
        <f>Exploitatie!I36</f>
        <v>0</v>
      </c>
      <c r="G8" s="191">
        <f>Exploitatie!J36</f>
        <v>0</v>
      </c>
      <c r="H8" s="39">
        <f>Exploitatie!J36</f>
        <v>0</v>
      </c>
      <c r="I8" s="194">
        <f>Exploitatie!K36</f>
        <v>0</v>
      </c>
      <c r="J8" s="39">
        <f>Exploitatie!L36</f>
        <v>0</v>
      </c>
      <c r="K8" s="37">
        <f t="shared" ref="K8:K9" si="0">SUM(C8:J8)</f>
        <v>0</v>
      </c>
      <c r="L8" s="1"/>
    </row>
    <row r="9" spans="2:12" ht="21.75" customHeight="1" x14ac:dyDescent="0.25">
      <c r="B9" s="33" t="s">
        <v>53</v>
      </c>
      <c r="C9" s="34">
        <f>Exploitatie!G50</f>
        <v>0</v>
      </c>
      <c r="D9" s="38">
        <f>Exploitatie!H50</f>
        <v>0</v>
      </c>
      <c r="E9" s="38">
        <f>Exploitatie!I50</f>
        <v>0</v>
      </c>
      <c r="F9" s="38">
        <f>Exploitatie!J50</f>
        <v>0</v>
      </c>
      <c r="G9" s="191">
        <f>Exploitatie!K50</f>
        <v>0</v>
      </c>
      <c r="H9" s="39">
        <f>Exploitatie!L50</f>
        <v>0</v>
      </c>
      <c r="I9" s="194">
        <f>Exploitatie!M50</f>
        <v>0</v>
      </c>
      <c r="J9" s="39">
        <f>Exploitatie!N50</f>
        <v>0</v>
      </c>
      <c r="K9" s="37">
        <f t="shared" si="0"/>
        <v>0</v>
      </c>
      <c r="L9" s="1"/>
    </row>
    <row r="10" spans="2:12" ht="21.75" customHeight="1" thickBot="1" x14ac:dyDescent="0.3">
      <c r="B10" s="40" t="s">
        <v>54</v>
      </c>
      <c r="C10" s="41">
        <f t="shared" ref="C10:K10" si="1">SUM(C6:C9)</f>
        <v>0</v>
      </c>
      <c r="D10" s="42">
        <f t="shared" si="1"/>
        <v>0</v>
      </c>
      <c r="E10" s="42">
        <f t="shared" si="1"/>
        <v>0</v>
      </c>
      <c r="F10" s="42">
        <f t="shared" si="1"/>
        <v>0</v>
      </c>
      <c r="G10" s="192">
        <f>SUM(G6:G9)</f>
        <v>0</v>
      </c>
      <c r="H10" s="43">
        <f t="shared" si="1"/>
        <v>0</v>
      </c>
      <c r="I10" s="195">
        <f t="shared" si="1"/>
        <v>0</v>
      </c>
      <c r="J10" s="43">
        <f t="shared" ref="J10" si="2">SUM(J6:J9)</f>
        <v>0</v>
      </c>
      <c r="K10" s="44">
        <f t="shared" si="1"/>
        <v>0</v>
      </c>
      <c r="L10" s="1"/>
    </row>
    <row r="12" spans="2:12" x14ac:dyDescent="0.25">
      <c r="B12" s="45" t="s">
        <v>13</v>
      </c>
      <c r="C12" s="46"/>
      <c r="D12" s="47"/>
      <c r="E12" s="48"/>
      <c r="F12" s="1"/>
      <c r="G12" s="1"/>
      <c r="H12" s="1"/>
      <c r="I12" s="1"/>
      <c r="J12" s="1"/>
      <c r="K12" s="1"/>
      <c r="L12" s="1"/>
    </row>
    <row r="13" spans="2:12" x14ac:dyDescent="0.25">
      <c r="B13" s="49" t="s">
        <v>55</v>
      </c>
      <c r="C13" s="50"/>
      <c r="D13" s="51"/>
      <c r="E13" s="52"/>
      <c r="F13" s="1"/>
      <c r="G13" s="1"/>
      <c r="H13" s="1"/>
      <c r="I13" s="1"/>
      <c r="J13" s="1"/>
      <c r="K13" s="1"/>
      <c r="L13" s="1"/>
    </row>
    <row r="14" spans="2:12" x14ac:dyDescent="0.25">
      <c r="B14" s="49" t="s">
        <v>56</v>
      </c>
      <c r="C14" s="50"/>
      <c r="D14" s="51"/>
      <c r="E14" s="52"/>
      <c r="F14" s="1"/>
      <c r="G14" s="1"/>
      <c r="H14" s="1"/>
      <c r="I14" s="1"/>
      <c r="J14" s="1"/>
      <c r="K14" s="1"/>
      <c r="L14" s="1"/>
    </row>
    <row r="15" spans="2:12" x14ac:dyDescent="0.25">
      <c r="B15" s="49" t="s">
        <v>57</v>
      </c>
      <c r="C15" s="50"/>
      <c r="D15" s="51"/>
      <c r="E15" s="52"/>
      <c r="F15" s="1"/>
      <c r="G15" s="1"/>
      <c r="H15" s="1"/>
      <c r="I15" s="1"/>
      <c r="J15" s="1"/>
      <c r="K15" s="1"/>
      <c r="L15" s="1"/>
    </row>
    <row r="16" spans="2:12" x14ac:dyDescent="0.25">
      <c r="B16" s="53" t="s">
        <v>58</v>
      </c>
      <c r="C16" s="54"/>
      <c r="D16" s="55"/>
      <c r="E16" s="56"/>
      <c r="F16" s="1"/>
      <c r="G16" s="1"/>
      <c r="H16" s="1"/>
      <c r="I16" s="1"/>
      <c r="J16" s="1"/>
      <c r="K16" s="1"/>
      <c r="L16" s="1"/>
    </row>
    <row r="19" spans="2:2" x14ac:dyDescent="0.25">
      <c r="B19" s="57"/>
    </row>
  </sheetData>
  <sheetProtection algorithmName="SHA-512" hashValue="+cPuduJ175xlBTfv5vYmGSAdIDUA5O8mhI2ZzGpOOJRupRcbGrmMP0n0o82Yr8W0qpaSwDiAJ9hCO0WQVN8l7g==" saltValue="ZPIjkMcRgth/YSJy27eicA==" spinCount="100000" sheet="1" objects="1" scenarios="1"/>
  <mergeCells count="2">
    <mergeCell ref="C4:H4"/>
    <mergeCell ref="I4:J4"/>
  </mergeCells>
  <pageMargins left="0.7" right="0.7" top="0.75" bottom="0.75" header="0.3" footer="0.3"/>
  <pageSetup paperSize="9" scale="6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sheetPr>
    <pageSetUpPr fitToPage="1"/>
  </sheetPr>
  <dimension ref="B2:F12"/>
  <sheetViews>
    <sheetView showGridLines="0" workbookViewId="0">
      <selection activeCell="C7" sqref="C7"/>
    </sheetView>
  </sheetViews>
  <sheetFormatPr baseColWidth="10" defaultColWidth="8.6640625" defaultRowHeight="18" x14ac:dyDescent="0.25"/>
  <cols>
    <col min="1" max="1" width="8.6640625" style="1"/>
    <col min="2" max="2" width="39.5" style="1" customWidth="1"/>
    <col min="3" max="3" width="18.5" style="1" customWidth="1"/>
    <col min="4" max="4" width="17.5" style="1" customWidth="1"/>
    <col min="5" max="5" width="53.5" style="1" customWidth="1"/>
    <col min="6" max="6" width="17.5" style="1" customWidth="1"/>
    <col min="7" max="16384" width="8.6640625" style="1"/>
  </cols>
  <sheetData>
    <row r="2" spans="2:6" ht="27" x14ac:dyDescent="0.35">
      <c r="B2" s="7" t="s">
        <v>59</v>
      </c>
    </row>
    <row r="3" spans="2:6" x14ac:dyDescent="0.25">
      <c r="B3" s="57"/>
    </row>
    <row r="4" spans="2:6" x14ac:dyDescent="0.25">
      <c r="B4" s="27" t="s">
        <v>60</v>
      </c>
    </row>
    <row r="5" spans="2:6" ht="20.5" customHeight="1" thickBot="1" x14ac:dyDescent="0.3">
      <c r="B5" s="58" t="s">
        <v>40</v>
      </c>
      <c r="C5" s="59" t="s">
        <v>61</v>
      </c>
      <c r="D5" s="60" t="s">
        <v>62</v>
      </c>
    </row>
    <row r="6" spans="2:6" ht="20.5" customHeight="1" thickBot="1" x14ac:dyDescent="0.3">
      <c r="B6" s="61" t="s">
        <v>63</v>
      </c>
      <c r="C6" s="62">
        <v>0</v>
      </c>
      <c r="D6" s="63">
        <f>IF(('Totale Kosten Inschrijver'!K10&gt;0),(C6/'Totale Kosten Inschrijver'!K10),0)</f>
        <v>0</v>
      </c>
    </row>
    <row r="7" spans="2:6" ht="20.5" customHeight="1" thickBot="1" x14ac:dyDescent="0.3">
      <c r="B7" s="11" t="s">
        <v>64</v>
      </c>
      <c r="C7" s="64">
        <f>C6</f>
        <v>0</v>
      </c>
    </row>
    <row r="8" spans="2:6" x14ac:dyDescent="0.25">
      <c r="B8" s="11"/>
      <c r="C8" s="11"/>
      <c r="D8" s="11"/>
    </row>
    <row r="9" spans="2:6" x14ac:dyDescent="0.25">
      <c r="B9" s="45" t="s">
        <v>13</v>
      </c>
      <c r="C9" s="46"/>
      <c r="D9" s="47"/>
      <c r="E9" s="65"/>
      <c r="F9" s="66"/>
    </row>
    <row r="10" spans="2:6" x14ac:dyDescent="0.25">
      <c r="B10" s="49" t="s">
        <v>65</v>
      </c>
      <c r="C10" s="50"/>
      <c r="D10" s="51"/>
      <c r="E10" s="67"/>
      <c r="F10" s="66"/>
    </row>
    <row r="11" spans="2:6" x14ac:dyDescent="0.25">
      <c r="B11" s="49" t="s">
        <v>66</v>
      </c>
      <c r="C11" s="50"/>
      <c r="D11" s="51"/>
      <c r="E11" s="67"/>
      <c r="F11" s="66"/>
    </row>
    <row r="12" spans="2:6" x14ac:dyDescent="0.25">
      <c r="B12" s="53" t="s">
        <v>67</v>
      </c>
      <c r="C12" s="54"/>
      <c r="D12" s="55"/>
      <c r="E12" s="68"/>
      <c r="F12" s="66"/>
    </row>
  </sheetData>
  <sheetProtection algorithmName="SHA-512" hashValue="ZszYDgEnZtqzTd0EFHegbxXe1QOAnmFwl5SHYApi5v6ogiwGpyd51IX4I8x1lCq7iPfoVNKjAUughfdYuakFHw==" saltValue="5l3oVwY/dlqs/UrWhVkJgg==" spinCount="100000" sheet="1" objects="1" scenarios="1"/>
  <conditionalFormatting sqref="D6">
    <cfRule type="cellIs" dxfId="0" priority="1" operator="greaterThan">
      <formula>0.05</formula>
    </cfRule>
  </conditionalFormatting>
  <pageMargins left="0.7" right="0.7" top="0.75" bottom="0.75" header="0.3" footer="0.3"/>
  <pageSetup scale="78" orientation="landscape"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Inschrijver'!K10</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pageSetUpPr fitToPage="1"/>
  </sheetPr>
  <dimension ref="B2:N55"/>
  <sheetViews>
    <sheetView showGridLines="0" topLeftCell="A16" zoomScale="85" zoomScaleNormal="85" workbookViewId="0">
      <selection activeCell="F50" sqref="F50"/>
    </sheetView>
  </sheetViews>
  <sheetFormatPr baseColWidth="10" defaultColWidth="8.6640625" defaultRowHeight="18" x14ac:dyDescent="0.25"/>
  <cols>
    <col min="1" max="1" width="8.6640625" style="1"/>
    <col min="2" max="2" width="13.5" style="1" customWidth="1"/>
    <col min="3" max="3" width="40" style="1" customWidth="1"/>
    <col min="4" max="6" width="12.83203125" style="1" customWidth="1"/>
    <col min="7" max="9" width="12.5" style="1" customWidth="1"/>
    <col min="10" max="10" width="12.83203125" style="1" customWidth="1"/>
    <col min="11" max="11" width="12.5" style="1" customWidth="1"/>
    <col min="12" max="12" width="12.83203125" style="1" customWidth="1"/>
    <col min="13" max="13" width="15.5" style="1" customWidth="1"/>
    <col min="14" max="14" width="15.1640625" style="1" customWidth="1"/>
    <col min="15" max="16384" width="8.6640625" style="1"/>
  </cols>
  <sheetData>
    <row r="2" spans="2:13" ht="27" x14ac:dyDescent="0.35">
      <c r="B2" s="7" t="s">
        <v>68</v>
      </c>
    </row>
    <row r="3" spans="2:13" ht="28" thickBot="1" x14ac:dyDescent="0.4">
      <c r="B3" s="7"/>
    </row>
    <row r="4" spans="2:13" ht="19" thickBot="1" x14ac:dyDescent="0.3">
      <c r="F4" s="206" t="s">
        <v>69</v>
      </c>
      <c r="G4" s="207"/>
      <c r="H4" s="207"/>
      <c r="I4" s="207"/>
      <c r="J4" s="207"/>
      <c r="K4" s="207"/>
      <c r="L4" s="207"/>
      <c r="M4" s="208"/>
    </row>
    <row r="5" spans="2:13" ht="19" thickBot="1" x14ac:dyDescent="0.3">
      <c r="B5" s="27" t="s">
        <v>51</v>
      </c>
      <c r="F5" s="215" t="s">
        <v>70</v>
      </c>
      <c r="G5" s="216"/>
      <c r="H5" s="216"/>
      <c r="I5" s="216"/>
      <c r="J5" s="216"/>
      <c r="K5" s="217"/>
      <c r="L5" s="215" t="s">
        <v>39</v>
      </c>
      <c r="M5" s="218"/>
    </row>
    <row r="6" spans="2:13" ht="47.25" customHeight="1" thickBot="1" x14ac:dyDescent="0.3">
      <c r="B6" s="69" t="s">
        <v>71</v>
      </c>
      <c r="C6" s="70" t="s">
        <v>72</v>
      </c>
      <c r="D6" s="71" t="s">
        <v>73</v>
      </c>
      <c r="E6" s="72" t="s">
        <v>74</v>
      </c>
      <c r="F6" s="196" t="s">
        <v>41</v>
      </c>
      <c r="G6" s="73" t="s">
        <v>42</v>
      </c>
      <c r="H6" s="73" t="s">
        <v>43</v>
      </c>
      <c r="I6" s="73" t="s">
        <v>44</v>
      </c>
      <c r="J6" s="74" t="s">
        <v>45</v>
      </c>
      <c r="K6" s="74" t="s">
        <v>46</v>
      </c>
      <c r="L6" s="196" t="s">
        <v>47</v>
      </c>
      <c r="M6" s="60" t="s">
        <v>48</v>
      </c>
    </row>
    <row r="7" spans="2:13" ht="20.25" customHeight="1" x14ac:dyDescent="0.25">
      <c r="B7" s="136" t="s">
        <v>75</v>
      </c>
      <c r="C7" s="75" t="s">
        <v>76</v>
      </c>
      <c r="D7" s="137">
        <v>4</v>
      </c>
      <c r="E7" s="76">
        <v>0</v>
      </c>
      <c r="F7" s="197">
        <f t="shared" ref="F7:K20" si="0">$D7*$E7*12</f>
        <v>0</v>
      </c>
      <c r="G7" s="77">
        <f t="shared" si="0"/>
        <v>0</v>
      </c>
      <c r="H7" s="77">
        <f t="shared" si="0"/>
        <v>0</v>
      </c>
      <c r="I7" s="77">
        <f t="shared" si="0"/>
        <v>0</v>
      </c>
      <c r="J7" s="78">
        <f t="shared" si="0"/>
        <v>0</v>
      </c>
      <c r="K7" s="78">
        <f t="shared" si="0"/>
        <v>0</v>
      </c>
      <c r="L7" s="172"/>
      <c r="M7" s="79"/>
    </row>
    <row r="8" spans="2:13" ht="20.25" customHeight="1" x14ac:dyDescent="0.25">
      <c r="B8" s="20" t="s">
        <v>77</v>
      </c>
      <c r="C8" s="139" t="s">
        <v>78</v>
      </c>
      <c r="D8" s="139">
        <v>4</v>
      </c>
      <c r="E8" s="80">
        <v>0</v>
      </c>
      <c r="F8" s="81">
        <f t="shared" si="0"/>
        <v>0</v>
      </c>
      <c r="G8" s="82">
        <f t="shared" si="0"/>
        <v>0</v>
      </c>
      <c r="H8" s="82">
        <f t="shared" si="0"/>
        <v>0</v>
      </c>
      <c r="I8" s="82">
        <f t="shared" si="0"/>
        <v>0</v>
      </c>
      <c r="J8" s="83">
        <f t="shared" si="0"/>
        <v>0</v>
      </c>
      <c r="K8" s="83">
        <f t="shared" si="0"/>
        <v>0</v>
      </c>
      <c r="L8" s="173"/>
      <c r="M8" s="84"/>
    </row>
    <row r="9" spans="2:13" ht="20.25" customHeight="1" x14ac:dyDescent="0.25">
      <c r="B9" s="20" t="s">
        <v>77</v>
      </c>
      <c r="C9" s="139" t="s">
        <v>79</v>
      </c>
      <c r="D9" s="139">
        <v>4</v>
      </c>
      <c r="E9" s="80">
        <v>0</v>
      </c>
      <c r="F9" s="81">
        <f t="shared" si="0"/>
        <v>0</v>
      </c>
      <c r="G9" s="82">
        <f t="shared" si="0"/>
        <v>0</v>
      </c>
      <c r="H9" s="82">
        <f t="shared" si="0"/>
        <v>0</v>
      </c>
      <c r="I9" s="82">
        <f t="shared" si="0"/>
        <v>0</v>
      </c>
      <c r="J9" s="83">
        <f t="shared" si="0"/>
        <v>0</v>
      </c>
      <c r="K9" s="83">
        <f t="shared" si="0"/>
        <v>0</v>
      </c>
      <c r="L9" s="173"/>
      <c r="M9" s="84"/>
    </row>
    <row r="10" spans="2:13" ht="20.25" customHeight="1" x14ac:dyDescent="0.25">
      <c r="B10" s="138" t="s">
        <v>80</v>
      </c>
      <c r="C10" s="85" t="s">
        <v>76</v>
      </c>
      <c r="D10" s="139">
        <v>32</v>
      </c>
      <c r="E10" s="80">
        <v>0</v>
      </c>
      <c r="F10" s="81">
        <f t="shared" si="0"/>
        <v>0</v>
      </c>
      <c r="G10" s="82">
        <f t="shared" si="0"/>
        <v>0</v>
      </c>
      <c r="H10" s="82">
        <f t="shared" si="0"/>
        <v>0</v>
      </c>
      <c r="I10" s="82">
        <f t="shared" si="0"/>
        <v>0</v>
      </c>
      <c r="J10" s="83">
        <f t="shared" si="0"/>
        <v>0</v>
      </c>
      <c r="K10" s="83">
        <f t="shared" si="0"/>
        <v>0</v>
      </c>
      <c r="L10" s="173"/>
      <c r="M10" s="84"/>
    </row>
    <row r="11" spans="2:13" ht="20.25" customHeight="1" x14ac:dyDescent="0.25">
      <c r="B11" s="20" t="s">
        <v>77</v>
      </c>
      <c r="C11" s="139" t="s">
        <v>81</v>
      </c>
      <c r="D11" s="139">
        <v>6</v>
      </c>
      <c r="E11" s="80">
        <v>0</v>
      </c>
      <c r="F11" s="81">
        <f t="shared" si="0"/>
        <v>0</v>
      </c>
      <c r="G11" s="82">
        <f t="shared" si="0"/>
        <v>0</v>
      </c>
      <c r="H11" s="82">
        <f t="shared" si="0"/>
        <v>0</v>
      </c>
      <c r="I11" s="82">
        <f t="shared" si="0"/>
        <v>0</v>
      </c>
      <c r="J11" s="83">
        <f t="shared" si="0"/>
        <v>0</v>
      </c>
      <c r="K11" s="83">
        <f t="shared" si="0"/>
        <v>0</v>
      </c>
      <c r="L11" s="173"/>
      <c r="M11" s="84"/>
    </row>
    <row r="12" spans="2:13" ht="20.25" customHeight="1" x14ac:dyDescent="0.25">
      <c r="B12" s="20" t="s">
        <v>77</v>
      </c>
      <c r="C12" s="139" t="s">
        <v>133</v>
      </c>
      <c r="D12" s="139">
        <v>6</v>
      </c>
      <c r="E12" s="80">
        <v>0</v>
      </c>
      <c r="F12" s="81">
        <f t="shared" si="0"/>
        <v>0</v>
      </c>
      <c r="G12" s="82">
        <f t="shared" si="0"/>
        <v>0</v>
      </c>
      <c r="H12" s="82">
        <f t="shared" si="0"/>
        <v>0</v>
      </c>
      <c r="I12" s="82">
        <f t="shared" si="0"/>
        <v>0</v>
      </c>
      <c r="J12" s="83">
        <f t="shared" si="0"/>
        <v>0</v>
      </c>
      <c r="K12" s="83">
        <f t="shared" si="0"/>
        <v>0</v>
      </c>
      <c r="L12" s="173"/>
      <c r="M12" s="84"/>
    </row>
    <row r="13" spans="2:13" ht="20.25" customHeight="1" x14ac:dyDescent="0.25">
      <c r="B13" s="20" t="s">
        <v>77</v>
      </c>
      <c r="C13" s="169" t="s">
        <v>134</v>
      </c>
      <c r="D13" s="139">
        <v>6</v>
      </c>
      <c r="E13" s="80">
        <v>0</v>
      </c>
      <c r="F13" s="81">
        <f t="shared" si="0"/>
        <v>0</v>
      </c>
      <c r="G13" s="82">
        <f t="shared" si="0"/>
        <v>0</v>
      </c>
      <c r="H13" s="82">
        <f t="shared" si="0"/>
        <v>0</v>
      </c>
      <c r="I13" s="82">
        <f t="shared" si="0"/>
        <v>0</v>
      </c>
      <c r="J13" s="83">
        <f t="shared" si="0"/>
        <v>0</v>
      </c>
      <c r="K13" s="83">
        <f t="shared" si="0"/>
        <v>0</v>
      </c>
      <c r="L13" s="173"/>
      <c r="M13" s="84"/>
    </row>
    <row r="14" spans="2:13" ht="20.25" customHeight="1" x14ac:dyDescent="0.25">
      <c r="B14" s="138" t="s">
        <v>82</v>
      </c>
      <c r="C14" s="85" t="s">
        <v>76</v>
      </c>
      <c r="D14" s="139">
        <v>3</v>
      </c>
      <c r="E14" s="80">
        <v>0</v>
      </c>
      <c r="F14" s="81">
        <f t="shared" si="0"/>
        <v>0</v>
      </c>
      <c r="G14" s="82">
        <f t="shared" si="0"/>
        <v>0</v>
      </c>
      <c r="H14" s="82">
        <f t="shared" si="0"/>
        <v>0</v>
      </c>
      <c r="I14" s="82">
        <f t="shared" si="0"/>
        <v>0</v>
      </c>
      <c r="J14" s="83">
        <f t="shared" si="0"/>
        <v>0</v>
      </c>
      <c r="K14" s="83">
        <f t="shared" si="0"/>
        <v>0</v>
      </c>
      <c r="L14" s="173"/>
      <c r="M14" s="84"/>
    </row>
    <row r="15" spans="2:13" ht="20.25" customHeight="1" x14ac:dyDescent="0.25">
      <c r="B15" s="168" t="s">
        <v>77</v>
      </c>
      <c r="C15" s="169" t="s">
        <v>81</v>
      </c>
      <c r="D15" s="165">
        <v>3</v>
      </c>
      <c r="E15" s="166">
        <v>0</v>
      </c>
      <c r="F15" s="81">
        <f t="shared" si="0"/>
        <v>0</v>
      </c>
      <c r="G15" s="82">
        <f t="shared" si="0"/>
        <v>0</v>
      </c>
      <c r="H15" s="82">
        <f t="shared" si="0"/>
        <v>0</v>
      </c>
      <c r="I15" s="82">
        <f t="shared" si="0"/>
        <v>0</v>
      </c>
      <c r="J15" s="83">
        <f t="shared" si="0"/>
        <v>0</v>
      </c>
      <c r="K15" s="83">
        <f t="shared" si="0"/>
        <v>0</v>
      </c>
      <c r="L15" s="173"/>
      <c r="M15" s="167"/>
    </row>
    <row r="16" spans="2:13" ht="20.25" customHeight="1" x14ac:dyDescent="0.25">
      <c r="B16" s="168" t="s">
        <v>77</v>
      </c>
      <c r="C16" s="169" t="s">
        <v>83</v>
      </c>
      <c r="D16" s="165">
        <v>3</v>
      </c>
      <c r="E16" s="166">
        <v>0</v>
      </c>
      <c r="F16" s="81">
        <f t="shared" si="0"/>
        <v>0</v>
      </c>
      <c r="G16" s="82">
        <f t="shared" si="0"/>
        <v>0</v>
      </c>
      <c r="H16" s="82">
        <f t="shared" si="0"/>
        <v>0</v>
      </c>
      <c r="I16" s="82">
        <f t="shared" si="0"/>
        <v>0</v>
      </c>
      <c r="J16" s="83">
        <f t="shared" si="0"/>
        <v>0</v>
      </c>
      <c r="K16" s="83">
        <f t="shared" si="0"/>
        <v>0</v>
      </c>
      <c r="L16" s="173"/>
      <c r="M16" s="167"/>
    </row>
    <row r="17" spans="2:13" ht="20.25" customHeight="1" x14ac:dyDescent="0.25">
      <c r="B17" s="168" t="s">
        <v>77</v>
      </c>
      <c r="C17" s="169" t="s">
        <v>84</v>
      </c>
      <c r="D17" s="165">
        <v>3</v>
      </c>
      <c r="E17" s="166">
        <v>0</v>
      </c>
      <c r="F17" s="81">
        <f t="shared" si="0"/>
        <v>0</v>
      </c>
      <c r="G17" s="82">
        <f t="shared" si="0"/>
        <v>0</v>
      </c>
      <c r="H17" s="82">
        <f t="shared" si="0"/>
        <v>0</v>
      </c>
      <c r="I17" s="82">
        <f t="shared" si="0"/>
        <v>0</v>
      </c>
      <c r="J17" s="83">
        <f t="shared" si="0"/>
        <v>0</v>
      </c>
      <c r="K17" s="83">
        <f t="shared" si="0"/>
        <v>0</v>
      </c>
      <c r="L17" s="173"/>
      <c r="M17" s="167"/>
    </row>
    <row r="18" spans="2:13" ht="20.25" customHeight="1" x14ac:dyDescent="0.25">
      <c r="B18" s="168" t="s">
        <v>77</v>
      </c>
      <c r="C18" s="169" t="s">
        <v>133</v>
      </c>
      <c r="D18" s="165">
        <v>3</v>
      </c>
      <c r="E18" s="166">
        <v>0</v>
      </c>
      <c r="F18" s="81">
        <f t="shared" si="0"/>
        <v>0</v>
      </c>
      <c r="G18" s="82">
        <f t="shared" si="0"/>
        <v>0</v>
      </c>
      <c r="H18" s="82">
        <f t="shared" si="0"/>
        <v>0</v>
      </c>
      <c r="I18" s="82">
        <f t="shared" si="0"/>
        <v>0</v>
      </c>
      <c r="J18" s="83">
        <f t="shared" si="0"/>
        <v>0</v>
      </c>
      <c r="K18" s="83">
        <f t="shared" si="0"/>
        <v>0</v>
      </c>
      <c r="L18" s="173"/>
      <c r="M18" s="167"/>
    </row>
    <row r="19" spans="2:13" ht="20.25" customHeight="1" x14ac:dyDescent="0.25">
      <c r="B19" s="168" t="s">
        <v>77</v>
      </c>
      <c r="C19" s="169" t="s">
        <v>134</v>
      </c>
      <c r="D19" s="165">
        <v>3</v>
      </c>
      <c r="E19" s="166">
        <v>0</v>
      </c>
      <c r="F19" s="81">
        <f t="shared" si="0"/>
        <v>0</v>
      </c>
      <c r="G19" s="82">
        <f t="shared" si="0"/>
        <v>0</v>
      </c>
      <c r="H19" s="82">
        <f t="shared" si="0"/>
        <v>0</v>
      </c>
      <c r="I19" s="82">
        <f t="shared" si="0"/>
        <v>0</v>
      </c>
      <c r="J19" s="83">
        <f t="shared" si="0"/>
        <v>0</v>
      </c>
      <c r="K19" s="83">
        <f t="shared" si="0"/>
        <v>0</v>
      </c>
      <c r="L19" s="173"/>
      <c r="M19" s="167"/>
    </row>
    <row r="20" spans="2:13" ht="20.25" customHeight="1" thickBot="1" x14ac:dyDescent="0.3">
      <c r="B20" s="23" t="s">
        <v>77</v>
      </c>
      <c r="C20" s="143" t="s">
        <v>85</v>
      </c>
      <c r="D20" s="143">
        <v>3</v>
      </c>
      <c r="E20" s="86">
        <v>0</v>
      </c>
      <c r="F20" s="81">
        <f t="shared" si="0"/>
        <v>0</v>
      </c>
      <c r="G20" s="82">
        <f t="shared" si="0"/>
        <v>0</v>
      </c>
      <c r="H20" s="82">
        <f t="shared" si="0"/>
        <v>0</v>
      </c>
      <c r="I20" s="82">
        <f t="shared" si="0"/>
        <v>0</v>
      </c>
      <c r="J20" s="83">
        <f t="shared" si="0"/>
        <v>0</v>
      </c>
      <c r="K20" s="83">
        <f t="shared" si="0"/>
        <v>0</v>
      </c>
      <c r="L20" s="173"/>
      <c r="M20" s="159"/>
    </row>
    <row r="21" spans="2:13" ht="20.25" customHeight="1" thickBot="1" x14ac:dyDescent="0.3">
      <c r="E21" s="87" t="s">
        <v>64</v>
      </c>
      <c r="F21" s="88">
        <f t="shared" ref="F21:K21" si="1">SUM(F7:F20)</f>
        <v>0</v>
      </c>
      <c r="G21" s="89">
        <f t="shared" si="1"/>
        <v>0</v>
      </c>
      <c r="H21" s="89">
        <f t="shared" si="1"/>
        <v>0</v>
      </c>
      <c r="I21" s="89">
        <f t="shared" si="1"/>
        <v>0</v>
      </c>
      <c r="J21" s="90">
        <f t="shared" si="1"/>
        <v>0</v>
      </c>
      <c r="K21" s="90">
        <f t="shared" si="1"/>
        <v>0</v>
      </c>
      <c r="L21" s="174"/>
      <c r="M21" s="91"/>
    </row>
    <row r="23" spans="2:13" x14ac:dyDescent="0.25">
      <c r="B23" s="45" t="s">
        <v>13</v>
      </c>
      <c r="C23" s="46"/>
      <c r="D23" s="47"/>
      <c r="E23" s="65"/>
      <c r="F23" s="65"/>
      <c r="G23" s="65"/>
      <c r="H23" s="65"/>
      <c r="I23" s="65"/>
      <c r="J23" s="65"/>
      <c r="K23" s="92"/>
    </row>
    <row r="24" spans="2:13" x14ac:dyDescent="0.25">
      <c r="B24" s="49" t="s">
        <v>86</v>
      </c>
      <c r="C24" s="50"/>
      <c r="D24" s="51"/>
      <c r="E24" s="67"/>
      <c r="F24" s="67"/>
      <c r="G24" s="67"/>
      <c r="H24" s="67"/>
      <c r="I24" s="67"/>
      <c r="J24" s="67"/>
      <c r="K24" s="93"/>
    </row>
    <row r="25" spans="2:13" x14ac:dyDescent="0.25">
      <c r="B25" s="49" t="s">
        <v>87</v>
      </c>
      <c r="C25" s="50"/>
      <c r="D25" s="50"/>
      <c r="E25" s="50"/>
      <c r="F25" s="50"/>
      <c r="G25" s="50"/>
      <c r="H25" s="50"/>
      <c r="I25" s="50"/>
      <c r="J25" s="50"/>
      <c r="K25" s="94"/>
    </row>
    <row r="26" spans="2:13" x14ac:dyDescent="0.25">
      <c r="B26" s="49" t="s">
        <v>88</v>
      </c>
      <c r="C26" s="50"/>
      <c r="D26" s="51"/>
      <c r="E26" s="67"/>
      <c r="F26" s="67"/>
      <c r="G26" s="67"/>
      <c r="H26" s="67"/>
      <c r="I26" s="67"/>
      <c r="J26" s="50"/>
      <c r="K26" s="94"/>
    </row>
    <row r="27" spans="2:13" x14ac:dyDescent="0.25">
      <c r="B27" s="53" t="s">
        <v>89</v>
      </c>
      <c r="C27" s="54"/>
      <c r="D27" s="55"/>
      <c r="E27" s="68"/>
      <c r="F27" s="68"/>
      <c r="G27" s="68"/>
      <c r="H27" s="68"/>
      <c r="I27" s="68"/>
      <c r="J27" s="68"/>
      <c r="K27" s="95"/>
    </row>
    <row r="30" spans="2:13" ht="19" thickBot="1" x14ac:dyDescent="0.3"/>
    <row r="31" spans="2:13" ht="19" thickBot="1" x14ac:dyDescent="0.3">
      <c r="E31" s="206" t="s">
        <v>90</v>
      </c>
      <c r="F31" s="207"/>
      <c r="G31" s="207"/>
      <c r="H31" s="207"/>
      <c r="I31" s="207"/>
      <c r="J31" s="207"/>
      <c r="K31" s="207"/>
      <c r="L31" s="208"/>
    </row>
    <row r="32" spans="2:13" ht="19" thickBot="1" x14ac:dyDescent="0.3">
      <c r="B32" s="27" t="s">
        <v>52</v>
      </c>
      <c r="E32" s="202" t="s">
        <v>38</v>
      </c>
      <c r="F32" s="203"/>
      <c r="G32" s="203"/>
      <c r="H32" s="203"/>
      <c r="I32" s="203"/>
      <c r="J32" s="204"/>
      <c r="K32" s="203" t="s">
        <v>39</v>
      </c>
      <c r="L32" s="204"/>
    </row>
    <row r="33" spans="2:14" ht="20.25" customHeight="1" x14ac:dyDescent="0.25">
      <c r="B33" s="29" t="s">
        <v>91</v>
      </c>
      <c r="C33" s="96" t="s">
        <v>92</v>
      </c>
      <c r="D33" s="97" t="s">
        <v>93</v>
      </c>
      <c r="E33" s="170" t="s">
        <v>41</v>
      </c>
      <c r="F33" s="171" t="s">
        <v>42</v>
      </c>
      <c r="G33" s="171" t="s">
        <v>43</v>
      </c>
      <c r="H33" s="171" t="s">
        <v>44</v>
      </c>
      <c r="I33" s="175" t="s">
        <v>45</v>
      </c>
      <c r="J33" s="178" t="s">
        <v>46</v>
      </c>
      <c r="K33" s="176" t="s">
        <v>47</v>
      </c>
      <c r="L33" s="160" t="s">
        <v>48</v>
      </c>
    </row>
    <row r="34" spans="2:14" ht="20.25" customHeight="1" x14ac:dyDescent="0.25">
      <c r="B34" s="20" t="s">
        <v>94</v>
      </c>
      <c r="C34" s="140">
        <v>120000</v>
      </c>
      <c r="D34" s="98">
        <v>0</v>
      </c>
      <c r="E34" s="99">
        <f>C34*D34*12</f>
        <v>0</v>
      </c>
      <c r="F34" s="82">
        <f t="shared" ref="F34:L35" si="2">E34</f>
        <v>0</v>
      </c>
      <c r="G34" s="82">
        <f t="shared" si="2"/>
        <v>0</v>
      </c>
      <c r="H34" s="82">
        <f t="shared" ref="H34:I35" si="3">F34</f>
        <v>0</v>
      </c>
      <c r="I34" s="83">
        <f t="shared" si="3"/>
        <v>0</v>
      </c>
      <c r="J34" s="179">
        <f>I34</f>
        <v>0</v>
      </c>
      <c r="K34" s="177">
        <f t="shared" si="2"/>
        <v>0</v>
      </c>
      <c r="L34" s="161">
        <f t="shared" si="2"/>
        <v>0</v>
      </c>
    </row>
    <row r="35" spans="2:14" ht="20.25" customHeight="1" thickBot="1" x14ac:dyDescent="0.3">
      <c r="B35" s="23" t="s">
        <v>95</v>
      </c>
      <c r="C35" s="141">
        <v>75000</v>
      </c>
      <c r="D35" s="100">
        <v>0</v>
      </c>
      <c r="E35" s="99">
        <f>C35*D35*12</f>
        <v>0</v>
      </c>
      <c r="F35" s="82">
        <f t="shared" si="2"/>
        <v>0</v>
      </c>
      <c r="G35" s="82">
        <f t="shared" si="2"/>
        <v>0</v>
      </c>
      <c r="H35" s="82">
        <f t="shared" si="3"/>
        <v>0</v>
      </c>
      <c r="I35" s="83">
        <f t="shared" si="3"/>
        <v>0</v>
      </c>
      <c r="J35" s="116">
        <f>I35</f>
        <v>0</v>
      </c>
      <c r="K35" s="177">
        <f t="shared" si="2"/>
        <v>0</v>
      </c>
      <c r="L35" s="162">
        <f t="shared" si="2"/>
        <v>0</v>
      </c>
    </row>
    <row r="36" spans="2:14" ht="20.25" customHeight="1" thickBot="1" x14ac:dyDescent="0.3">
      <c r="D36" s="87" t="s">
        <v>64</v>
      </c>
      <c r="E36" s="88">
        <f>SUM(E34:E35)</f>
        <v>0</v>
      </c>
      <c r="F36" s="89">
        <f t="shared" ref="F36:K36" si="4">SUM(F34:F35)</f>
        <v>0</v>
      </c>
      <c r="G36" s="89">
        <f t="shared" si="4"/>
        <v>0</v>
      </c>
      <c r="H36" s="89">
        <f t="shared" si="4"/>
        <v>0</v>
      </c>
      <c r="I36" s="101">
        <f t="shared" si="4"/>
        <v>0</v>
      </c>
      <c r="J36" s="180">
        <f>SUM(J34:J35)</f>
        <v>0</v>
      </c>
      <c r="K36" s="181">
        <f t="shared" si="4"/>
        <v>0</v>
      </c>
      <c r="L36" s="102">
        <f t="shared" ref="L36" si="5">SUM(L34:L35)</f>
        <v>0</v>
      </c>
    </row>
    <row r="38" spans="2:14" x14ac:dyDescent="0.25">
      <c r="B38" s="45" t="s">
        <v>13</v>
      </c>
      <c r="C38" s="46"/>
      <c r="D38" s="47"/>
      <c r="E38" s="65"/>
      <c r="F38" s="65"/>
      <c r="G38" s="65"/>
      <c r="H38" s="65"/>
      <c r="I38" s="92"/>
    </row>
    <row r="39" spans="2:14" x14ac:dyDescent="0.25">
      <c r="B39" s="49" t="s">
        <v>96</v>
      </c>
      <c r="C39" s="50"/>
      <c r="D39" s="51"/>
      <c r="E39" s="67"/>
      <c r="F39" s="67"/>
      <c r="G39" s="67"/>
      <c r="H39" s="67"/>
      <c r="I39" s="93"/>
    </row>
    <row r="40" spans="2:14" x14ac:dyDescent="0.25">
      <c r="B40" s="49" t="s">
        <v>97</v>
      </c>
      <c r="C40" s="50"/>
      <c r="D40" s="51"/>
      <c r="E40" s="67"/>
      <c r="F40" s="67"/>
      <c r="G40" s="67"/>
      <c r="H40" s="67"/>
      <c r="I40" s="93"/>
    </row>
    <row r="41" spans="2:14" x14ac:dyDescent="0.25">
      <c r="B41" s="53" t="s">
        <v>89</v>
      </c>
      <c r="C41" s="54"/>
      <c r="D41" s="55"/>
      <c r="E41" s="68"/>
      <c r="F41" s="68"/>
      <c r="G41" s="68"/>
      <c r="H41" s="68"/>
      <c r="I41" s="95"/>
    </row>
    <row r="44" spans="2:14" ht="19" thickBot="1" x14ac:dyDescent="0.3"/>
    <row r="45" spans="2:14" ht="19" thickBot="1" x14ac:dyDescent="0.3">
      <c r="G45" s="206" t="s">
        <v>98</v>
      </c>
      <c r="H45" s="207"/>
      <c r="I45" s="207"/>
      <c r="J45" s="207"/>
      <c r="K45" s="207"/>
      <c r="L45" s="207"/>
      <c r="M45" s="207"/>
      <c r="N45" s="208"/>
    </row>
    <row r="46" spans="2:14" ht="19" thickBot="1" x14ac:dyDescent="0.3">
      <c r="B46" s="27" t="s">
        <v>53</v>
      </c>
      <c r="G46" s="202" t="s">
        <v>38</v>
      </c>
      <c r="H46" s="203"/>
      <c r="I46" s="203"/>
      <c r="J46" s="203"/>
      <c r="K46" s="203"/>
      <c r="L46" s="204"/>
      <c r="M46" s="202" t="s">
        <v>39</v>
      </c>
      <c r="N46" s="205"/>
    </row>
    <row r="47" spans="2:14" ht="58" thickBot="1" x14ac:dyDescent="0.3">
      <c r="B47" s="209" t="s">
        <v>99</v>
      </c>
      <c r="C47" s="210"/>
      <c r="D47" s="103" t="s">
        <v>100</v>
      </c>
      <c r="E47" s="103" t="s">
        <v>135</v>
      </c>
      <c r="F47" s="104" t="s">
        <v>136</v>
      </c>
      <c r="G47" s="182" t="s">
        <v>41</v>
      </c>
      <c r="H47" s="183" t="s">
        <v>42</v>
      </c>
      <c r="I47" s="183" t="s">
        <v>43</v>
      </c>
      <c r="J47" s="183" t="s">
        <v>44</v>
      </c>
      <c r="K47" s="163" t="s">
        <v>45</v>
      </c>
      <c r="L47" s="187" t="s">
        <v>46</v>
      </c>
      <c r="M47" s="184" t="s">
        <v>47</v>
      </c>
      <c r="N47" s="164" t="s">
        <v>48</v>
      </c>
    </row>
    <row r="48" spans="2:14" ht="20.25" customHeight="1" x14ac:dyDescent="0.25">
      <c r="B48" s="213" t="s">
        <v>101</v>
      </c>
      <c r="C48" s="214"/>
      <c r="D48" s="142">
        <v>39</v>
      </c>
      <c r="E48" s="105">
        <v>0</v>
      </c>
      <c r="F48" s="106">
        <v>0</v>
      </c>
      <c r="G48" s="107">
        <f>D48*E48*12</f>
        <v>0</v>
      </c>
      <c r="H48" s="108">
        <f>E48*D48*12</f>
        <v>0</v>
      </c>
      <c r="I48" s="108">
        <f>E48*D48*12</f>
        <v>0</v>
      </c>
      <c r="J48" s="109">
        <f>E48*D48*12</f>
        <v>0</v>
      </c>
      <c r="K48" s="109">
        <f>E48*D48*12</f>
        <v>0</v>
      </c>
      <c r="L48" s="110">
        <f>E48*D48*12</f>
        <v>0</v>
      </c>
      <c r="M48" s="185">
        <f>F48*D48*12</f>
        <v>0</v>
      </c>
      <c r="N48" s="110">
        <f>M48</f>
        <v>0</v>
      </c>
    </row>
    <row r="49" spans="2:14" ht="20.25" customHeight="1" thickBot="1" x14ac:dyDescent="0.3">
      <c r="B49" s="211" t="s">
        <v>102</v>
      </c>
      <c r="C49" s="212"/>
      <c r="D49" s="143">
        <v>1</v>
      </c>
      <c r="E49" s="111">
        <v>0</v>
      </c>
      <c r="F49" s="112">
        <v>0</v>
      </c>
      <c r="G49" s="113">
        <f>D49*E49*12</f>
        <v>0</v>
      </c>
      <c r="H49" s="114">
        <f>E49*D49*12</f>
        <v>0</v>
      </c>
      <c r="I49" s="114">
        <f>E49*D49*12</f>
        <v>0</v>
      </c>
      <c r="J49" s="115">
        <f>E49*D49*12</f>
        <v>0</v>
      </c>
      <c r="K49" s="115">
        <f>E49*D49*12</f>
        <v>0</v>
      </c>
      <c r="L49" s="116">
        <f>E49*D49*12</f>
        <v>0</v>
      </c>
      <c r="M49" s="186">
        <f>F49*D49*12</f>
        <v>0</v>
      </c>
      <c r="N49" s="116">
        <f>M49</f>
        <v>0</v>
      </c>
    </row>
    <row r="50" spans="2:14" ht="20.25" customHeight="1" thickBot="1" x14ac:dyDescent="0.3">
      <c r="F50" s="87" t="s">
        <v>137</v>
      </c>
      <c r="G50" s="117">
        <f t="shared" ref="G50:M50" si="6">SUM(G48:G49)</f>
        <v>0</v>
      </c>
      <c r="H50" s="118">
        <f t="shared" si="6"/>
        <v>0</v>
      </c>
      <c r="I50" s="118">
        <f t="shared" si="6"/>
        <v>0</v>
      </c>
      <c r="J50" s="119">
        <f t="shared" si="6"/>
        <v>0</v>
      </c>
      <c r="K50" s="120">
        <f t="shared" si="6"/>
        <v>0</v>
      </c>
      <c r="L50" s="188">
        <f t="shared" si="6"/>
        <v>0</v>
      </c>
      <c r="M50" s="181">
        <f t="shared" si="6"/>
        <v>0</v>
      </c>
      <c r="N50" s="121">
        <f t="shared" ref="N50" si="7">SUM(N48:N49)</f>
        <v>0</v>
      </c>
    </row>
    <row r="52" spans="2:14" x14ac:dyDescent="0.25">
      <c r="B52" s="45" t="s">
        <v>13</v>
      </c>
      <c r="C52" s="46"/>
      <c r="D52" s="47"/>
      <c r="E52" s="65"/>
      <c r="F52" s="65"/>
      <c r="G52" s="65"/>
      <c r="H52" s="65"/>
      <c r="I52" s="92"/>
    </row>
    <row r="53" spans="2:14" x14ac:dyDescent="0.25">
      <c r="B53" s="49" t="s">
        <v>103</v>
      </c>
      <c r="C53" s="50"/>
      <c r="D53" s="51"/>
      <c r="E53" s="67"/>
      <c r="F53" s="67"/>
      <c r="G53" s="67"/>
      <c r="H53" s="67"/>
      <c r="I53" s="93"/>
    </row>
    <row r="54" spans="2:14" x14ac:dyDescent="0.25">
      <c r="B54" s="49" t="s">
        <v>104</v>
      </c>
      <c r="C54" s="50"/>
      <c r="D54" s="51"/>
      <c r="E54" s="67"/>
      <c r="F54" s="67"/>
      <c r="G54" s="67"/>
      <c r="H54" s="67"/>
      <c r="I54" s="93"/>
    </row>
    <row r="55" spans="2:14" x14ac:dyDescent="0.25">
      <c r="B55" s="53" t="s">
        <v>89</v>
      </c>
      <c r="C55" s="54"/>
      <c r="D55" s="55"/>
      <c r="E55" s="68"/>
      <c r="F55" s="68"/>
      <c r="G55" s="68"/>
      <c r="H55" s="68"/>
      <c r="I55" s="95"/>
    </row>
  </sheetData>
  <mergeCells count="12">
    <mergeCell ref="G46:L46"/>
    <mergeCell ref="M46:N46"/>
    <mergeCell ref="F4:M4"/>
    <mergeCell ref="B47:C47"/>
    <mergeCell ref="B49:C49"/>
    <mergeCell ref="B48:C48"/>
    <mergeCell ref="G45:N45"/>
    <mergeCell ref="E31:L31"/>
    <mergeCell ref="F5:K5"/>
    <mergeCell ref="E32:J32"/>
    <mergeCell ref="K32:L32"/>
    <mergeCell ref="L5:M5"/>
  </mergeCells>
  <phoneticPr fontId="10" type="noConversion"/>
  <pageMargins left="0.7" right="0.7" top="0.75" bottom="0.75" header="0.3" footer="0.3"/>
  <pageSetup scale="4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pageSetUpPr fitToPage="1"/>
  </sheetPr>
  <dimension ref="B2:K43"/>
  <sheetViews>
    <sheetView showGridLines="0" zoomScaleNormal="100" workbookViewId="0">
      <selection activeCell="F55" sqref="F55"/>
    </sheetView>
  </sheetViews>
  <sheetFormatPr baseColWidth="10" defaultColWidth="8.6640625" defaultRowHeight="18" x14ac:dyDescent="0.25"/>
  <cols>
    <col min="1" max="1" width="8.6640625" style="1"/>
    <col min="2" max="2" width="27.83203125" style="1" customWidth="1"/>
    <col min="3" max="5" width="18.6640625" style="1" customWidth="1"/>
    <col min="6" max="6" width="13" style="1" customWidth="1"/>
    <col min="7" max="7" width="11.5" style="1" customWidth="1"/>
    <col min="8" max="16384" width="8.6640625" style="1"/>
  </cols>
  <sheetData>
    <row r="2" spans="2:11" ht="27" x14ac:dyDescent="0.35">
      <c r="B2" s="7" t="s">
        <v>105</v>
      </c>
    </row>
    <row r="3" spans="2:11" ht="21" customHeight="1" x14ac:dyDescent="0.35">
      <c r="B3" s="7"/>
    </row>
    <row r="4" spans="2:11" ht="19" thickBot="1" x14ac:dyDescent="0.3">
      <c r="B4" s="27" t="s">
        <v>106</v>
      </c>
    </row>
    <row r="5" spans="2:11" ht="22" customHeight="1" x14ac:dyDescent="0.25">
      <c r="B5" s="29" t="s">
        <v>107</v>
      </c>
      <c r="C5" s="31" t="s">
        <v>61</v>
      </c>
    </row>
    <row r="6" spans="2:11" ht="22" customHeight="1" x14ac:dyDescent="0.25">
      <c r="B6" s="122" t="s">
        <v>108</v>
      </c>
      <c r="C6" s="123">
        <v>120</v>
      </c>
    </row>
    <row r="7" spans="2:11" ht="22" customHeight="1" x14ac:dyDescent="0.25">
      <c r="B7" s="122" t="s">
        <v>109</v>
      </c>
      <c r="C7" s="123">
        <v>120</v>
      </c>
    </row>
    <row r="8" spans="2:11" ht="22" customHeight="1" x14ac:dyDescent="0.25">
      <c r="B8" s="122" t="s">
        <v>110</v>
      </c>
      <c r="C8" s="123">
        <v>100</v>
      </c>
    </row>
    <row r="9" spans="2:11" ht="22" customHeight="1" thickBot="1" x14ac:dyDescent="0.3">
      <c r="B9" s="124" t="s">
        <v>111</v>
      </c>
      <c r="C9" s="125">
        <v>80</v>
      </c>
    </row>
    <row r="10" spans="2:11" x14ac:dyDescent="0.25">
      <c r="C10" s="126"/>
    </row>
    <row r="11" spans="2:11" x14ac:dyDescent="0.25">
      <c r="B11" s="45" t="s">
        <v>13</v>
      </c>
      <c r="C11" s="46"/>
      <c r="D11" s="47"/>
      <c r="E11" s="65"/>
      <c r="F11" s="47"/>
      <c r="G11" s="47"/>
      <c r="H11" s="47"/>
      <c r="I11" s="47"/>
      <c r="J11" s="47"/>
      <c r="K11" s="92"/>
    </row>
    <row r="12" spans="2:11" x14ac:dyDescent="0.25">
      <c r="B12" s="49" t="s">
        <v>112</v>
      </c>
      <c r="C12" s="50"/>
      <c r="D12" s="51"/>
      <c r="E12" s="67"/>
      <c r="F12" s="51"/>
      <c r="G12" s="51"/>
      <c r="H12" s="51"/>
      <c r="I12" s="51"/>
      <c r="J12" s="51"/>
      <c r="K12" s="93"/>
    </row>
    <row r="13" spans="2:11" ht="31.5" customHeight="1" x14ac:dyDescent="0.25">
      <c r="B13" s="219" t="s">
        <v>113</v>
      </c>
      <c r="C13" s="220"/>
      <c r="D13" s="220"/>
      <c r="E13" s="220"/>
      <c r="F13" s="220"/>
      <c r="G13" s="220"/>
      <c r="H13" s="220"/>
      <c r="I13" s="220"/>
      <c r="J13" s="220"/>
      <c r="K13" s="221"/>
    </row>
    <row r="14" spans="2:11" x14ac:dyDescent="0.25">
      <c r="B14" s="49" t="s">
        <v>114</v>
      </c>
      <c r="C14" s="50"/>
      <c r="D14" s="51"/>
      <c r="E14" s="67"/>
      <c r="F14" s="51"/>
      <c r="G14" s="51"/>
      <c r="H14" s="51"/>
      <c r="I14" s="51"/>
      <c r="J14" s="51"/>
      <c r="K14" s="93"/>
    </row>
    <row r="15" spans="2:11" x14ac:dyDescent="0.25">
      <c r="B15" s="53" t="s">
        <v>115</v>
      </c>
      <c r="C15" s="127"/>
      <c r="D15" s="127"/>
      <c r="E15" s="127"/>
      <c r="F15" s="128"/>
      <c r="G15" s="128"/>
      <c r="H15" s="128"/>
      <c r="I15" s="128"/>
      <c r="J15" s="128"/>
      <c r="K15" s="129"/>
    </row>
    <row r="16" spans="2:11" x14ac:dyDescent="0.25">
      <c r="C16" s="126"/>
    </row>
    <row r="17" spans="2:7" x14ac:dyDescent="0.25">
      <c r="C17" s="126"/>
    </row>
    <row r="18" spans="2:7" x14ac:dyDescent="0.25">
      <c r="C18" s="126"/>
    </row>
    <row r="19" spans="2:7" ht="19" thickBot="1" x14ac:dyDescent="0.3">
      <c r="B19" s="27" t="s">
        <v>116</v>
      </c>
      <c r="C19" s="126"/>
    </row>
    <row r="20" spans="2:7" ht="22" customHeight="1" thickBot="1" x14ac:dyDescent="0.3">
      <c r="B20" s="154"/>
      <c r="C20" s="222" t="s">
        <v>61</v>
      </c>
      <c r="D20" s="223"/>
      <c r="E20" s="224"/>
    </row>
    <row r="21" spans="2:7" ht="22" customHeight="1" x14ac:dyDescent="0.25">
      <c r="B21" s="155" t="s">
        <v>117</v>
      </c>
      <c r="C21" s="29" t="s">
        <v>118</v>
      </c>
      <c r="D21" s="30" t="s">
        <v>119</v>
      </c>
      <c r="E21" s="31" t="s">
        <v>120</v>
      </c>
    </row>
    <row r="22" spans="2:7" ht="22" customHeight="1" x14ac:dyDescent="0.25">
      <c r="B22" s="156" t="s">
        <v>75</v>
      </c>
      <c r="C22" s="151">
        <v>100</v>
      </c>
      <c r="D22" s="150">
        <v>75</v>
      </c>
      <c r="E22" s="123">
        <v>100</v>
      </c>
    </row>
    <row r="23" spans="2:7" ht="22" customHeight="1" x14ac:dyDescent="0.25">
      <c r="B23" s="156" t="s">
        <v>80</v>
      </c>
      <c r="C23" s="151">
        <v>150</v>
      </c>
      <c r="D23" s="150">
        <v>100</v>
      </c>
      <c r="E23" s="123">
        <v>150</v>
      </c>
    </row>
    <row r="24" spans="2:7" ht="22" customHeight="1" thickBot="1" x14ac:dyDescent="0.3">
      <c r="B24" s="157" t="s">
        <v>82</v>
      </c>
      <c r="C24" s="152">
        <v>250</v>
      </c>
      <c r="D24" s="153">
        <v>150</v>
      </c>
      <c r="E24" s="125">
        <v>250</v>
      </c>
    </row>
    <row r="26" spans="2:7" x14ac:dyDescent="0.25">
      <c r="B26" s="45" t="s">
        <v>13</v>
      </c>
      <c r="C26" s="46"/>
      <c r="D26" s="47"/>
      <c r="E26" s="65"/>
      <c r="F26" s="47"/>
      <c r="G26" s="92"/>
    </row>
    <row r="27" spans="2:7" x14ac:dyDescent="0.25">
      <c r="B27" s="49" t="s">
        <v>121</v>
      </c>
      <c r="C27" s="50"/>
      <c r="D27" s="51"/>
      <c r="E27" s="67"/>
      <c r="F27" s="51"/>
      <c r="G27" s="93"/>
    </row>
    <row r="28" spans="2:7" x14ac:dyDescent="0.25">
      <c r="B28" s="49" t="s">
        <v>114</v>
      </c>
      <c r="C28" s="50"/>
      <c r="D28" s="51"/>
      <c r="E28" s="67"/>
      <c r="F28" s="51"/>
      <c r="G28" s="93"/>
    </row>
    <row r="29" spans="2:7" x14ac:dyDescent="0.25">
      <c r="B29" s="49" t="s">
        <v>122</v>
      </c>
      <c r="C29" s="50"/>
      <c r="D29" s="51"/>
      <c r="E29" s="67"/>
      <c r="F29" s="51"/>
      <c r="G29" s="93"/>
    </row>
    <row r="30" spans="2:7" x14ac:dyDescent="0.25">
      <c r="B30" s="130" t="s">
        <v>123</v>
      </c>
      <c r="C30" s="131"/>
      <c r="D30" s="132"/>
      <c r="E30" s="133"/>
      <c r="F30" s="132"/>
      <c r="G30" s="144"/>
    </row>
    <row r="34" spans="2:5" ht="19" thickBot="1" x14ac:dyDescent="0.3">
      <c r="B34" s="27" t="s">
        <v>124</v>
      </c>
      <c r="C34" s="126"/>
    </row>
    <row r="35" spans="2:5" x14ac:dyDescent="0.25">
      <c r="B35" s="69" t="s">
        <v>125</v>
      </c>
      <c r="C35" s="70" t="s">
        <v>61</v>
      </c>
      <c r="D35" s="134" t="s">
        <v>126</v>
      </c>
    </row>
    <row r="36" spans="2:5" x14ac:dyDescent="0.25">
      <c r="B36" s="122" t="s">
        <v>127</v>
      </c>
      <c r="C36" s="148">
        <v>0</v>
      </c>
      <c r="D36" s="149">
        <v>0</v>
      </c>
    </row>
    <row r="37" spans="2:5" x14ac:dyDescent="0.25">
      <c r="B37" s="122" t="s">
        <v>128</v>
      </c>
      <c r="C37" s="148">
        <v>0</v>
      </c>
      <c r="D37" s="149">
        <v>0</v>
      </c>
    </row>
    <row r="38" spans="2:5" ht="19" thickBot="1" x14ac:dyDescent="0.3">
      <c r="B38" s="124" t="s">
        <v>129</v>
      </c>
      <c r="C38" s="111">
        <v>0</v>
      </c>
      <c r="D38" s="135">
        <v>0</v>
      </c>
    </row>
    <row r="40" spans="2:5" x14ac:dyDescent="0.25">
      <c r="B40" s="45" t="s">
        <v>13</v>
      </c>
      <c r="C40" s="46"/>
      <c r="D40" s="46"/>
      <c r="E40" s="48"/>
    </row>
    <row r="41" spans="2:5" x14ac:dyDescent="0.25">
      <c r="B41" s="49" t="s">
        <v>130</v>
      </c>
      <c r="C41" s="50"/>
      <c r="D41" s="50"/>
      <c r="E41" s="52"/>
    </row>
    <row r="42" spans="2:5" x14ac:dyDescent="0.25">
      <c r="B42" s="49" t="s">
        <v>131</v>
      </c>
      <c r="C42" s="50"/>
      <c r="D42" s="50"/>
      <c r="E42" s="52"/>
    </row>
    <row r="43" spans="2:5" x14ac:dyDescent="0.25">
      <c r="B43" s="53" t="s">
        <v>132</v>
      </c>
      <c r="C43" s="54"/>
      <c r="D43" s="54"/>
      <c r="E43" s="56"/>
    </row>
  </sheetData>
  <sheetProtection algorithmName="SHA-512" hashValue="8XxCZtdGUGU0q9tvTekCd3dg33kpuGtOK0gXicPpZoHaWUcf6VuHVNSI5Z5EdRVsoB9BldIOBTgjHtdXntsbbg==" saltValue="H3SExgv4R7BPogMixO9EoQ==" spinCount="100000" sheet="1" objects="1" scenarios="1"/>
  <mergeCells count="2">
    <mergeCell ref="B13:K13"/>
    <mergeCell ref="C20:E20"/>
  </mergeCells>
  <phoneticPr fontId="10" type="noConversion"/>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2F22AFEE0B5748BA23178454E2ADE8" ma:contentTypeVersion="3" ma:contentTypeDescription="Een nieuw document maken." ma:contentTypeScope="" ma:versionID="2c544c065e1dbf515c081d7ee783e74b">
  <xsd:schema xmlns:xsd="http://www.w3.org/2001/XMLSchema" xmlns:xs="http://www.w3.org/2001/XMLSchema" xmlns:p="http://schemas.microsoft.com/office/2006/metadata/properties" xmlns:ns2="446dfdfd-534c-43a6-bed7-c6ee2a07d0b4" targetNamespace="http://schemas.microsoft.com/office/2006/metadata/properties" ma:root="true" ma:fieldsID="b4d5b8eb849f8c0e507b0b921e413b1a" ns2:_="">
    <xsd:import namespace="446dfdfd-534c-43a6-bed7-c6ee2a07d0b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dfdfd-534c-43a6-bed7-c6ee2a07d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E74AD-17E4-4FD8-9AD6-6DDE6DF7CD3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46dfdfd-534c-43a6-bed7-c6ee2a07d0b4"/>
    <ds:schemaRef ds:uri="http://www.w3.org/XML/1998/namespace"/>
  </ds:schemaRefs>
</ds:datastoreItem>
</file>

<file path=customXml/itemProps2.xml><?xml version="1.0" encoding="utf-8"?>
<ds:datastoreItem xmlns:ds="http://schemas.openxmlformats.org/officeDocument/2006/customXml" ds:itemID="{DD411920-FA37-46D1-9205-F6254EC27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6dfdfd-534c-43a6-bed7-c6ee2a07d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2899FA-C4E8-4322-A45D-4F6CB9416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Rogier Diecke | DocuVision</cp:lastModifiedBy>
  <cp:revision/>
  <dcterms:created xsi:type="dcterms:W3CDTF">2021-03-16T07:22:36Z</dcterms:created>
  <dcterms:modified xsi:type="dcterms:W3CDTF">2025-12-12T14:22:14Z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0x010100672F22AFEE0B5748BA23178454E2ADE8</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ies>
</file>