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166925"/>
  <mc:AlternateContent xmlns:mc="http://schemas.openxmlformats.org/markup-compatibility/2006">
    <mc:Choice Requires="x15">
      <x15ac:absPath xmlns:x15ac="http://schemas.microsoft.com/office/spreadsheetml/2010/11/ac" url="/Users/rogier/Library/CloudStorage/OneDrive-Docuvision/Gemeente Goes - GR de Bevelanden/Publicatie/DEF/"/>
    </mc:Choice>
  </mc:AlternateContent>
  <xr:revisionPtr revIDLastSave="0" documentId="8_{2F7B6051-9221-8449-80BF-C2ECFE34CD2E}" xr6:coauthVersionLast="47" xr6:coauthVersionMax="47" xr10:uidLastSave="{00000000-0000-0000-0000-000000000000}"/>
  <bookViews>
    <workbookView xWindow="0" yWindow="0" windowWidth="51200" windowHeight="28800" tabRatio="689" activeTab="5" xr2:uid="{6D60F8E0-1995-4A6A-9BF8-266FE2567378}"/>
  </bookViews>
  <sheets>
    <sheet name="Voorblad" sheetId="1" r:id="rId1"/>
    <sheet name="Instructies" sheetId="2" r:id="rId2"/>
    <sheet name="Eisen " sheetId="3" r:id="rId3"/>
    <sheet name="Totale Kosten Inschrijver" sheetId="4" r:id="rId4"/>
    <sheet name="Implementatie" sheetId="5" r:id="rId5"/>
    <sheet name="Exploitatie" sheetId="6" r:id="rId6"/>
    <sheet name="Kosten tijdens Looptijd"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4" l="1"/>
  <c r="K8" i="4"/>
  <c r="K9" i="4"/>
  <c r="F7" i="6"/>
  <c r="K20" i="6"/>
  <c r="K19" i="6"/>
  <c r="K18" i="6"/>
  <c r="K17" i="6"/>
  <c r="K16" i="6"/>
  <c r="K15" i="6"/>
  <c r="K14" i="6"/>
  <c r="K13" i="6"/>
  <c r="K12" i="6"/>
  <c r="K11" i="6"/>
  <c r="K10" i="6"/>
  <c r="K9" i="6"/>
  <c r="K8" i="6"/>
  <c r="K7" i="6"/>
  <c r="F13" i="6"/>
  <c r="G13" i="6"/>
  <c r="H13" i="6"/>
  <c r="I13" i="6"/>
  <c r="J13" i="6"/>
  <c r="F18" i="6"/>
  <c r="G18" i="6"/>
  <c r="H18" i="6"/>
  <c r="I18" i="6"/>
  <c r="J18" i="6"/>
  <c r="F12" i="6"/>
  <c r="G12" i="6"/>
  <c r="H12" i="6"/>
  <c r="I12" i="6"/>
  <c r="J12" i="6"/>
  <c r="F19" i="6"/>
  <c r="G19" i="6"/>
  <c r="H19" i="6"/>
  <c r="I19" i="6"/>
  <c r="J19" i="6"/>
  <c r="F17" i="6"/>
  <c r="G17" i="6"/>
  <c r="H17" i="6"/>
  <c r="I17" i="6"/>
  <c r="J17" i="6"/>
  <c r="F16" i="6"/>
  <c r="G16" i="6"/>
  <c r="H16" i="6"/>
  <c r="I16" i="6"/>
  <c r="J16" i="6"/>
  <c r="F15" i="6"/>
  <c r="G15" i="6"/>
  <c r="H15" i="6"/>
  <c r="I15" i="6"/>
  <c r="J15" i="6"/>
  <c r="F9" i="6"/>
  <c r="G9" i="6"/>
  <c r="H9" i="6"/>
  <c r="I9" i="6"/>
  <c r="J9" i="6"/>
  <c r="K21" i="6" l="1"/>
  <c r="H7" i="4" s="1"/>
  <c r="F8" i="6"/>
  <c r="G8" i="6"/>
  <c r="H8" i="6"/>
  <c r="I8" i="6"/>
  <c r="J8" i="6"/>
  <c r="J20" i="6" l="1"/>
  <c r="I20" i="6"/>
  <c r="H20" i="6"/>
  <c r="G20" i="6"/>
  <c r="F20" i="6"/>
  <c r="J14" i="6"/>
  <c r="I14" i="6"/>
  <c r="H14" i="6"/>
  <c r="G14" i="6"/>
  <c r="F14" i="6"/>
  <c r="M48" i="6" l="1"/>
  <c r="N48" i="6" s="1"/>
  <c r="L48" i="6"/>
  <c r="K48" i="6"/>
  <c r="J48" i="6"/>
  <c r="I48" i="6"/>
  <c r="H48" i="6"/>
  <c r="G48" i="6"/>
  <c r="C7" i="5"/>
  <c r="J11" i="6" l="1"/>
  <c r="I11" i="6"/>
  <c r="H11" i="6"/>
  <c r="G11" i="6"/>
  <c r="F11" i="6"/>
  <c r="J10" i="6"/>
  <c r="I10" i="6"/>
  <c r="H10" i="6"/>
  <c r="G10" i="6"/>
  <c r="F10" i="6"/>
  <c r="G7" i="6"/>
  <c r="H7" i="6"/>
  <c r="I7" i="6"/>
  <c r="J7" i="6"/>
  <c r="J49" i="6"/>
  <c r="J50" i="6" s="1"/>
  <c r="G21" i="6" l="1"/>
  <c r="I21" i="6"/>
  <c r="J21" i="6"/>
  <c r="H21" i="6"/>
  <c r="F21" i="6"/>
  <c r="F9" i="4"/>
  <c r="F7" i="4" l="1"/>
  <c r="G7" i="4"/>
  <c r="G49" i="6" l="1"/>
  <c r="M49" i="6"/>
  <c r="L49" i="6"/>
  <c r="L50" i="6" s="1"/>
  <c r="E34" i="6"/>
  <c r="F34" i="6" s="1"/>
  <c r="E35" i="6"/>
  <c r="K49" i="6"/>
  <c r="K50" i="6" s="1"/>
  <c r="I49" i="6"/>
  <c r="I50" i="6" s="1"/>
  <c r="H49" i="6"/>
  <c r="H50" i="6" s="1"/>
  <c r="M50" i="6" l="1"/>
  <c r="N49" i="6"/>
  <c r="N50" i="6" s="1"/>
  <c r="J9" i="4" s="1"/>
  <c r="G50" i="6"/>
  <c r="F35" i="6"/>
  <c r="G35" i="6" s="1"/>
  <c r="I35" i="6" s="1"/>
  <c r="J35" i="6" s="1"/>
  <c r="E36" i="6"/>
  <c r="C8" i="4" s="1"/>
  <c r="G34" i="6"/>
  <c r="I34" i="6" s="1"/>
  <c r="J34" i="6" s="1"/>
  <c r="K34" i="6" s="1"/>
  <c r="L34" i="6" s="1"/>
  <c r="H34" i="6"/>
  <c r="E9" i="4"/>
  <c r="D7" i="4"/>
  <c r="C7" i="4"/>
  <c r="E7" i="4"/>
  <c r="G9" i="4"/>
  <c r="D9" i="4"/>
  <c r="H9" i="4"/>
  <c r="C9" i="4"/>
  <c r="I9" i="4"/>
  <c r="K7" i="4" l="1"/>
  <c r="F36" i="6"/>
  <c r="D8" i="4" s="1"/>
  <c r="D10" i="4" s="1"/>
  <c r="K35" i="6"/>
  <c r="J36" i="6"/>
  <c r="H35" i="6"/>
  <c r="H36" i="6" s="1"/>
  <c r="G36" i="6"/>
  <c r="E8" i="4" s="1"/>
  <c r="E10" i="4" s="1"/>
  <c r="I36" i="6"/>
  <c r="K36" i="6" l="1"/>
  <c r="L35" i="6"/>
  <c r="L36" i="6" s="1"/>
  <c r="J8" i="4" s="1"/>
  <c r="J10" i="4" s="1"/>
  <c r="F8" i="4"/>
  <c r="F10" i="4" s="1"/>
  <c r="H8" i="4" l="1"/>
  <c r="H10" i="4" s="1"/>
  <c r="G8" i="4"/>
  <c r="G10" i="4" s="1"/>
  <c r="I8" i="4"/>
  <c r="I10" i="4" s="1"/>
  <c r="C6" i="4"/>
  <c r="C10" i="4" l="1"/>
  <c r="K10" i="4" l="1"/>
  <c r="D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tc={FC8D16AF-32AB-4D42-8E42-06947BD45C8F}</author>
  </authors>
  <commentList>
    <comment ref="D6" authorId="0" shapeId="0" xr:uid="{FC8D16AF-32AB-4D42-8E42-06947BD45C8F}">
      <text>
        <t>[Opmerkingenthread]
U kunt deze opmerkingenthread lezen in uw versie van Excel. Eventuele wijzigingen aan de thread gaan echter verloren als het bestand wordt geopend in een nieuwere versie van Excel. Meer informatie: https://go.microsoft.com/fwlink/?linkid=870924
Opmerking:
    de aantallen van goes zijn aangepast, lijkt niet gekoppeld, checken!</t>
      </text>
    </comment>
  </commentList>
</comments>
</file>

<file path=xl/sharedStrings.xml><?xml version="1.0" encoding="utf-8"?>
<sst xmlns="http://schemas.openxmlformats.org/spreadsheetml/2006/main" count="212" uniqueCount="137">
  <si>
    <t>EA Afdrukapparatuur en Printmanagement
GR de Bevelanden</t>
  </si>
  <si>
    <t xml:space="preserve">TenderNed kenmerk: </t>
  </si>
  <si>
    <t>Datum:</t>
  </si>
  <si>
    <t>Versie:</t>
  </si>
  <si>
    <t>Bedrijfsnaam:</t>
  </si>
  <si>
    <t>Naam ondertekenaar:</t>
  </si>
  <si>
    <t>Functie:</t>
  </si>
  <si>
    <t>Handtekening:</t>
  </si>
  <si>
    <t>Instructies</t>
  </si>
  <si>
    <t>Beveiligd</t>
  </si>
  <si>
    <t>De wit gemarkeerde cellen in de achterliggende tabbladen mogen door Inschrijver niet worden veranderd.</t>
  </si>
  <si>
    <t>Invullen</t>
  </si>
  <si>
    <t>De licht groen gemarkeerde cellen in de achterliggende tabbladen dienen door Inschrijver te worden ingevuld
(ook op het Voorblad; Datum, Versienummer, Inschrijver en Handtekening).</t>
  </si>
  <si>
    <t>Toelichting</t>
  </si>
  <si>
    <t>De blauw gemarkeerde cellen bevatten aanvullende toelichting / instructies voor Inschijver voor het invullen van de gevraagde prijsinformatie. Voor aanvullende achtergrondinformatie met betrekking tot de verschillende onderdelen uit dit prijzenblad wordt verwezen naar de Aanbestedingsleidraad.</t>
  </si>
  <si>
    <t>Totalen</t>
  </si>
  <si>
    <t>De grijs gemarkeerde cellen bevatten de berekende totalen ten behoeve van de TKI berekening.</t>
  </si>
  <si>
    <t>TKI</t>
  </si>
  <si>
    <t>Totale Kosten Inschrijver.</t>
  </si>
  <si>
    <t xml:space="preserve">Eisen </t>
  </si>
  <si>
    <t>Nr</t>
  </si>
  <si>
    <t>Eis</t>
  </si>
  <si>
    <t>Referentie tab</t>
  </si>
  <si>
    <t>BTW: Alle opgegeven kosten/prijzen zijn exclusief BTW en op twee decimalen nauwkeurig</t>
  </si>
  <si>
    <t>Implementatie en Exploitatie</t>
  </si>
  <si>
    <t>Het betreft maandtarieven</t>
  </si>
  <si>
    <t>Exploitatie</t>
  </si>
  <si>
    <t xml:space="preserve">Totale Kosten Inschrijver (TKI). De TKI berekening is van toepassing op de gehele looptijd van de initiële Raamovereenkomst (6 jaar) en de eventuele verlenging. </t>
  </si>
  <si>
    <t>De implementatiekosten zijn onderdeel van de TKI berekening en worden eenmalig bij de start van de Raamovereenkomst gefactureerd.</t>
  </si>
  <si>
    <t>Implementatie</t>
  </si>
  <si>
    <t xml:space="preserve">Voor de huur van de Apparatuur geldt dat in de verlengingsjaren geen huurpijs in rekening gebracht mag worden. Verder geldt dat  in de verlengingsjaren Apparaten ingeleverd kunnen worden zonder bijkomende kosten. </t>
  </si>
  <si>
    <t>Er zullen geen kosten in rekening worden gebracht voor het retourhalen en wipen van Apparatuur tijdens of aan het einde van de Raamovereenkomst, behoudens eventueel verschuldigde resttermijnen.</t>
  </si>
  <si>
    <t>Voor scans geldt een nul tarief, deze worden dus niet in rekening gebracht.</t>
  </si>
  <si>
    <r>
      <rPr>
        <sz val="11"/>
        <color rgb="FF000000"/>
        <rFont val="Titillium Web"/>
      </rPr>
      <t xml:space="preserve">Alle variabele en vaste kosten zoals toner en/of inkt (ongeacht vlakvulling), drum,  </t>
    </r>
    <r>
      <rPr>
        <sz val="11"/>
        <color rgb="FFFF0000"/>
        <rFont val="Titillium Web"/>
      </rPr>
      <t xml:space="preserve"> </t>
    </r>
    <r>
      <rPr>
        <sz val="11"/>
        <color rgb="FF000000"/>
        <rFont val="Titillium Web"/>
      </rPr>
      <t>toner opvangbakjes, Verbruiksartikelen in algemene zin, voorrijdkosten, reparatie etc. zitten in de afgesproken Afdrukprijs. Enige uitzondering hierop zijn huur van de machine, nietjes, stroom en papier.</t>
    </r>
  </si>
  <si>
    <t>Strategisch en/of manipulatief inschrijven is niet toegestaan.</t>
  </si>
  <si>
    <t xml:space="preserve"> </t>
  </si>
  <si>
    <t>Totale Kosten Inschrijver</t>
  </si>
  <si>
    <t>Samenvatting opgegeven kosten</t>
  </si>
  <si>
    <t>Initiële looptijd</t>
  </si>
  <si>
    <t>Verlenging</t>
  </si>
  <si>
    <t>Onderdeel</t>
  </si>
  <si>
    <t>Jaar 1</t>
  </si>
  <si>
    <t>Jaar 2</t>
  </si>
  <si>
    <t>Jaar 3</t>
  </si>
  <si>
    <t>Jaar 4</t>
  </si>
  <si>
    <t>Jaar 5</t>
  </si>
  <si>
    <t>Jaar 6</t>
  </si>
  <si>
    <t>Jaar 7</t>
  </si>
  <si>
    <t>Jaar 8</t>
  </si>
  <si>
    <t>Totaal TKI</t>
  </si>
  <si>
    <t>Tabel 1: Eenmalige implementatiekosten</t>
  </si>
  <si>
    <t>Tabel 2: Huur Apparatuur</t>
  </si>
  <si>
    <t>Tabel 3: Verbruik Afdrukken</t>
  </si>
  <si>
    <t>Tabel 4: Software</t>
  </si>
  <si>
    <t>Totaal</t>
  </si>
  <si>
    <t>- Inschrijver dient in dit tabblad niets in te vullen of aan te passen, alle ingevulde bedragen uit de andere tabbladen worden automatisch overgenomen.</t>
  </si>
  <si>
    <t>- Bovenstaande tabel geeft een samenvatting van de prijzen en vergoedingen opgenomen in de andere tabbladen.</t>
  </si>
  <si>
    <t>- De optelsom van alle prijscomponenten over de gehele looptijd vormt de TKI (Totale Kosten Inschrijver).</t>
  </si>
  <si>
    <t>- Er wordt geen gebruik gemaakt van weging tussen de verschillende tabellen.</t>
  </si>
  <si>
    <t>Kosten Implementatie</t>
  </si>
  <si>
    <t xml:space="preserve">Tabel 1: Eenmalige implementatiekosten </t>
  </si>
  <si>
    <t>Tarief</t>
  </si>
  <si>
    <t>Percentage TKI</t>
  </si>
  <si>
    <t>Eenmalige implementatiekosten</t>
  </si>
  <si>
    <t xml:space="preserve">Subtotaal  </t>
  </si>
  <si>
    <t>- In de bovenstaande tabel vult Inschrijver de algemene kosten voor de totale Implementatie in (zie Programma van Eisen voor de definitie).</t>
  </si>
  <si>
    <t>- De kosten voor de Implementatie zijn all-in kosten voor het opleveren van de Apparatuur en Software tot de volledige ingebruikname door de eindgebruikers.</t>
  </si>
  <si>
    <t>- De opgegeven eenmalige implementatiekosten mogen niet meer dan 5% van TKI bedragen.</t>
  </si>
  <si>
    <t>Kosten Exploitatie</t>
  </si>
  <si>
    <t>Huurprijs per jaar</t>
  </si>
  <si>
    <t>Initiële Looptijd</t>
  </si>
  <si>
    <t xml:space="preserve">Type </t>
  </si>
  <si>
    <t>Model conform eisen PVE</t>
  </si>
  <si>
    <t>Aantal
(Indicatief)</t>
  </si>
  <si>
    <t>Huurprijs per Apparaat</t>
  </si>
  <si>
    <t>Type 1</t>
  </si>
  <si>
    <t>-</t>
  </si>
  <si>
    <t>optioneel</t>
  </si>
  <si>
    <t>papierlade 500 vel</t>
  </si>
  <si>
    <t>onderzetkast</t>
  </si>
  <si>
    <t>Type 2</t>
  </si>
  <si>
    <t>externe finisher</t>
  </si>
  <si>
    <t>Type 3</t>
  </si>
  <si>
    <t>bookletfinisher</t>
  </si>
  <si>
    <t>perforeren 2 en 4 gaats</t>
  </si>
  <si>
    <t>fiery controller</t>
  </si>
  <si>
    <t>- In de kolom 'model conform eisen PvE' moet het modelnummer van de Inschrijver worden ingevuld.</t>
  </si>
  <si>
    <t>- In de bovenstaande tabel vult Inschrijver de Huurprijs per Apparaat per maand in. De configuratie van de aangeboden Apparatuur moet voldoen aan de machinespecificaties uit 'Bijlage C - Machinespecificaties'.</t>
  </si>
  <si>
    <t>- De aantallen Apparaten betreffen een indicatief aantal. Hier kunnen geen rechten aan ontleend worden.</t>
  </si>
  <si>
    <t>- In de subtotaal regel van bovenstaande tabel wordt de TKI per jaar voor dit onderdeel berekend door de verschillende onderdelen bij elkaar op te tellen.</t>
  </si>
  <si>
    <t>Afdrukkosten per jaar</t>
  </si>
  <si>
    <t>Type Print</t>
  </si>
  <si>
    <t>Volume per maand</t>
  </si>
  <si>
    <t>Afdrukprijs</t>
  </si>
  <si>
    <t>Mono</t>
  </si>
  <si>
    <t>Kleur</t>
  </si>
  <si>
    <t xml:space="preserve">- In de kolom Afdrukprijs voert Inschrijver de Afdrukprijs voor het betreffende type print. </t>
  </si>
  <si>
    <t>- Het volume per maand betreft een indicatief aantal. Hier kunnen geen rechten aan ontleend worden.</t>
  </si>
  <si>
    <t>Huur- en supportkosten per jaar</t>
  </si>
  <si>
    <t>Oplossing conform eisen PVE</t>
  </si>
  <si>
    <t>Aantal
t.b.h. TKI</t>
  </si>
  <si>
    <t xml:space="preserve">Cloud Printmanagementsoftware </t>
  </si>
  <si>
    <t>Beheersoftware</t>
  </si>
  <si>
    <t xml:space="preserve">- In de kolom Maandelijkse kosten voert u de maandelijkse kosten voor het betreffende item in. </t>
  </si>
  <si>
    <t>- Het aantal betreft een indicatief aantal t.b.v. van de TKI berekening.</t>
  </si>
  <si>
    <t>Kosten tijdens looptijd</t>
  </si>
  <si>
    <t>Tabel 5: uurtarieven</t>
  </si>
  <si>
    <t>Type ondersteuning</t>
  </si>
  <si>
    <t>Projectmanager</t>
  </si>
  <si>
    <t>Solution consultant</t>
  </si>
  <si>
    <t>Software engineer</t>
  </si>
  <si>
    <t>Hardware engineer</t>
  </si>
  <si>
    <t>- In de bovenstaande tabel vindt Inschrijver de tarieven die gerekend worden voor ondersteuning, die niet standaard onderdeel is van de overeengekomen dienstverlening, gedurende de looptijd van de Raamovereenkomst.</t>
  </si>
  <si>
    <t>- De tarieven uit bovenstaande tabel mogen alleen in rekening worden gebracht wanneer er extra dienstverlening of uitbreiding van de bestaande dienstverlening is verlangt of voor extra activiteiten die het gevolg zijn van handelingen aan de kant van Opdrachtgever.</t>
  </si>
  <si>
    <t>- Indien Inschrijver niet akkoord gaat met deze tarieven dan wordt deze uitgesloten van deelname aan de Aanbestedingsprocedure.</t>
  </si>
  <si>
    <t>- Inzet van bovenstaande ondersteuning vindt alleen plaats na goedkeuring van een ureninschatting van Inschrijver door Opdrachtgever.</t>
  </si>
  <si>
    <t>Tabel 6: Leverings- en verhuiskosten</t>
  </si>
  <si>
    <t>Type</t>
  </si>
  <si>
    <t>Levering</t>
  </si>
  <si>
    <t>Verhuizing intern</t>
  </si>
  <si>
    <t>Verhuizing extern</t>
  </si>
  <si>
    <t>- In de bovenstaande tabel vindt Inschrijver de tarieven die gerekend worden voor ondersteuning gedurende de looptijd van de Raamovereenkomst.</t>
  </si>
  <si>
    <t>- De kosten voor de levering betreffen hier uitdrukkelijk de uitbreiding van aantal Apparaten gedurende de looptijd van de Raamovereenkomst en niet de initële levering .</t>
  </si>
  <si>
    <t>- Leveringen en verhuizingen vinden alleen plaats na goedkeuring door Opdrachtgever.</t>
  </si>
  <si>
    <t>Tabel 7: Verbruiksartikelen</t>
  </si>
  <si>
    <t>Soort</t>
  </si>
  <si>
    <t>Capaciteit cartridge</t>
  </si>
  <si>
    <t>Nietjes Type 1</t>
  </si>
  <si>
    <t>Nietjes Type 2</t>
  </si>
  <si>
    <t>Nietjes Type 3</t>
  </si>
  <si>
    <t>- In de bovenstaande tabel vult Inschrijver de kosten en de capciteit van de gevraagde verbruiksartikelen in.</t>
  </si>
  <si>
    <t>- Het ingegeven tarief is vast gedurende de looptijd van de Raamovereenkomst.</t>
  </si>
  <si>
    <t>- Levering van Verbruiksartikelen vindt plaats op basis van bestelling door Opdrachtgever.</t>
  </si>
  <si>
    <t>bulklade i.p.v.  lade 3 &amp; 4</t>
  </si>
  <si>
    <t>extra papierlade hoge capaciteit (5de lade)</t>
  </si>
  <si>
    <t>Maandelijkse kosten 
jaar 1 t/m 6</t>
  </si>
  <si>
    <t>Maandelijkse kosten 
jaar  7 &amp;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</si>
</sst>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quot;\ * #,##0.00_ ;_ &quot;€&quot;\ * \-#,##0.00_ ;_ &quot;€&quot;\ * &quot;-&quot;??_ ;_ @_ "/>
    <numFmt numFmtId="165" formatCode="_ * #,##0.00_ ;_ * \-#,##0.00_ ;_ * &quot;-&quot;??_ ;_ @_ "/>
    <numFmt numFmtId="166" formatCode="_ [$€-413]\ * #,##0.00_ ;_ [$€-413]\ * \-#,##0.00_ ;_ [$€-413]\ * &quot;-&quot;??_ ;_ @_ "/>
    <numFmt numFmtId="167" formatCode="_ * #,##0_ ;_ * \-#,##0_ ;_ * &quot;-&quot;??_ ;_ @_ "/>
    <numFmt numFmtId="168" formatCode="_ &quot;€&quot;\ * #,##0.0000_ ;_ &quot;€&quot;\ * \-#,##0.0000_ ;_ &quot;€&quot;\ * &quot;-&quot;??_ ;_ @_ "/>
  </numFmts>
  <fonts count="14" x14ac:knownFonts="1">
    <font>
      <sz val="11"/>
      <color theme="1"/>
      <name val="Calibri"/>
      <family val="2"/>
      <scheme val="minor"/>
    </font>
    <font>
      <sz val="11"/>
      <color theme="1"/>
      <name val="Calibri"/>
      <family val="2"/>
      <scheme val="minor"/>
    </font>
    <font>
      <b/>
      <sz val="16"/>
      <color theme="1"/>
      <name val="Titillium Web"/>
    </font>
    <font>
      <sz val="11"/>
      <color theme="1"/>
      <name val="Titillium Web"/>
    </font>
    <font>
      <b/>
      <sz val="11"/>
      <color theme="1"/>
      <name val="Titillium Web"/>
    </font>
    <font>
      <b/>
      <sz val="11"/>
      <name val="Titillium Web"/>
    </font>
    <font>
      <b/>
      <sz val="11"/>
      <color theme="0"/>
      <name val="Titillium Web"/>
    </font>
    <font>
      <sz val="8"/>
      <color theme="1"/>
      <name val="Titillium Web"/>
    </font>
    <font>
      <u/>
      <sz val="8"/>
      <color theme="1"/>
      <name val="Titillium Web"/>
    </font>
    <font>
      <sz val="11"/>
      <color theme="0"/>
      <name val="Titillium Web"/>
    </font>
    <font>
      <sz val="8"/>
      <name val="Calibri"/>
      <family val="2"/>
      <scheme val="minor"/>
    </font>
    <font>
      <sz val="11"/>
      <color rgb="FF000000"/>
      <name val="Titillium Web"/>
    </font>
    <font>
      <sz val="11"/>
      <color rgb="FFFF0000"/>
      <name val="Titillium Web"/>
    </font>
    <font>
      <sz val="10"/>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277EA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9D9D9"/>
        <bgColor indexed="64"/>
      </patternFill>
    </fill>
    <fill>
      <patternFill patternType="solid">
        <fgColor theme="0"/>
        <bgColor indexed="64"/>
      </patternFill>
    </fill>
  </fills>
  <borders count="8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rgb="FF000000"/>
      </bottom>
      <diagonal/>
    </border>
    <border>
      <left style="thin">
        <color indexed="64"/>
      </left>
      <right/>
      <top/>
      <bottom style="thin">
        <color rgb="FF000000"/>
      </bottom>
      <diagonal/>
    </border>
    <border>
      <left style="thin">
        <color indexed="64"/>
      </left>
      <right style="medium">
        <color rgb="FF000000"/>
      </right>
      <top style="medium">
        <color indexed="64"/>
      </top>
      <bottom style="medium">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rgb="FF000000"/>
      </right>
      <top/>
      <bottom style="medium">
        <color rgb="FF000000"/>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style="medium">
        <color rgb="FF000000"/>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rgb="FF000000"/>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style="medium">
        <color rgb="FF000000"/>
      </right>
      <top style="medium">
        <color rgb="FF000000"/>
      </top>
      <bottom style="thin">
        <color indexed="64"/>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rgb="FF000000"/>
      </top>
      <bottom style="medium">
        <color indexed="64"/>
      </bottom>
      <diagonal/>
    </border>
    <border>
      <left/>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medium">
        <color indexed="64"/>
      </left>
      <right style="medium">
        <color rgb="FF000000"/>
      </right>
      <top style="medium">
        <color indexed="64"/>
      </top>
      <bottom style="medium">
        <color rgb="FF000000"/>
      </bottom>
      <diagonal/>
    </border>
    <border>
      <left/>
      <right/>
      <top style="medium">
        <color indexed="64"/>
      </top>
      <bottom style="medium">
        <color rgb="FF000000"/>
      </bottom>
      <diagonal/>
    </border>
    <border>
      <left/>
      <right/>
      <top style="thin">
        <color indexed="64"/>
      </top>
      <bottom style="medium">
        <color indexed="64"/>
      </bottom>
      <diagonal/>
    </border>
    <border>
      <left/>
      <right/>
      <top/>
      <bottom style="medium">
        <color rgb="FF000000"/>
      </bottom>
      <diagonal/>
    </border>
    <border>
      <left/>
      <right/>
      <top style="medium">
        <color indexed="64"/>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13" fillId="0" borderId="0"/>
  </cellStyleXfs>
  <cellXfs count="225">
    <xf numFmtId="0" fontId="0" fillId="0" borderId="0" xfId="0"/>
    <xf numFmtId="0" fontId="3" fillId="0" borderId="0" xfId="0" applyFont="1"/>
    <xf numFmtId="0" fontId="4" fillId="0" borderId="0" xfId="0" applyFont="1" applyAlignment="1">
      <alignment horizontal="center"/>
    </xf>
    <xf numFmtId="0" fontId="4" fillId="2" borderId="1" xfId="0" applyFont="1" applyFill="1" applyBorder="1" applyAlignment="1" applyProtection="1">
      <alignment horizontal="center"/>
      <protection locked="0"/>
    </xf>
    <xf numFmtId="0" fontId="3" fillId="2" borderId="2" xfId="0" applyFont="1" applyFill="1" applyBorder="1" applyProtection="1">
      <protection locked="0"/>
    </xf>
    <xf numFmtId="0" fontId="3" fillId="2" borderId="3" xfId="0" applyFont="1" applyFill="1" applyBorder="1" applyProtection="1">
      <protection locked="0"/>
    </xf>
    <xf numFmtId="0" fontId="3" fillId="2" borderId="4" xfId="0" applyFont="1" applyFill="1" applyBorder="1" applyProtection="1">
      <protection locked="0"/>
    </xf>
    <xf numFmtId="0" fontId="2" fillId="0" borderId="0" xfId="0" applyFont="1"/>
    <xf numFmtId="0" fontId="3" fillId="0" borderId="1" xfId="0" applyFont="1" applyBorder="1"/>
    <xf numFmtId="0" fontId="3" fillId="2" borderId="1" xfId="0" applyFont="1" applyFill="1" applyBorder="1" applyAlignment="1">
      <alignment vertical="center"/>
    </xf>
    <xf numFmtId="0" fontId="3" fillId="0" borderId="0" xfId="0" applyFont="1" applyAlignment="1">
      <alignment wrapText="1"/>
    </xf>
    <xf numFmtId="0" fontId="3" fillId="0" borderId="0" xfId="0" applyFont="1" applyAlignment="1">
      <alignment vertical="center"/>
    </xf>
    <xf numFmtId="0" fontId="3" fillId="8" borderId="1" xfId="0" applyFont="1" applyFill="1" applyBorder="1" applyAlignment="1">
      <alignment vertical="center"/>
    </xf>
    <xf numFmtId="0" fontId="3" fillId="3" borderId="1" xfId="0" applyFont="1" applyFill="1" applyBorder="1"/>
    <xf numFmtId="0" fontId="3" fillId="5" borderId="1" xfId="0" applyFont="1" applyFill="1" applyBorder="1"/>
    <xf numFmtId="0" fontId="3" fillId="0" borderId="0" xfId="0" applyFont="1" applyAlignment="1">
      <alignment horizontal="center"/>
    </xf>
    <xf numFmtId="0" fontId="6" fillId="0" borderId="0" xfId="0" applyFont="1"/>
    <xf numFmtId="0" fontId="3" fillId="0" borderId="14" xfId="0" applyFont="1" applyBorder="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7" fillId="0" borderId="0" xfId="0" applyFont="1"/>
    <xf numFmtId="0" fontId="6" fillId="4" borderId="28"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34" xfId="0" applyFont="1" applyFill="1" applyBorder="1" applyAlignment="1">
      <alignment horizontal="center" vertical="center"/>
    </xf>
    <xf numFmtId="0" fontId="3" fillId="0" borderId="29" xfId="0" applyFont="1" applyBorder="1" applyAlignment="1">
      <alignment vertical="center"/>
    </xf>
    <xf numFmtId="166" fontId="3" fillId="0" borderId="9" xfId="2" applyNumberFormat="1" applyFont="1" applyBorder="1" applyAlignment="1">
      <alignment horizontal="center" vertical="center"/>
    </xf>
    <xf numFmtId="166" fontId="3" fillId="6" borderId="5" xfId="2" applyNumberFormat="1" applyFont="1" applyFill="1" applyBorder="1" applyAlignment="1">
      <alignment horizontal="center" vertical="center"/>
    </xf>
    <xf numFmtId="166" fontId="3" fillId="6" borderId="10" xfId="2" applyNumberFormat="1" applyFont="1" applyFill="1" applyBorder="1" applyAlignment="1">
      <alignment horizontal="center" vertical="center"/>
    </xf>
    <xf numFmtId="166" fontId="4" fillId="3" borderId="35" xfId="2" applyNumberFormat="1" applyFont="1" applyFill="1" applyBorder="1" applyAlignment="1">
      <alignment horizontal="center" vertical="center"/>
    </xf>
    <xf numFmtId="166" fontId="3" fillId="0" borderId="5" xfId="2" applyNumberFormat="1" applyFont="1" applyBorder="1" applyAlignment="1">
      <alignment horizontal="center" vertical="center"/>
    </xf>
    <xf numFmtId="166" fontId="3" fillId="0" borderId="10" xfId="2" applyNumberFormat="1" applyFont="1" applyBorder="1" applyAlignment="1">
      <alignment horizontal="center" vertical="center"/>
    </xf>
    <xf numFmtId="0" fontId="3" fillId="3" borderId="30" xfId="0" applyFont="1" applyFill="1" applyBorder="1" applyAlignment="1">
      <alignment vertical="center"/>
    </xf>
    <xf numFmtId="166" fontId="4" fillId="3" borderId="11" xfId="2" applyNumberFormat="1" applyFont="1" applyFill="1" applyBorder="1" applyAlignment="1">
      <alignment horizontal="center" vertical="center"/>
    </xf>
    <xf numFmtId="166" fontId="4" fillId="3" borderId="12" xfId="2" applyNumberFormat="1" applyFont="1" applyFill="1" applyBorder="1" applyAlignment="1">
      <alignment horizontal="center" vertical="center"/>
    </xf>
    <xf numFmtId="166" fontId="4" fillId="3" borderId="13" xfId="2" applyNumberFormat="1" applyFont="1" applyFill="1" applyBorder="1" applyAlignment="1">
      <alignment horizontal="center" vertical="center"/>
    </xf>
    <xf numFmtId="166" fontId="4" fillId="5" borderId="36" xfId="2" applyNumberFormat="1" applyFont="1" applyFill="1" applyBorder="1" applyAlignment="1">
      <alignment horizontal="center" vertical="center"/>
    </xf>
    <xf numFmtId="0" fontId="8" fillId="8" borderId="20" xfId="0" applyFont="1" applyFill="1" applyBorder="1" applyAlignment="1">
      <alignment vertical="center"/>
    </xf>
    <xf numFmtId="0" fontId="7" fillId="8" borderId="21" xfId="0" applyFont="1" applyFill="1" applyBorder="1" applyAlignment="1">
      <alignment vertical="center"/>
    </xf>
    <xf numFmtId="0" fontId="3" fillId="8" borderId="21" xfId="0" applyFont="1" applyFill="1" applyBorder="1" applyAlignment="1">
      <alignment vertical="center"/>
    </xf>
    <xf numFmtId="0" fontId="3" fillId="8" borderId="22" xfId="0" applyFont="1" applyFill="1" applyBorder="1" applyAlignment="1">
      <alignment vertical="center"/>
    </xf>
    <xf numFmtId="49" fontId="7" fillId="8" borderId="23" xfId="0" applyNumberFormat="1" applyFont="1" applyFill="1" applyBorder="1" applyAlignment="1">
      <alignment vertical="center"/>
    </xf>
    <xf numFmtId="0" fontId="7" fillId="8" borderId="0" xfId="0" applyFont="1" applyFill="1" applyAlignment="1">
      <alignment vertical="center"/>
    </xf>
    <xf numFmtId="0" fontId="3" fillId="8" borderId="0" xfId="0" applyFont="1" applyFill="1" applyAlignment="1">
      <alignment vertical="center"/>
    </xf>
    <xf numFmtId="0" fontId="3" fillId="8" borderId="24" xfId="0" applyFont="1" applyFill="1" applyBorder="1" applyAlignment="1">
      <alignment vertical="center"/>
    </xf>
    <xf numFmtId="49" fontId="7" fillId="8" borderId="25" xfId="0" applyNumberFormat="1" applyFont="1" applyFill="1" applyBorder="1" applyAlignment="1">
      <alignment vertical="center"/>
    </xf>
    <xf numFmtId="0" fontId="7" fillId="8" borderId="26" xfId="0" applyFont="1" applyFill="1" applyBorder="1" applyAlignment="1">
      <alignment vertical="center"/>
    </xf>
    <xf numFmtId="0" fontId="3" fillId="8" borderId="26" xfId="0" applyFont="1" applyFill="1" applyBorder="1" applyAlignment="1">
      <alignment vertical="center"/>
    </xf>
    <xf numFmtId="0" fontId="3" fillId="8" borderId="27" xfId="0" applyFont="1" applyFill="1" applyBorder="1" applyAlignment="1">
      <alignment vertical="center"/>
    </xf>
    <xf numFmtId="0" fontId="4" fillId="0" borderId="0" xfId="0" applyFont="1"/>
    <xf numFmtId="0" fontId="9" fillId="4" borderId="50"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33" xfId="0" applyFont="1" applyFill="1" applyBorder="1" applyAlignment="1">
      <alignment horizontal="center" vertical="center"/>
    </xf>
    <xf numFmtId="0" fontId="3" fillId="0" borderId="49" xfId="0" applyFont="1" applyBorder="1" applyAlignment="1">
      <alignment vertical="center"/>
    </xf>
    <xf numFmtId="164" fontId="3" fillId="7" borderId="1" xfId="2" applyFont="1" applyFill="1" applyBorder="1" applyAlignment="1" applyProtection="1">
      <alignment vertical="center"/>
      <protection locked="0"/>
    </xf>
    <xf numFmtId="10" fontId="3" fillId="9" borderId="51" xfId="0" applyNumberFormat="1" applyFont="1" applyFill="1" applyBorder="1" applyAlignment="1">
      <alignment horizontal="center" vertical="center"/>
    </xf>
    <xf numFmtId="164" fontId="3" fillId="3" borderId="4" xfId="2" applyFont="1" applyFill="1" applyBorder="1" applyAlignment="1">
      <alignment vertical="center"/>
    </xf>
    <xf numFmtId="0" fontId="3" fillId="8" borderId="21" xfId="0" applyFont="1" applyFill="1" applyBorder="1"/>
    <xf numFmtId="0" fontId="3" fillId="0" borderId="23" xfId="0" applyFont="1" applyBorder="1"/>
    <xf numFmtId="0" fontId="3" fillId="8" borderId="0" xfId="0" applyFont="1" applyFill="1"/>
    <xf numFmtId="0" fontId="3" fillId="8" borderId="26" xfId="0" applyFont="1" applyFill="1" applyBorder="1"/>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2"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9" fillId="4" borderId="32" xfId="0" applyFont="1" applyFill="1" applyBorder="1" applyAlignment="1">
      <alignment horizontal="center" vertical="center"/>
    </xf>
    <xf numFmtId="0" fontId="9" fillId="4" borderId="52" xfId="0" applyFont="1" applyFill="1" applyBorder="1" applyAlignment="1">
      <alignment horizontal="center" vertical="center"/>
    </xf>
    <xf numFmtId="0" fontId="4" fillId="7" borderId="7" xfId="0" applyFont="1" applyFill="1" applyBorder="1" applyAlignment="1" applyProtection="1">
      <alignment horizontal="center" vertical="center"/>
      <protection locked="0"/>
    </xf>
    <xf numFmtId="164" fontId="3" fillId="7" borderId="8" xfId="2" applyFont="1" applyFill="1" applyBorder="1" applyAlignment="1" applyProtection="1">
      <alignment horizontal="center" vertical="center"/>
      <protection locked="0"/>
    </xf>
    <xf numFmtId="164" fontId="3" fillId="3" borderId="7" xfId="0" applyNumberFormat="1" applyFont="1" applyFill="1" applyBorder="1" applyAlignment="1">
      <alignment horizontal="center" vertical="center"/>
    </xf>
    <xf numFmtId="164" fontId="3" fillId="3" borderId="42" xfId="0" applyNumberFormat="1" applyFont="1" applyFill="1" applyBorder="1" applyAlignment="1">
      <alignment horizontal="center" vertical="center"/>
    </xf>
    <xf numFmtId="164" fontId="3" fillId="6" borderId="8" xfId="0" applyNumberFormat="1" applyFont="1" applyFill="1" applyBorder="1" applyAlignment="1">
      <alignment horizontal="center" vertical="center"/>
    </xf>
    <xf numFmtId="164" fontId="3" fillId="7" borderId="10" xfId="2" applyFont="1" applyFill="1" applyBorder="1" applyAlignment="1" applyProtection="1">
      <alignment horizontal="center" vertical="center"/>
      <protection locked="0"/>
    </xf>
    <xf numFmtId="164" fontId="3" fillId="3" borderId="47"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3" borderId="43" xfId="0" applyNumberFormat="1" applyFont="1" applyFill="1" applyBorder="1" applyAlignment="1">
      <alignment horizontal="center" vertical="center"/>
    </xf>
    <xf numFmtId="164" fontId="3" fillId="6" borderId="10" xfId="0" applyNumberFormat="1" applyFont="1" applyFill="1" applyBorder="1" applyAlignment="1">
      <alignment horizontal="center" vertical="center"/>
    </xf>
    <xf numFmtId="0" fontId="4" fillId="7" borderId="5" xfId="0" applyFont="1" applyFill="1" applyBorder="1" applyAlignment="1" applyProtection="1">
      <alignment horizontal="center" vertical="center"/>
      <protection locked="0"/>
    </xf>
    <xf numFmtId="164" fontId="3" fillId="7" borderId="13" xfId="2" applyFont="1" applyFill="1" applyBorder="1" applyAlignment="1" applyProtection="1">
      <alignment horizontal="center" vertical="center"/>
      <protection locked="0"/>
    </xf>
    <xf numFmtId="164" fontId="3" fillId="0" borderId="0" xfId="2"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18" xfId="0" applyNumberFormat="1" applyFont="1" applyFill="1" applyBorder="1" applyAlignment="1">
      <alignment horizontal="center" vertical="center"/>
    </xf>
    <xf numFmtId="164" fontId="3" fillId="3" borderId="60" xfId="0" applyNumberFormat="1" applyFont="1" applyFill="1" applyBorder="1" applyAlignment="1">
      <alignment horizontal="center" vertical="center"/>
    </xf>
    <xf numFmtId="164" fontId="3" fillId="6" borderId="19" xfId="0" applyNumberFormat="1" applyFont="1" applyFill="1" applyBorder="1" applyAlignment="1">
      <alignment horizontal="center" vertical="center"/>
    </xf>
    <xf numFmtId="0" fontId="3" fillId="8" borderId="22" xfId="0" applyFont="1" applyFill="1" applyBorder="1"/>
    <xf numFmtId="0" fontId="3" fillId="8" borderId="24" xfId="0" applyFont="1" applyFill="1" applyBorder="1"/>
    <xf numFmtId="0" fontId="7" fillId="8" borderId="24" xfId="0" applyFont="1" applyFill="1" applyBorder="1" applyAlignment="1">
      <alignment vertical="center"/>
    </xf>
    <xf numFmtId="0" fontId="3" fillId="8" borderId="27" xfId="0" applyFont="1" applyFill="1" applyBorder="1"/>
    <xf numFmtId="0" fontId="6" fillId="4" borderId="7" xfId="0" applyFont="1" applyFill="1" applyBorder="1" applyAlignment="1">
      <alignment horizontal="center" vertical="center" wrapText="1"/>
    </xf>
    <xf numFmtId="0" fontId="6" fillId="4" borderId="42" xfId="0" applyFont="1" applyFill="1" applyBorder="1" applyAlignment="1">
      <alignment horizontal="center" vertical="center" wrapText="1"/>
    </xf>
    <xf numFmtId="168" fontId="3" fillId="7" borderId="43" xfId="2" applyNumberFormat="1" applyFont="1" applyFill="1" applyBorder="1" applyAlignment="1" applyProtection="1">
      <alignment horizontal="center" vertical="center"/>
      <protection locked="0"/>
    </xf>
    <xf numFmtId="164" fontId="3" fillId="3" borderId="9" xfId="0" applyNumberFormat="1" applyFont="1" applyFill="1" applyBorder="1" applyAlignment="1">
      <alignment horizontal="center" vertical="center"/>
    </xf>
    <xf numFmtId="168" fontId="3" fillId="7" borderId="45" xfId="2" applyNumberFormat="1" applyFont="1" applyFill="1" applyBorder="1" applyAlignment="1" applyProtection="1">
      <alignment horizontal="center" vertical="center"/>
      <protection locked="0"/>
    </xf>
    <xf numFmtId="164" fontId="3" fillId="3" borderId="19" xfId="0" applyNumberFormat="1" applyFont="1" applyFill="1" applyBorder="1" applyAlignment="1">
      <alignment horizontal="center" vertical="center"/>
    </xf>
    <xf numFmtId="164" fontId="3" fillId="3" borderId="41" xfId="0" applyNumberFormat="1" applyFont="1" applyFill="1" applyBorder="1" applyAlignment="1">
      <alignment horizontal="center" vertical="center"/>
    </xf>
    <xf numFmtId="0" fontId="6" fillId="4" borderId="18" xfId="0" applyFont="1" applyFill="1" applyBorder="1" applyAlignment="1">
      <alignment horizontal="center" vertical="center" wrapText="1"/>
    </xf>
    <xf numFmtId="0" fontId="6" fillId="4" borderId="60" xfId="0" applyFont="1" applyFill="1" applyBorder="1" applyAlignment="1">
      <alignment horizontal="center" vertical="center" wrapText="1"/>
    </xf>
    <xf numFmtId="164" fontId="3" fillId="7" borderId="15" xfId="2" applyFont="1" applyFill="1" applyBorder="1" applyAlignment="1" applyProtection="1">
      <alignment horizontal="center" vertical="center"/>
      <protection locked="0"/>
    </xf>
    <xf numFmtId="164" fontId="3" fillId="7" borderId="25" xfId="2" applyFont="1" applyFill="1" applyBorder="1" applyAlignment="1" applyProtection="1">
      <alignment horizontal="center" vertical="center"/>
      <protection locked="0"/>
    </xf>
    <xf numFmtId="164" fontId="3" fillId="3" borderId="14" xfId="0" applyNumberFormat="1" applyFont="1" applyFill="1" applyBorder="1" applyAlignment="1">
      <alignment horizontal="center" vertical="center"/>
    </xf>
    <xf numFmtId="164" fontId="3" fillId="3" borderId="15" xfId="0" applyNumberFormat="1" applyFont="1" applyFill="1" applyBorder="1" applyAlignment="1">
      <alignment horizontal="center" vertical="center"/>
    </xf>
    <xf numFmtId="164" fontId="3" fillId="3" borderId="25" xfId="0" applyNumberFormat="1" applyFont="1" applyFill="1" applyBorder="1" applyAlignment="1">
      <alignment horizontal="center" vertical="center"/>
    </xf>
    <xf numFmtId="164" fontId="3" fillId="3" borderId="16" xfId="2" applyFont="1" applyFill="1" applyBorder="1" applyAlignment="1">
      <alignment horizontal="center" vertical="center"/>
    </xf>
    <xf numFmtId="164" fontId="3" fillId="7" borderId="12" xfId="2" applyFont="1" applyFill="1" applyBorder="1" applyAlignment="1" applyProtection="1">
      <alignment horizontal="center" vertical="center"/>
      <protection locked="0"/>
    </xf>
    <xf numFmtId="164" fontId="3" fillId="7" borderId="45" xfId="2" applyFont="1" applyFill="1" applyBorder="1" applyAlignment="1" applyProtection="1">
      <alignment horizontal="center" vertical="center"/>
      <protection locked="0"/>
    </xf>
    <xf numFmtId="164" fontId="3" fillId="3" borderId="11" xfId="0" applyNumberFormat="1" applyFont="1" applyFill="1" applyBorder="1" applyAlignment="1">
      <alignment horizontal="center" vertical="center"/>
    </xf>
    <xf numFmtId="164" fontId="3" fillId="3" borderId="12" xfId="0" applyNumberFormat="1" applyFont="1" applyFill="1" applyBorder="1" applyAlignment="1">
      <alignment horizontal="center" vertical="center"/>
    </xf>
    <xf numFmtId="164" fontId="3" fillId="3" borderId="45" xfId="0" applyNumberFormat="1" applyFont="1" applyFill="1" applyBorder="1" applyAlignment="1">
      <alignment horizontal="center" vertical="center"/>
    </xf>
    <xf numFmtId="164" fontId="3" fillId="3" borderId="13" xfId="2" applyFont="1" applyFill="1" applyBorder="1" applyAlignment="1">
      <alignment horizontal="center" vertical="center"/>
    </xf>
    <xf numFmtId="164" fontId="3" fillId="3" borderId="37" xfId="0" applyNumberFormat="1" applyFont="1" applyFill="1" applyBorder="1" applyAlignment="1">
      <alignment horizontal="center" vertical="center"/>
    </xf>
    <xf numFmtId="164" fontId="3" fillId="3" borderId="38" xfId="0" applyNumberFormat="1" applyFont="1" applyFill="1" applyBorder="1" applyAlignment="1">
      <alignment horizontal="center" vertical="center"/>
    </xf>
    <xf numFmtId="164" fontId="3" fillId="3" borderId="46" xfId="0" applyNumberFormat="1" applyFont="1" applyFill="1" applyBorder="1" applyAlignment="1">
      <alignment horizontal="center" vertical="center"/>
    </xf>
    <xf numFmtId="164" fontId="3" fillId="3" borderId="53" xfId="0" applyNumberFormat="1" applyFont="1" applyFill="1" applyBorder="1" applyAlignment="1">
      <alignment horizontal="center" vertical="center"/>
    </xf>
    <xf numFmtId="164" fontId="3" fillId="3" borderId="44" xfId="0" applyNumberFormat="1" applyFont="1" applyFill="1" applyBorder="1" applyAlignment="1">
      <alignment horizontal="center" vertical="center"/>
    </xf>
    <xf numFmtId="0" fontId="3" fillId="0" borderId="9" xfId="0" applyFont="1" applyBorder="1" applyAlignment="1">
      <alignment horizontal="left" vertical="center"/>
    </xf>
    <xf numFmtId="164" fontId="3" fillId="0" borderId="10" xfId="2" applyFont="1" applyBorder="1" applyAlignment="1">
      <alignment horizontal="center" vertical="center"/>
    </xf>
    <xf numFmtId="0" fontId="3" fillId="0" borderId="11" xfId="0" applyFont="1" applyBorder="1" applyAlignment="1">
      <alignment horizontal="left" vertical="center"/>
    </xf>
    <xf numFmtId="164" fontId="3" fillId="0" borderId="13" xfId="2" applyFont="1" applyBorder="1" applyAlignment="1">
      <alignment horizontal="center" vertical="center"/>
    </xf>
    <xf numFmtId="164" fontId="3" fillId="0" borderId="0" xfId="2" applyFont="1"/>
    <xf numFmtId="49" fontId="7" fillId="8" borderId="59" xfId="0" applyNumberFormat="1" applyFont="1" applyFill="1" applyBorder="1" applyAlignment="1">
      <alignment vertical="center"/>
    </xf>
    <xf numFmtId="49" fontId="7" fillId="8" borderId="26" xfId="0" applyNumberFormat="1" applyFont="1" applyFill="1" applyBorder="1" applyAlignment="1">
      <alignment vertical="center"/>
    </xf>
    <xf numFmtId="49" fontId="7" fillId="8" borderId="27" xfId="0" applyNumberFormat="1" applyFont="1" applyFill="1" applyBorder="1" applyAlignment="1">
      <alignment vertical="center"/>
    </xf>
    <xf numFmtId="49" fontId="7" fillId="8" borderId="40" xfId="0" applyNumberFormat="1" applyFont="1" applyFill="1" applyBorder="1" applyAlignment="1">
      <alignment vertical="center"/>
    </xf>
    <xf numFmtId="0" fontId="7" fillId="8" borderId="39" xfId="0" applyFont="1" applyFill="1" applyBorder="1" applyAlignment="1">
      <alignment vertical="center"/>
    </xf>
    <xf numFmtId="0" fontId="3" fillId="8" borderId="39" xfId="0" applyFont="1" applyFill="1" applyBorder="1" applyAlignment="1">
      <alignment vertical="center"/>
    </xf>
    <xf numFmtId="0" fontId="3" fillId="8" borderId="39" xfId="0" applyFont="1" applyFill="1" applyBorder="1"/>
    <xf numFmtId="0" fontId="6" fillId="4" borderId="33" xfId="0" applyFont="1" applyFill="1" applyBorder="1" applyAlignment="1">
      <alignment horizontal="center" vertical="center"/>
    </xf>
    <xf numFmtId="167" fontId="3" fillId="7" borderId="13" xfId="1"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3" fillId="0" borderId="7" xfId="0" applyFont="1" applyBorder="1" applyAlignment="1">
      <alignment horizontal="center" vertical="center"/>
    </xf>
    <xf numFmtId="0" fontId="4" fillId="0" borderId="9" xfId="0" applyFont="1" applyBorder="1" applyAlignment="1">
      <alignment horizontal="center" vertical="center"/>
    </xf>
    <xf numFmtId="0" fontId="3" fillId="0" borderId="5" xfId="0" applyFont="1" applyBorder="1" applyAlignment="1">
      <alignment horizontal="center" vertical="center"/>
    </xf>
    <xf numFmtId="167" fontId="3" fillId="0" borderId="5" xfId="1" applyNumberFormat="1" applyFont="1" applyFill="1" applyBorder="1" applyAlignment="1" applyProtection="1">
      <alignment vertical="center"/>
    </xf>
    <xf numFmtId="167" fontId="3" fillId="0" borderId="12" xfId="1" applyNumberFormat="1" applyFont="1" applyFill="1" applyBorder="1" applyAlignment="1" applyProtection="1">
      <alignment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8" borderId="63" xfId="0" applyFont="1" applyFill="1" applyBorder="1"/>
    <xf numFmtId="0" fontId="6" fillId="4" borderId="50" xfId="0" applyFont="1" applyFill="1" applyBorder="1" applyAlignment="1">
      <alignment horizontal="center" vertical="center"/>
    </xf>
    <xf numFmtId="0" fontId="2" fillId="0" borderId="0" xfId="0" applyFont="1" applyAlignment="1">
      <alignment horizontal="center" wrapText="1"/>
    </xf>
    <xf numFmtId="0" fontId="6" fillId="4" borderId="1" xfId="0" applyFont="1" applyFill="1" applyBorder="1" applyAlignment="1">
      <alignment horizontal="center" vertical="center"/>
    </xf>
    <xf numFmtId="164" fontId="3" fillId="7" borderId="5" xfId="2" applyFont="1" applyFill="1" applyBorder="1" applyAlignment="1" applyProtection="1">
      <alignment horizontal="center" vertical="center"/>
      <protection locked="0"/>
    </xf>
    <xf numFmtId="167" fontId="3" fillId="7" borderId="10" xfId="1" applyNumberFormat="1" applyFont="1" applyFill="1" applyBorder="1" applyAlignment="1" applyProtection="1">
      <alignment horizontal="center" vertical="center"/>
      <protection locked="0"/>
    </xf>
    <xf numFmtId="164" fontId="3" fillId="0" borderId="5" xfId="2" applyFont="1" applyBorder="1" applyAlignment="1">
      <alignment horizontal="center" vertical="center"/>
    </xf>
    <xf numFmtId="164" fontId="3" fillId="0" borderId="9" xfId="2" applyFont="1" applyBorder="1" applyAlignment="1">
      <alignment horizontal="center" vertical="center"/>
    </xf>
    <xf numFmtId="164" fontId="3" fillId="0" borderId="11" xfId="2" applyFont="1" applyBorder="1" applyAlignment="1">
      <alignment horizontal="center" vertical="center"/>
    </xf>
    <xf numFmtId="164" fontId="3" fillId="0" borderId="12" xfId="2" applyFont="1" applyBorder="1" applyAlignment="1">
      <alignment horizontal="center" vertical="center"/>
    </xf>
    <xf numFmtId="0" fontId="6" fillId="0" borderId="0" xfId="0" applyFont="1" applyAlignment="1">
      <alignment horizontal="center" vertical="center"/>
    </xf>
    <xf numFmtId="0" fontId="6" fillId="4" borderId="67" xfId="0" applyFont="1" applyFill="1" applyBorder="1" applyAlignment="1">
      <alignment horizontal="center"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5" fillId="0" borderId="0" xfId="0" applyFont="1" applyAlignment="1">
      <alignment horizontal="center"/>
    </xf>
    <xf numFmtId="164" fontId="3" fillId="6" borderId="13" xfId="0" applyNumberFormat="1" applyFont="1" applyFill="1" applyBorder="1" applyAlignment="1">
      <alignment horizontal="center" vertical="center"/>
    </xf>
    <xf numFmtId="0" fontId="9" fillId="4" borderId="71" xfId="0" applyFont="1" applyFill="1" applyBorder="1" applyAlignment="1">
      <alignment horizontal="center" vertical="center"/>
    </xf>
    <xf numFmtId="164" fontId="3" fillId="3" borderId="72" xfId="2" applyFont="1" applyFill="1" applyBorder="1" applyAlignment="1">
      <alignment horizontal="center" vertical="center"/>
    </xf>
    <xf numFmtId="164" fontId="3" fillId="3" borderId="73" xfId="2" applyFont="1" applyFill="1" applyBorder="1" applyAlignment="1">
      <alignment horizontal="center" vertical="center"/>
    </xf>
    <xf numFmtId="0" fontId="9" fillId="4" borderId="46" xfId="0" applyFont="1" applyFill="1" applyBorder="1" applyAlignment="1">
      <alignment horizontal="center" vertical="center"/>
    </xf>
    <xf numFmtId="0" fontId="9" fillId="4" borderId="53" xfId="0" applyFont="1" applyFill="1" applyBorder="1" applyAlignment="1">
      <alignment horizontal="center" vertical="center"/>
    </xf>
    <xf numFmtId="0" fontId="3" fillId="0" borderId="77" xfId="0" applyFont="1" applyBorder="1" applyAlignment="1">
      <alignment horizontal="center" vertical="center"/>
    </xf>
    <xf numFmtId="164" fontId="3" fillId="7" borderId="78" xfId="2" applyFont="1" applyFill="1" applyBorder="1" applyAlignment="1" applyProtection="1">
      <alignment horizontal="center" vertical="center"/>
      <protection locked="0"/>
    </xf>
    <xf numFmtId="164" fontId="3" fillId="6" borderId="78" xfId="0" applyNumberFormat="1" applyFont="1" applyFill="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pplyProtection="1">
      <alignment horizontal="center" vertical="center"/>
      <protection locked="0"/>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164" fontId="3" fillId="6" borderId="28" xfId="0" applyNumberFormat="1" applyFont="1" applyFill="1" applyBorder="1" applyAlignment="1">
      <alignment horizontal="center" vertical="center"/>
    </xf>
    <xf numFmtId="164" fontId="3" fillId="6" borderId="29" xfId="0" applyNumberFormat="1" applyFont="1" applyFill="1" applyBorder="1" applyAlignment="1">
      <alignment horizontal="center" vertical="center"/>
    </xf>
    <xf numFmtId="164" fontId="3" fillId="6" borderId="1" xfId="0" applyNumberFormat="1" applyFont="1" applyFill="1" applyBorder="1" applyAlignment="1">
      <alignment horizontal="center" vertical="center"/>
    </xf>
    <xf numFmtId="0" fontId="9" fillId="4" borderId="25" xfId="0" applyFont="1" applyFill="1" applyBorder="1" applyAlignment="1">
      <alignment horizontal="center" vertical="center"/>
    </xf>
    <xf numFmtId="0" fontId="9" fillId="4" borderId="81" xfId="0" applyFont="1" applyFill="1" applyBorder="1" applyAlignment="1">
      <alignment horizontal="center" vertical="center"/>
    </xf>
    <xf numFmtId="164" fontId="3" fillId="3" borderId="79" xfId="2" applyFont="1" applyFill="1" applyBorder="1" applyAlignment="1">
      <alignment horizontal="center" vertical="center"/>
    </xf>
    <xf numFmtId="0" fontId="9" fillId="4" borderId="82" xfId="0" applyFont="1" applyFill="1" applyBorder="1" applyAlignment="1">
      <alignment horizontal="center" vertical="center"/>
    </xf>
    <xf numFmtId="164" fontId="3" fillId="3" borderId="10" xfId="2" applyFont="1" applyFill="1" applyBorder="1" applyAlignment="1">
      <alignment horizontal="center" vertical="center"/>
    </xf>
    <xf numFmtId="164" fontId="3" fillId="3" borderId="84" xfId="0" applyNumberFormat="1" applyFont="1" applyFill="1" applyBorder="1" applyAlignment="1">
      <alignment horizontal="center" vertical="center"/>
    </xf>
    <xf numFmtId="164" fontId="3" fillId="3" borderId="83" xfId="0" applyNumberFormat="1" applyFont="1" applyFill="1" applyBorder="1" applyAlignment="1">
      <alignment horizontal="center" vertical="center"/>
    </xf>
    <xf numFmtId="0" fontId="9" fillId="4" borderId="37" xfId="0" applyFont="1" applyFill="1" applyBorder="1" applyAlignment="1">
      <alignment horizontal="center" vertical="center"/>
    </xf>
    <xf numFmtId="0" fontId="9" fillId="4" borderId="38" xfId="0" applyFont="1" applyFill="1" applyBorder="1" applyAlignment="1">
      <alignment horizontal="center" vertical="center"/>
    </xf>
    <xf numFmtId="0" fontId="9" fillId="4" borderId="70" xfId="0" applyFont="1" applyFill="1" applyBorder="1" applyAlignment="1">
      <alignment horizontal="center" vertical="center"/>
    </xf>
    <xf numFmtId="164" fontId="3" fillId="3" borderId="26" xfId="2" applyFont="1" applyFill="1" applyBorder="1" applyAlignment="1">
      <alignment horizontal="center" vertical="center"/>
    </xf>
    <xf numFmtId="164" fontId="3" fillId="3" borderId="85" xfId="2" applyFont="1" applyFill="1" applyBorder="1" applyAlignment="1">
      <alignment horizontal="center" vertical="center"/>
    </xf>
    <xf numFmtId="0" fontId="9" fillId="4" borderId="80" xfId="0" applyFont="1" applyFill="1" applyBorder="1" applyAlignment="1">
      <alignment horizontal="center" vertical="center"/>
    </xf>
    <xf numFmtId="164" fontId="3" fillId="3" borderId="86" xfId="0" applyNumberFormat="1" applyFont="1" applyFill="1" applyBorder="1" applyAlignment="1">
      <alignment horizontal="center" vertical="center"/>
    </xf>
    <xf numFmtId="0" fontId="6" fillId="4" borderId="87" xfId="0" applyFont="1" applyFill="1" applyBorder="1" applyAlignment="1">
      <alignment horizontal="center" vertical="center"/>
    </xf>
    <xf numFmtId="166" fontId="3" fillId="6" borderId="79" xfId="2" applyNumberFormat="1" applyFont="1" applyFill="1" applyBorder="1" applyAlignment="1">
      <alignment horizontal="center" vertical="center"/>
    </xf>
    <xf numFmtId="166" fontId="3" fillId="0" borderId="43" xfId="2" applyNumberFormat="1" applyFont="1" applyBorder="1" applyAlignment="1">
      <alignment horizontal="center" vertical="center"/>
    </xf>
    <xf numFmtId="166" fontId="4" fillId="3" borderId="85" xfId="2" applyNumberFormat="1" applyFont="1" applyFill="1" applyBorder="1" applyAlignment="1">
      <alignment horizontal="center" vertical="center"/>
    </xf>
    <xf numFmtId="166" fontId="3" fillId="6" borderId="35" xfId="2" applyNumberFormat="1" applyFont="1" applyFill="1" applyBorder="1" applyAlignment="1">
      <alignment horizontal="center" vertical="center"/>
    </xf>
    <xf numFmtId="166" fontId="3" fillId="0" borderId="35" xfId="2" applyNumberFormat="1" applyFont="1" applyBorder="1" applyAlignment="1">
      <alignment horizontal="center" vertical="center"/>
    </xf>
    <xf numFmtId="166" fontId="4" fillId="3" borderId="36" xfId="2" applyNumberFormat="1" applyFont="1" applyFill="1" applyBorder="1" applyAlignment="1">
      <alignment horizontal="center" vertical="center"/>
    </xf>
    <xf numFmtId="0" fontId="4" fillId="0" borderId="50" xfId="0" applyFont="1" applyBorder="1" applyAlignment="1">
      <alignment horizontal="center" vertical="center"/>
    </xf>
    <xf numFmtId="0" fontId="4" fillId="0" borderId="57" xfId="0" applyFont="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3" fillId="0" borderId="74" xfId="0" applyFont="1" applyBorder="1" applyAlignment="1">
      <alignment horizontal="center"/>
    </xf>
    <xf numFmtId="0" fontId="3" fillId="0" borderId="75" xfId="0" applyFont="1" applyBorder="1" applyAlignment="1">
      <alignment horizontal="center"/>
    </xf>
    <xf numFmtId="0" fontId="0" fillId="0" borderId="51" xfId="0" applyBorder="1" applyAlignment="1">
      <alignment horizontal="center"/>
    </xf>
    <xf numFmtId="0" fontId="0" fillId="0" borderId="51" xfId="0" applyBorder="1"/>
    <xf numFmtId="0" fontId="3" fillId="0" borderId="65" xfId="0" applyFont="1" applyBorder="1" applyAlignment="1">
      <alignment horizontal="center"/>
    </xf>
    <xf numFmtId="0" fontId="3" fillId="0" borderId="66" xfId="0" applyFont="1" applyBorder="1" applyAlignment="1">
      <alignment horizontal="center"/>
    </xf>
    <xf numFmtId="0" fontId="0" fillId="0" borderId="64" xfId="0" applyBorder="1"/>
    <xf numFmtId="0" fontId="6" fillId="4" borderId="50" xfId="0" applyFont="1" applyFill="1" applyBorder="1" applyAlignment="1">
      <alignment horizontal="center" vertical="center"/>
    </xf>
    <xf numFmtId="0" fontId="6" fillId="4" borderId="62" xfId="0" applyFont="1" applyFill="1" applyBorder="1" applyAlignment="1">
      <alignment horizontal="center" vertical="center"/>
    </xf>
    <xf numFmtId="0" fontId="3" fillId="0" borderId="30" xfId="0" applyFont="1" applyBorder="1" applyAlignment="1">
      <alignment horizontal="left" vertical="center"/>
    </xf>
    <xf numFmtId="0" fontId="3" fillId="0" borderId="48" xfId="0" applyFont="1" applyBorder="1" applyAlignment="1">
      <alignment horizontal="left" vertical="center"/>
    </xf>
    <xf numFmtId="0" fontId="3" fillId="10" borderId="61" xfId="0" applyFont="1" applyFill="1" applyBorder="1" applyAlignment="1">
      <alignment horizontal="left" vertical="center"/>
    </xf>
    <xf numFmtId="0" fontId="3" fillId="10" borderId="27" xfId="0" applyFont="1" applyFill="1" applyBorder="1" applyAlignment="1">
      <alignment horizontal="left" vertical="center"/>
    </xf>
    <xf numFmtId="0" fontId="3" fillId="0" borderId="54" xfId="0" applyFont="1" applyBorder="1" applyAlignment="1">
      <alignment horizontal="center"/>
    </xf>
    <xf numFmtId="0" fontId="3" fillId="0" borderId="55" xfId="0" applyFont="1" applyBorder="1" applyAlignment="1">
      <alignment horizontal="center"/>
    </xf>
    <xf numFmtId="0" fontId="0" fillId="0" borderId="56" xfId="0" applyBorder="1"/>
    <xf numFmtId="49" fontId="7" fillId="8" borderId="23" xfId="0" applyNumberFormat="1" applyFont="1" applyFill="1" applyBorder="1" applyAlignment="1">
      <alignment horizontal="left" vertical="top" wrapText="1"/>
    </xf>
    <xf numFmtId="49" fontId="7" fillId="8" borderId="0" xfId="0" applyNumberFormat="1" applyFont="1" applyFill="1" applyAlignment="1">
      <alignment horizontal="left" vertical="top" wrapText="1"/>
    </xf>
    <xf numFmtId="49" fontId="7" fillId="8" borderId="24" xfId="0" applyNumberFormat="1" applyFont="1" applyFill="1" applyBorder="1" applyAlignment="1">
      <alignment horizontal="left" vertical="top" wrapText="1"/>
    </xf>
    <xf numFmtId="0" fontId="6" fillId="4" borderId="65" xfId="0" applyFont="1" applyFill="1" applyBorder="1" applyAlignment="1">
      <alignment horizontal="center" vertical="center"/>
    </xf>
    <xf numFmtId="0" fontId="6" fillId="4" borderId="66" xfId="0" applyFont="1" applyFill="1" applyBorder="1" applyAlignment="1">
      <alignment horizontal="center" vertical="center"/>
    </xf>
    <xf numFmtId="0" fontId="6" fillId="4" borderId="64" xfId="0" applyFont="1" applyFill="1" applyBorder="1" applyAlignment="1">
      <alignment horizontal="center" vertical="center"/>
    </xf>
    <xf numFmtId="0" fontId="0" fillId="0" borderId="56" xfId="0" applyBorder="1" applyAlignment="1">
      <alignment horizontal="center"/>
    </xf>
    <xf numFmtId="0" fontId="9" fillId="4" borderId="17" xfId="0" applyFont="1" applyFill="1" applyBorder="1" applyAlignment="1">
      <alignment horizontal="center" vertical="center"/>
    </xf>
    <xf numFmtId="164" fontId="3" fillId="3" borderId="27" xfId="0" applyNumberFormat="1" applyFont="1" applyFill="1" applyBorder="1" applyAlignment="1">
      <alignment horizontal="center" vertical="center"/>
    </xf>
  </cellXfs>
  <cellStyles count="4">
    <cellStyle name="Komma" xfId="1" builtinId="3"/>
    <cellStyle name="Normal 2" xfId="3" xr:uid="{EFAE720D-B6EA-4442-B8B3-AFC4F73A75AF}"/>
    <cellStyle name="Standaard" xfId="0" builtinId="0"/>
    <cellStyle name="Valuta" xfId="2" builtinId="4"/>
  </cellStyles>
  <dxfs count="1">
    <dxf>
      <font>
        <color rgb="FF9C0006"/>
      </font>
      <fill>
        <patternFill>
          <bgColor rgb="FFFFC7CE"/>
        </patternFill>
      </fill>
    </dxf>
  </dxfs>
  <tableStyles count="0" defaultTableStyle="TableStyleMedium2" defaultPivotStyle="PivotStyleLight16"/>
  <colors>
    <mruColors>
      <color rgb="FF00279F"/>
      <color rgb="FF277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Helma van Oostrum" id="{2C43DFD3-99B5-49B2-92B3-C93AA2F9F934}" userId="S::h.van.oostrum@goes.nl::47245de0-609f-490f-9f60-80e606562fb8"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6" dT="2025-11-18T09:19:07.50" personId="{2C43DFD3-99B5-49B2-92B3-C93AA2F9F934}" id="{FC8D16AF-32AB-4D42-8E42-06947BD45C8F}">
    <text>de aantallen van goes zijn aangepast, lijkt niet gekoppeld, checken!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8A13-D471-4427-9EB2-708919EDF831}">
  <dimension ref="B1:B28"/>
  <sheetViews>
    <sheetView showGridLines="0" topLeftCell="A11" zoomScale="85" zoomScaleNormal="85" workbookViewId="0">
      <selection activeCell="F14" sqref="F14"/>
    </sheetView>
  </sheetViews>
  <sheetFormatPr baseColWidth="10" defaultColWidth="8.6640625" defaultRowHeight="18" x14ac:dyDescent="0.25"/>
  <cols>
    <col min="1" max="1" width="19.33203125" style="1" customWidth="1"/>
    <col min="2" max="2" width="59.83203125" style="1" customWidth="1"/>
    <col min="3" max="3" width="19.33203125" style="1" customWidth="1"/>
    <col min="4" max="16384" width="8.6640625" style="1"/>
  </cols>
  <sheetData>
    <row r="1" spans="2:2" ht="27" customHeight="1" x14ac:dyDescent="0.25"/>
    <row r="2" spans="2:2" ht="61.5" customHeight="1" x14ac:dyDescent="0.35">
      <c r="B2" s="146" t="s">
        <v>0</v>
      </c>
    </row>
    <row r="3" spans="2:2" ht="20.25" customHeight="1" x14ac:dyDescent="0.25">
      <c r="B3" s="2"/>
    </row>
    <row r="4" spans="2:2" ht="20.25" customHeight="1" x14ac:dyDescent="0.25">
      <c r="B4" s="158" t="s">
        <v>1</v>
      </c>
    </row>
    <row r="5" spans="2:2" ht="20.25" customHeight="1" x14ac:dyDescent="0.25">
      <c r="B5" s="2"/>
    </row>
    <row r="6" spans="2:2" ht="20.25" customHeight="1" thickBot="1" x14ac:dyDescent="0.3">
      <c r="B6" s="2" t="s">
        <v>2</v>
      </c>
    </row>
    <row r="7" spans="2:2" ht="20.25" customHeight="1" thickBot="1" x14ac:dyDescent="0.3">
      <c r="B7" s="3"/>
    </row>
    <row r="8" spans="2:2" ht="20.25" customHeight="1" x14ac:dyDescent="0.25">
      <c r="B8" s="2"/>
    </row>
    <row r="9" spans="2:2" ht="20.25" customHeight="1" thickBot="1" x14ac:dyDescent="0.3">
      <c r="B9" s="2" t="s">
        <v>3</v>
      </c>
    </row>
    <row r="10" spans="2:2" ht="20.25" customHeight="1" thickBot="1" x14ac:dyDescent="0.3">
      <c r="B10" s="3"/>
    </row>
    <row r="11" spans="2:2" ht="20.25" customHeight="1" x14ac:dyDescent="0.25">
      <c r="B11" s="2"/>
    </row>
    <row r="12" spans="2:2" ht="20.25" customHeight="1" thickBot="1" x14ac:dyDescent="0.3">
      <c r="B12" s="2" t="s">
        <v>4</v>
      </c>
    </row>
    <row r="13" spans="2:2" ht="20.25" customHeight="1" thickBot="1" x14ac:dyDescent="0.3">
      <c r="B13" s="3"/>
    </row>
    <row r="14" spans="2:2" ht="20.25" customHeight="1" x14ac:dyDescent="0.25">
      <c r="B14" s="2"/>
    </row>
    <row r="15" spans="2:2" ht="20.25" customHeight="1" thickBot="1" x14ac:dyDescent="0.3">
      <c r="B15" s="2" t="s">
        <v>5</v>
      </c>
    </row>
    <row r="16" spans="2:2" ht="20.25" customHeight="1" thickBot="1" x14ac:dyDescent="0.3">
      <c r="B16" s="3"/>
    </row>
    <row r="17" spans="2:2" ht="20.25" customHeight="1" x14ac:dyDescent="0.25">
      <c r="B17" s="2"/>
    </row>
    <row r="18" spans="2:2" ht="20.25" customHeight="1" thickBot="1" x14ac:dyDescent="0.3">
      <c r="B18" s="2" t="s">
        <v>6</v>
      </c>
    </row>
    <row r="19" spans="2:2" ht="20.25" customHeight="1" thickBot="1" x14ac:dyDescent="0.3">
      <c r="B19" s="3"/>
    </row>
    <row r="20" spans="2:2" ht="20.25" customHeight="1" x14ac:dyDescent="0.25">
      <c r="B20" s="2"/>
    </row>
    <row r="21" spans="2:2" ht="20.25" customHeight="1" thickBot="1" x14ac:dyDescent="0.3">
      <c r="B21" s="2" t="s">
        <v>7</v>
      </c>
    </row>
    <row r="22" spans="2:2" x14ac:dyDescent="0.25">
      <c r="B22" s="4"/>
    </row>
    <row r="23" spans="2:2" x14ac:dyDescent="0.25">
      <c r="B23" s="5"/>
    </row>
    <row r="24" spans="2:2" x14ac:dyDescent="0.25">
      <c r="B24" s="5"/>
    </row>
    <row r="25" spans="2:2" x14ac:dyDescent="0.25">
      <c r="B25" s="5"/>
    </row>
    <row r="26" spans="2:2" x14ac:dyDescent="0.25">
      <c r="B26" s="5"/>
    </row>
    <row r="27" spans="2:2" x14ac:dyDescent="0.25">
      <c r="B27" s="5"/>
    </row>
    <row r="28" spans="2:2" ht="19" thickBot="1" x14ac:dyDescent="0.3">
      <c r="B28" s="6"/>
    </row>
  </sheetData>
  <sheetProtection algorithmName="SHA-512" hashValue="3liJTOyuU+b5TzG9t/WzmQPd61OrRZsuEokKmcekgNn8TspIEGYt1pOnsdTIARhSxTUt9xhho8uD1IprftSjxw==" saltValue="MC+LH0IPjeVHpQUgQFgocg=="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5A7D-5257-4517-B965-C09EBFA352B3}">
  <dimension ref="B2:D15"/>
  <sheetViews>
    <sheetView showGridLines="0" zoomScale="85" zoomScaleNormal="85" workbookViewId="0">
      <selection activeCell="D15" sqref="D15"/>
    </sheetView>
  </sheetViews>
  <sheetFormatPr baseColWidth="10" defaultColWidth="8.6640625" defaultRowHeight="18" x14ac:dyDescent="0.25"/>
  <cols>
    <col min="1" max="1" width="4.1640625" style="1" customWidth="1"/>
    <col min="2" max="2" width="13.33203125" style="1" customWidth="1"/>
    <col min="3" max="3" width="4.1640625" style="1" customWidth="1"/>
    <col min="4" max="4" width="96.1640625" style="1" customWidth="1"/>
    <col min="5" max="16384" width="8.6640625" style="1"/>
  </cols>
  <sheetData>
    <row r="2" spans="2:4" ht="27" x14ac:dyDescent="0.35">
      <c r="B2" s="7" t="s">
        <v>8</v>
      </c>
    </row>
    <row r="3" spans="2:4" ht="19" thickBot="1" x14ac:dyDescent="0.3"/>
    <row r="4" spans="2:4" ht="19" thickBot="1" x14ac:dyDescent="0.3">
      <c r="B4" s="8" t="s">
        <v>9</v>
      </c>
      <c r="D4" s="1" t="s">
        <v>10</v>
      </c>
    </row>
    <row r="6" spans="2:4" ht="19" thickBot="1" x14ac:dyDescent="0.3"/>
    <row r="7" spans="2:4" ht="38" x14ac:dyDescent="0.25">
      <c r="B7" s="9" t="s">
        <v>11</v>
      </c>
      <c r="D7" s="10" t="s">
        <v>12</v>
      </c>
    </row>
    <row r="8" spans="2:4" x14ac:dyDescent="0.25">
      <c r="B8" s="11"/>
      <c r="D8" s="10"/>
    </row>
    <row r="9" spans="2:4" ht="19" thickBot="1" x14ac:dyDescent="0.3"/>
    <row r="10" spans="2:4" ht="57" x14ac:dyDescent="0.25">
      <c r="B10" s="12" t="s">
        <v>13</v>
      </c>
      <c r="D10" s="10" t="s">
        <v>14</v>
      </c>
    </row>
    <row r="11" spans="2:4" x14ac:dyDescent="0.25">
      <c r="D11" s="10"/>
    </row>
    <row r="12" spans="2:4" ht="19" thickBot="1" x14ac:dyDescent="0.3"/>
    <row r="13" spans="2:4" ht="19" thickBot="1" x14ac:dyDescent="0.3">
      <c r="B13" s="13" t="s">
        <v>15</v>
      </c>
      <c r="D13" s="1" t="s">
        <v>16</v>
      </c>
    </row>
    <row r="14" spans="2:4" ht="19" thickBot="1" x14ac:dyDescent="0.3"/>
    <row r="15" spans="2:4" ht="19" thickBot="1" x14ac:dyDescent="0.3">
      <c r="B15" s="14" t="s">
        <v>17</v>
      </c>
      <c r="D15" s="1" t="s">
        <v>18</v>
      </c>
    </row>
  </sheetData>
  <sheetProtection algorithmName="SHA-512" hashValue="Fw4QEyl2/YP46WliJmXTUxzasmXKWuTcMix9jEAT1y1NQdRPGyikHT1EK2Moor65McQFmvqSkazixVcIiWmW6w==" saltValue="4/gFGGoZO8JQjDra868Uvw==" spinCount="100000" sheet="1" objects="1" scenarios="1"/>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881B-7044-4931-BDBA-AA94322A2001}">
  <sheetPr>
    <pageSetUpPr fitToPage="1"/>
  </sheetPr>
  <dimension ref="B2:D13"/>
  <sheetViews>
    <sheetView showGridLines="0" zoomScale="85" zoomScaleNormal="85" workbookViewId="0">
      <selection activeCell="C9" sqref="C9"/>
    </sheetView>
  </sheetViews>
  <sheetFormatPr baseColWidth="10" defaultColWidth="8.6640625" defaultRowHeight="18" x14ac:dyDescent="0.25"/>
  <cols>
    <col min="1" max="2" width="8.6640625" style="1"/>
    <col min="3" max="3" width="87.6640625" style="10" customWidth="1"/>
    <col min="4" max="4" width="30.33203125" style="15" customWidth="1"/>
    <col min="5" max="16384" width="8.6640625" style="1"/>
  </cols>
  <sheetData>
    <row r="2" spans="2:4" ht="27" x14ac:dyDescent="0.35">
      <c r="B2" s="7" t="s">
        <v>19</v>
      </c>
    </row>
    <row r="3" spans="2:4" ht="19" thickBot="1" x14ac:dyDescent="0.3"/>
    <row r="4" spans="2:4" s="16" customFormat="1" ht="19" thickBot="1" x14ac:dyDescent="0.3">
      <c r="B4" s="145" t="s">
        <v>20</v>
      </c>
      <c r="C4" s="145" t="s">
        <v>21</v>
      </c>
      <c r="D4" s="147" t="s">
        <v>22</v>
      </c>
    </row>
    <row r="5" spans="2:4" ht="54.75" customHeight="1" x14ac:dyDescent="0.25">
      <c r="B5" s="17">
        <v>1</v>
      </c>
      <c r="C5" s="18" t="s">
        <v>23</v>
      </c>
      <c r="D5" s="19" t="s">
        <v>24</v>
      </c>
    </row>
    <row r="6" spans="2:4" ht="54.75" customHeight="1" x14ac:dyDescent="0.25">
      <c r="B6" s="20">
        <v>2</v>
      </c>
      <c r="C6" s="21" t="s">
        <v>25</v>
      </c>
      <c r="D6" s="22" t="s">
        <v>26</v>
      </c>
    </row>
    <row r="7" spans="2:4" ht="54.75" customHeight="1" x14ac:dyDescent="0.25">
      <c r="B7" s="20">
        <v>3</v>
      </c>
      <c r="C7" s="21" t="s">
        <v>27</v>
      </c>
      <c r="D7" s="19" t="s">
        <v>24</v>
      </c>
    </row>
    <row r="8" spans="2:4" ht="54.75" customHeight="1" x14ac:dyDescent="0.25">
      <c r="B8" s="20">
        <v>4</v>
      </c>
      <c r="C8" s="21" t="s">
        <v>28</v>
      </c>
      <c r="D8" s="22" t="s">
        <v>29</v>
      </c>
    </row>
    <row r="9" spans="2:4" ht="54.75" customHeight="1" x14ac:dyDescent="0.25">
      <c r="B9" s="20">
        <v>5</v>
      </c>
      <c r="C9" s="21" t="s">
        <v>30</v>
      </c>
      <c r="D9" s="22" t="s">
        <v>26</v>
      </c>
    </row>
    <row r="10" spans="2:4" ht="54.75" customHeight="1" x14ac:dyDescent="0.25">
      <c r="B10" s="20">
        <v>6</v>
      </c>
      <c r="C10" s="21" t="s">
        <v>31</v>
      </c>
      <c r="D10" s="22" t="s">
        <v>26</v>
      </c>
    </row>
    <row r="11" spans="2:4" ht="54.75" customHeight="1" x14ac:dyDescent="0.25">
      <c r="B11" s="20">
        <v>7</v>
      </c>
      <c r="C11" s="21" t="s">
        <v>32</v>
      </c>
      <c r="D11" s="22" t="s">
        <v>26</v>
      </c>
    </row>
    <row r="12" spans="2:4" ht="72" customHeight="1" x14ac:dyDescent="0.25">
      <c r="B12" s="20">
        <v>8</v>
      </c>
      <c r="C12" s="21" t="s">
        <v>33</v>
      </c>
      <c r="D12" s="22" t="s">
        <v>26</v>
      </c>
    </row>
    <row r="13" spans="2:4" ht="54.75" customHeight="1" thickBot="1" x14ac:dyDescent="0.3">
      <c r="B13" s="23">
        <v>9</v>
      </c>
      <c r="C13" s="24" t="s">
        <v>34</v>
      </c>
      <c r="D13" s="25" t="s">
        <v>24</v>
      </c>
    </row>
  </sheetData>
  <sheetProtection algorithmName="SHA-512" hashValue="+CNHb7F7onXK5gLqHFM+vjsYbL44OjAekrbojJDNYaU2Ry+UaPLF4/Wv+eYGUfdh326d5owPJacpOCdz5s3iZg==" saltValue="OB4n9OwnKhx9OhHimsZf1g==" spinCount="100000" sheet="1" objects="1" scenarios="1"/>
  <pageMargins left="0.7" right="0.7" top="0.75" bottom="0.75" header="0.3" footer="0.3"/>
  <pageSetup paperSize="9" scale="8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D334-C90C-4F21-90B7-6B9CB4F48AA1}">
  <sheetPr>
    <pageSetUpPr fitToPage="1"/>
  </sheetPr>
  <dimension ref="B1:L19"/>
  <sheetViews>
    <sheetView showGridLines="0" zoomScale="85" zoomScaleNormal="85" workbookViewId="0">
      <selection activeCell="K18" sqref="K18"/>
    </sheetView>
  </sheetViews>
  <sheetFormatPr baseColWidth="10" defaultColWidth="8.6640625" defaultRowHeight="18" x14ac:dyDescent="0.25"/>
  <cols>
    <col min="1" max="1" width="8.6640625" style="1"/>
    <col min="2" max="2" width="61.33203125" style="1" customWidth="1"/>
    <col min="3" max="7" width="15.5" style="26" customWidth="1"/>
    <col min="8" max="12" width="15.1640625" style="26" customWidth="1"/>
    <col min="13" max="16384" width="8.6640625" style="1"/>
  </cols>
  <sheetData>
    <row r="1" spans="2:12" x14ac:dyDescent="0.25">
      <c r="I1" s="26" t="s">
        <v>35</v>
      </c>
      <c r="J1" s="26" t="s">
        <v>35</v>
      </c>
    </row>
    <row r="2" spans="2:12" ht="27" x14ac:dyDescent="0.35">
      <c r="B2" s="7" t="s">
        <v>36</v>
      </c>
    </row>
    <row r="3" spans="2:12" ht="19" thickBot="1" x14ac:dyDescent="0.3"/>
    <row r="4" spans="2:12" ht="19" thickBot="1" x14ac:dyDescent="0.3">
      <c r="B4" s="27" t="s">
        <v>37</v>
      </c>
      <c r="C4" s="196" t="s">
        <v>38</v>
      </c>
      <c r="D4" s="197"/>
      <c r="E4" s="197"/>
      <c r="F4" s="197"/>
      <c r="G4" s="197"/>
      <c r="H4" s="198"/>
      <c r="I4" s="196" t="s">
        <v>39</v>
      </c>
      <c r="J4" s="199"/>
      <c r="L4" s="1"/>
    </row>
    <row r="5" spans="2:12" ht="21.75" customHeight="1" x14ac:dyDescent="0.25">
      <c r="B5" s="28" t="s">
        <v>40</v>
      </c>
      <c r="C5" s="29" t="s">
        <v>41</v>
      </c>
      <c r="D5" s="30" t="s">
        <v>42</v>
      </c>
      <c r="E5" s="30" t="s">
        <v>43</v>
      </c>
      <c r="F5" s="30" t="s">
        <v>44</v>
      </c>
      <c r="G5" s="189" t="s">
        <v>45</v>
      </c>
      <c r="H5" s="31" t="s">
        <v>46</v>
      </c>
      <c r="I5" s="32" t="s">
        <v>47</v>
      </c>
      <c r="J5" s="31" t="s">
        <v>48</v>
      </c>
      <c r="K5" s="32" t="s">
        <v>49</v>
      </c>
      <c r="L5" s="1"/>
    </row>
    <row r="6" spans="2:12" ht="21.75" customHeight="1" x14ac:dyDescent="0.25">
      <c r="B6" s="33" t="s">
        <v>50</v>
      </c>
      <c r="C6" s="34">
        <f>Implementatie!C7</f>
        <v>0</v>
      </c>
      <c r="D6" s="35"/>
      <c r="E6" s="35"/>
      <c r="F6" s="35"/>
      <c r="G6" s="190"/>
      <c r="H6" s="36"/>
      <c r="I6" s="193"/>
      <c r="J6" s="36"/>
      <c r="K6" s="37">
        <f>SUM(C6:J6)</f>
        <v>0</v>
      </c>
      <c r="L6" s="1"/>
    </row>
    <row r="7" spans="2:12" ht="21.75" customHeight="1" x14ac:dyDescent="0.25">
      <c r="B7" s="33" t="s">
        <v>51</v>
      </c>
      <c r="C7" s="34">
        <f>Exploitatie!F21</f>
        <v>0</v>
      </c>
      <c r="D7" s="38">
        <f>Exploitatie!G21</f>
        <v>0</v>
      </c>
      <c r="E7" s="38">
        <f>Exploitatie!H21</f>
        <v>0</v>
      </c>
      <c r="F7" s="38">
        <f>Exploitatie!I21</f>
        <v>0</v>
      </c>
      <c r="G7" s="191">
        <f>Exploitatie!J21</f>
        <v>0</v>
      </c>
      <c r="H7" s="38">
        <f>Exploitatie!K21</f>
        <v>0</v>
      </c>
      <c r="I7" s="193"/>
      <c r="J7" s="36"/>
      <c r="K7" s="37">
        <f>SUM(C7:J7)</f>
        <v>0</v>
      </c>
      <c r="L7" s="1"/>
    </row>
    <row r="8" spans="2:12" ht="21.75" customHeight="1" x14ac:dyDescent="0.25">
      <c r="B8" s="33" t="s">
        <v>52</v>
      </c>
      <c r="C8" s="34">
        <f>Exploitatie!E36</f>
        <v>0</v>
      </c>
      <c r="D8" s="38">
        <f>Exploitatie!F36</f>
        <v>0</v>
      </c>
      <c r="E8" s="38">
        <f>Exploitatie!G36</f>
        <v>0</v>
      </c>
      <c r="F8" s="38">
        <f>Exploitatie!I36</f>
        <v>0</v>
      </c>
      <c r="G8" s="191">
        <f>Exploitatie!J36</f>
        <v>0</v>
      </c>
      <c r="H8" s="39">
        <f>Exploitatie!J36</f>
        <v>0</v>
      </c>
      <c r="I8" s="194">
        <f>Exploitatie!K36</f>
        <v>0</v>
      </c>
      <c r="J8" s="39">
        <f>Exploitatie!L36</f>
        <v>0</v>
      </c>
      <c r="K8" s="37">
        <f t="shared" ref="K8:K9" si="0">SUM(C8:J8)</f>
        <v>0</v>
      </c>
      <c r="L8" s="1"/>
    </row>
    <row r="9" spans="2:12" ht="21.75" customHeight="1" x14ac:dyDescent="0.25">
      <c r="B9" s="33" t="s">
        <v>53</v>
      </c>
      <c r="C9" s="34">
        <f>Exploitatie!G50</f>
        <v>0</v>
      </c>
      <c r="D9" s="38">
        <f>Exploitatie!H50</f>
        <v>0</v>
      </c>
      <c r="E9" s="38">
        <f>Exploitatie!I50</f>
        <v>0</v>
      </c>
      <c r="F9" s="38">
        <f>Exploitatie!J50</f>
        <v>0</v>
      </c>
      <c r="G9" s="191">
        <f>Exploitatie!K50</f>
        <v>0</v>
      </c>
      <c r="H9" s="39">
        <f>Exploitatie!L50</f>
        <v>0</v>
      </c>
      <c r="I9" s="194">
        <f>Exploitatie!M50</f>
        <v>0</v>
      </c>
      <c r="J9" s="39">
        <f>Exploitatie!N50</f>
        <v>0</v>
      </c>
      <c r="K9" s="37">
        <f t="shared" si="0"/>
        <v>0</v>
      </c>
      <c r="L9" s="1"/>
    </row>
    <row r="10" spans="2:12" ht="21.75" customHeight="1" thickBot="1" x14ac:dyDescent="0.3">
      <c r="B10" s="40" t="s">
        <v>54</v>
      </c>
      <c r="C10" s="41">
        <f t="shared" ref="C10:K10" si="1">SUM(C6:C9)</f>
        <v>0</v>
      </c>
      <c r="D10" s="42">
        <f t="shared" si="1"/>
        <v>0</v>
      </c>
      <c r="E10" s="42">
        <f t="shared" si="1"/>
        <v>0</v>
      </c>
      <c r="F10" s="42">
        <f t="shared" si="1"/>
        <v>0</v>
      </c>
      <c r="G10" s="192">
        <f>SUM(G6:G9)</f>
        <v>0</v>
      </c>
      <c r="H10" s="43">
        <f t="shared" si="1"/>
        <v>0</v>
      </c>
      <c r="I10" s="195">
        <f t="shared" si="1"/>
        <v>0</v>
      </c>
      <c r="J10" s="43">
        <f t="shared" ref="J10" si="2">SUM(J6:J9)</f>
        <v>0</v>
      </c>
      <c r="K10" s="44">
        <f t="shared" si="1"/>
        <v>0</v>
      </c>
      <c r="L10" s="1"/>
    </row>
    <row r="12" spans="2:12" x14ac:dyDescent="0.25">
      <c r="B12" s="45" t="s">
        <v>13</v>
      </c>
      <c r="C12" s="46"/>
      <c r="D12" s="47"/>
      <c r="E12" s="48"/>
      <c r="F12" s="1"/>
      <c r="G12" s="1"/>
      <c r="H12" s="1"/>
      <c r="I12" s="1"/>
      <c r="J12" s="1"/>
      <c r="K12" s="1"/>
      <c r="L12" s="1"/>
    </row>
    <row r="13" spans="2:12" x14ac:dyDescent="0.25">
      <c r="B13" s="49" t="s">
        <v>55</v>
      </c>
      <c r="C13" s="50"/>
      <c r="D13" s="51"/>
      <c r="E13" s="52"/>
      <c r="F13" s="1"/>
      <c r="G13" s="1"/>
      <c r="H13" s="1"/>
      <c r="I13" s="1"/>
      <c r="J13" s="1"/>
      <c r="K13" s="1"/>
      <c r="L13" s="1"/>
    </row>
    <row r="14" spans="2:12" x14ac:dyDescent="0.25">
      <c r="B14" s="49" t="s">
        <v>56</v>
      </c>
      <c r="C14" s="50"/>
      <c r="D14" s="51"/>
      <c r="E14" s="52"/>
      <c r="F14" s="1"/>
      <c r="G14" s="1"/>
      <c r="H14" s="1"/>
      <c r="I14" s="1"/>
      <c r="J14" s="1"/>
      <c r="K14" s="1"/>
      <c r="L14" s="1"/>
    </row>
    <row r="15" spans="2:12" x14ac:dyDescent="0.25">
      <c r="B15" s="49" t="s">
        <v>57</v>
      </c>
      <c r="C15" s="50"/>
      <c r="D15" s="51"/>
      <c r="E15" s="52"/>
      <c r="F15" s="1"/>
      <c r="G15" s="1"/>
      <c r="H15" s="1"/>
      <c r="I15" s="1"/>
      <c r="J15" s="1"/>
      <c r="K15" s="1"/>
      <c r="L15" s="1"/>
    </row>
    <row r="16" spans="2:12" x14ac:dyDescent="0.25">
      <c r="B16" s="53" t="s">
        <v>58</v>
      </c>
      <c r="C16" s="54"/>
      <c r="D16" s="55"/>
      <c r="E16" s="56"/>
      <c r="F16" s="1"/>
      <c r="G16" s="1"/>
      <c r="H16" s="1"/>
      <c r="I16" s="1"/>
      <c r="J16" s="1"/>
      <c r="K16" s="1"/>
      <c r="L16" s="1"/>
    </row>
    <row r="19" spans="2:2" x14ac:dyDescent="0.25">
      <c r="B19" s="57"/>
    </row>
  </sheetData>
  <sheetProtection algorithmName="SHA-512" hashValue="+cPuduJ175xlBTfv5vYmGSAdIDUA5O8mhI2ZzGpOOJRupRcbGrmMP0n0o82Yr8W0qpaSwDiAJ9hCO0WQVN8l7g==" saltValue="ZPIjkMcRgth/YSJy27eicA==" spinCount="100000" sheet="1" objects="1" scenarios="1"/>
  <mergeCells count="2">
    <mergeCell ref="C4:H4"/>
    <mergeCell ref="I4:J4"/>
  </mergeCells>
  <pageMargins left="0.7" right="0.7" top="0.75" bottom="0.75" header="0.3" footer="0.3"/>
  <pageSetup paperSize="9" scale="67"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4953-42D2-4D17-A236-0145E0AF0B85}">
  <sheetPr>
    <pageSetUpPr fitToPage="1"/>
  </sheetPr>
  <dimension ref="B2:F12"/>
  <sheetViews>
    <sheetView showGridLines="0" workbookViewId="0">
      <selection activeCell="C7" sqref="C7"/>
    </sheetView>
  </sheetViews>
  <sheetFormatPr baseColWidth="10" defaultColWidth="8.6640625" defaultRowHeight="18" x14ac:dyDescent="0.25"/>
  <cols>
    <col min="1" max="1" width="8.6640625" style="1"/>
    <col min="2" max="2" width="39.5" style="1" customWidth="1"/>
    <col min="3" max="3" width="18.5" style="1" customWidth="1"/>
    <col min="4" max="4" width="17.5" style="1" customWidth="1"/>
    <col min="5" max="5" width="53.5" style="1" customWidth="1"/>
    <col min="6" max="6" width="17.5" style="1" customWidth="1"/>
    <col min="7" max="16384" width="8.6640625" style="1"/>
  </cols>
  <sheetData>
    <row r="2" spans="2:6" ht="27" x14ac:dyDescent="0.35">
      <c r="B2" s="7" t="s">
        <v>59</v>
      </c>
    </row>
    <row r="3" spans="2:6" x14ac:dyDescent="0.25">
      <c r="B3" s="57"/>
    </row>
    <row r="4" spans="2:6" x14ac:dyDescent="0.25">
      <c r="B4" s="27" t="s">
        <v>60</v>
      </c>
    </row>
    <row r="5" spans="2:6" ht="20.5" customHeight="1" thickBot="1" x14ac:dyDescent="0.3">
      <c r="B5" s="58" t="s">
        <v>40</v>
      </c>
      <c r="C5" s="59" t="s">
        <v>61</v>
      </c>
      <c r="D5" s="60" t="s">
        <v>62</v>
      </c>
    </row>
    <row r="6" spans="2:6" ht="20.5" customHeight="1" thickBot="1" x14ac:dyDescent="0.3">
      <c r="B6" s="61" t="s">
        <v>63</v>
      </c>
      <c r="C6" s="62">
        <v>0</v>
      </c>
      <c r="D6" s="63">
        <f>IF(('Totale Kosten Inschrijver'!K10&gt;0),(C6/'Totale Kosten Inschrijver'!K10),0)</f>
        <v>0</v>
      </c>
    </row>
    <row r="7" spans="2:6" ht="20.5" customHeight="1" thickBot="1" x14ac:dyDescent="0.3">
      <c r="B7" s="11" t="s">
        <v>64</v>
      </c>
      <c r="C7" s="64">
        <f>C6</f>
        <v>0</v>
      </c>
    </row>
    <row r="8" spans="2:6" x14ac:dyDescent="0.25">
      <c r="B8" s="11"/>
      <c r="C8" s="11"/>
      <c r="D8" s="11"/>
    </row>
    <row r="9" spans="2:6" x14ac:dyDescent="0.25">
      <c r="B9" s="45" t="s">
        <v>13</v>
      </c>
      <c r="C9" s="46"/>
      <c r="D9" s="47"/>
      <c r="E9" s="65"/>
      <c r="F9" s="66"/>
    </row>
    <row r="10" spans="2:6" x14ac:dyDescent="0.25">
      <c r="B10" s="49" t="s">
        <v>65</v>
      </c>
      <c r="C10" s="50"/>
      <c r="D10" s="51"/>
      <c r="E10" s="67"/>
      <c r="F10" s="66"/>
    </row>
    <row r="11" spans="2:6" x14ac:dyDescent="0.25">
      <c r="B11" s="49" t="s">
        <v>66</v>
      </c>
      <c r="C11" s="50"/>
      <c r="D11" s="51"/>
      <c r="E11" s="67"/>
      <c r="F11" s="66"/>
    </row>
    <row r="12" spans="2:6" x14ac:dyDescent="0.25">
      <c r="B12" s="53" t="s">
        <v>67</v>
      </c>
      <c r="C12" s="54"/>
      <c r="D12" s="55"/>
      <c r="E12" s="68"/>
      <c r="F12" s="66"/>
    </row>
  </sheetData>
  <sheetProtection algorithmName="SHA-512" hashValue="ZszYDgEnZtqzTd0EFHegbxXe1QOAnmFwl5SHYApi5v6ogiwGpyd51IX4I8x1lCq7iPfoVNKjAUughfdYuakFHw==" saltValue="5l3oVwY/dlqs/UrWhVkJgg==" spinCount="100000" sheet="1" objects="1" scenarios="1"/>
  <conditionalFormatting sqref="D6">
    <cfRule type="cellIs" dxfId="0" priority="1" operator="greaterThan">
      <formula>0.05</formula>
    </cfRule>
  </conditionalFormatting>
  <pageMargins left="0.7" right="0.7" top="0.75" bottom="0.75" header="0.3" footer="0.3"/>
  <pageSetup scale="78" orientation="landscape" r:id="rId1"/>
  <extLs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Maximale waarde bereikt_x000a_" xr:uid="{9C27529D-B429-4342-97CD-4DF3C110A0EB}">
          <x14:formula1>
            <xm:f>5%*'Totale Kosten Inschrijver'!K10</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6521-D041-431F-A31A-DADD5F7EB42B}">
  <sheetPr>
    <pageSetUpPr fitToPage="1"/>
  </sheetPr>
  <dimension ref="B2:N55"/>
  <sheetViews>
    <sheetView showGridLines="0" tabSelected="1" topLeftCell="A3" zoomScale="85" zoomScaleNormal="85" workbookViewId="0">
      <selection activeCell="E21" sqref="E21"/>
    </sheetView>
  </sheetViews>
  <sheetFormatPr baseColWidth="10" defaultColWidth="8.6640625" defaultRowHeight="18" x14ac:dyDescent="0.25"/>
  <cols>
    <col min="1" max="1" width="8.6640625" style="1"/>
    <col min="2" max="2" width="13.5" style="1" customWidth="1"/>
    <col min="3" max="3" width="40" style="1" customWidth="1"/>
    <col min="4" max="6" width="12.83203125" style="1" customWidth="1"/>
    <col min="7" max="9" width="12.5" style="1" customWidth="1"/>
    <col min="10" max="10" width="12.83203125" style="1" customWidth="1"/>
    <col min="11" max="11" width="12.5" style="1" customWidth="1"/>
    <col min="12" max="12" width="12.83203125" style="1" customWidth="1"/>
    <col min="13" max="13" width="15.5" style="1" customWidth="1"/>
    <col min="14" max="14" width="15.1640625" style="1" customWidth="1"/>
    <col min="15" max="16384" width="8.6640625" style="1"/>
  </cols>
  <sheetData>
    <row r="2" spans="2:13" ht="27" x14ac:dyDescent="0.35">
      <c r="B2" s="7" t="s">
        <v>68</v>
      </c>
    </row>
    <row r="3" spans="2:13" ht="28" thickBot="1" x14ac:dyDescent="0.4">
      <c r="B3" s="7"/>
    </row>
    <row r="4" spans="2:13" ht="19" thickBot="1" x14ac:dyDescent="0.3">
      <c r="F4" s="204" t="s">
        <v>69</v>
      </c>
      <c r="G4" s="205"/>
      <c r="H4" s="205"/>
      <c r="I4" s="205"/>
      <c r="J4" s="205"/>
      <c r="K4" s="205"/>
      <c r="L4" s="205"/>
      <c r="M4" s="206"/>
    </row>
    <row r="5" spans="2:13" ht="19" thickBot="1" x14ac:dyDescent="0.3">
      <c r="B5" s="27" t="s">
        <v>51</v>
      </c>
      <c r="F5" s="213" t="s">
        <v>70</v>
      </c>
      <c r="G5" s="214"/>
      <c r="H5" s="214"/>
      <c r="I5" s="214"/>
      <c r="J5" s="214"/>
      <c r="K5" s="215"/>
      <c r="L5" s="213" t="s">
        <v>39</v>
      </c>
      <c r="M5" s="222"/>
    </row>
    <row r="6" spans="2:13" ht="47.25" customHeight="1" thickBot="1" x14ac:dyDescent="0.3">
      <c r="B6" s="69" t="s">
        <v>71</v>
      </c>
      <c r="C6" s="70" t="s">
        <v>72</v>
      </c>
      <c r="D6" s="71" t="s">
        <v>73</v>
      </c>
      <c r="E6" s="72" t="s">
        <v>74</v>
      </c>
      <c r="F6" s="223" t="s">
        <v>41</v>
      </c>
      <c r="G6" s="73" t="s">
        <v>42</v>
      </c>
      <c r="H6" s="73" t="s">
        <v>43</v>
      </c>
      <c r="I6" s="73" t="s">
        <v>44</v>
      </c>
      <c r="J6" s="74" t="s">
        <v>45</v>
      </c>
      <c r="K6" s="74" t="s">
        <v>46</v>
      </c>
      <c r="L6" s="223" t="s">
        <v>47</v>
      </c>
      <c r="M6" s="60" t="s">
        <v>48</v>
      </c>
    </row>
    <row r="7" spans="2:13" ht="20.25" customHeight="1" x14ac:dyDescent="0.25">
      <c r="B7" s="136" t="s">
        <v>75</v>
      </c>
      <c r="C7" s="75" t="s">
        <v>76</v>
      </c>
      <c r="D7" s="137">
        <v>4</v>
      </c>
      <c r="E7" s="76">
        <v>0</v>
      </c>
      <c r="F7" s="224">
        <f t="shared" ref="F7:K20" si="0">$D7*$E7*12</f>
        <v>0</v>
      </c>
      <c r="G7" s="77">
        <f t="shared" si="0"/>
        <v>0</v>
      </c>
      <c r="H7" s="77">
        <f t="shared" si="0"/>
        <v>0</v>
      </c>
      <c r="I7" s="77">
        <f t="shared" si="0"/>
        <v>0</v>
      </c>
      <c r="J7" s="78">
        <f t="shared" si="0"/>
        <v>0</v>
      </c>
      <c r="K7" s="78">
        <f t="shared" si="0"/>
        <v>0</v>
      </c>
      <c r="L7" s="172"/>
      <c r="M7" s="79"/>
    </row>
    <row r="8" spans="2:13" ht="20.25" customHeight="1" x14ac:dyDescent="0.25">
      <c r="B8" s="20" t="s">
        <v>77</v>
      </c>
      <c r="C8" s="139" t="s">
        <v>78</v>
      </c>
      <c r="D8" s="139">
        <v>4</v>
      </c>
      <c r="E8" s="80">
        <v>0</v>
      </c>
      <c r="F8" s="81">
        <f t="shared" si="0"/>
        <v>0</v>
      </c>
      <c r="G8" s="82">
        <f t="shared" si="0"/>
        <v>0</v>
      </c>
      <c r="H8" s="82">
        <f t="shared" si="0"/>
        <v>0</v>
      </c>
      <c r="I8" s="82">
        <f t="shared" si="0"/>
        <v>0</v>
      </c>
      <c r="J8" s="83">
        <f t="shared" si="0"/>
        <v>0</v>
      </c>
      <c r="K8" s="83">
        <f t="shared" si="0"/>
        <v>0</v>
      </c>
      <c r="L8" s="173"/>
      <c r="M8" s="84"/>
    </row>
    <row r="9" spans="2:13" ht="20.25" customHeight="1" x14ac:dyDescent="0.25">
      <c r="B9" s="20" t="s">
        <v>77</v>
      </c>
      <c r="C9" s="139" t="s">
        <v>79</v>
      </c>
      <c r="D9" s="139">
        <v>4</v>
      </c>
      <c r="E9" s="80">
        <v>0</v>
      </c>
      <c r="F9" s="81">
        <f t="shared" si="0"/>
        <v>0</v>
      </c>
      <c r="G9" s="82">
        <f t="shared" si="0"/>
        <v>0</v>
      </c>
      <c r="H9" s="82">
        <f t="shared" si="0"/>
        <v>0</v>
      </c>
      <c r="I9" s="82">
        <f t="shared" si="0"/>
        <v>0</v>
      </c>
      <c r="J9" s="83">
        <f t="shared" si="0"/>
        <v>0</v>
      </c>
      <c r="K9" s="83">
        <f t="shared" si="0"/>
        <v>0</v>
      </c>
      <c r="L9" s="173"/>
      <c r="M9" s="84"/>
    </row>
    <row r="10" spans="2:13" ht="20.25" customHeight="1" x14ac:dyDescent="0.25">
      <c r="B10" s="138" t="s">
        <v>80</v>
      </c>
      <c r="C10" s="85" t="s">
        <v>76</v>
      </c>
      <c r="D10" s="139">
        <v>32</v>
      </c>
      <c r="E10" s="80">
        <v>0</v>
      </c>
      <c r="F10" s="81">
        <f t="shared" si="0"/>
        <v>0</v>
      </c>
      <c r="G10" s="82">
        <f t="shared" si="0"/>
        <v>0</v>
      </c>
      <c r="H10" s="82">
        <f t="shared" si="0"/>
        <v>0</v>
      </c>
      <c r="I10" s="82">
        <f t="shared" si="0"/>
        <v>0</v>
      </c>
      <c r="J10" s="83">
        <f t="shared" si="0"/>
        <v>0</v>
      </c>
      <c r="K10" s="83">
        <f t="shared" si="0"/>
        <v>0</v>
      </c>
      <c r="L10" s="173"/>
      <c r="M10" s="84"/>
    </row>
    <row r="11" spans="2:13" ht="20.25" customHeight="1" x14ac:dyDescent="0.25">
      <c r="B11" s="20" t="s">
        <v>77</v>
      </c>
      <c r="C11" s="139" t="s">
        <v>81</v>
      </c>
      <c r="D11" s="139">
        <v>6</v>
      </c>
      <c r="E11" s="80">
        <v>0</v>
      </c>
      <c r="F11" s="81">
        <f t="shared" si="0"/>
        <v>0</v>
      </c>
      <c r="G11" s="82">
        <f t="shared" si="0"/>
        <v>0</v>
      </c>
      <c r="H11" s="82">
        <f t="shared" si="0"/>
        <v>0</v>
      </c>
      <c r="I11" s="82">
        <f t="shared" si="0"/>
        <v>0</v>
      </c>
      <c r="J11" s="83">
        <f t="shared" si="0"/>
        <v>0</v>
      </c>
      <c r="K11" s="83">
        <f t="shared" si="0"/>
        <v>0</v>
      </c>
      <c r="L11" s="173"/>
      <c r="M11" s="84"/>
    </row>
    <row r="12" spans="2:13" ht="20.25" customHeight="1" x14ac:dyDescent="0.25">
      <c r="B12" s="20" t="s">
        <v>77</v>
      </c>
      <c r="C12" s="139" t="s">
        <v>133</v>
      </c>
      <c r="D12" s="139">
        <v>6</v>
      </c>
      <c r="E12" s="80">
        <v>0</v>
      </c>
      <c r="F12" s="81">
        <f t="shared" si="0"/>
        <v>0</v>
      </c>
      <c r="G12" s="82">
        <f t="shared" si="0"/>
        <v>0</v>
      </c>
      <c r="H12" s="82">
        <f t="shared" si="0"/>
        <v>0</v>
      </c>
      <c r="I12" s="82">
        <f t="shared" si="0"/>
        <v>0</v>
      </c>
      <c r="J12" s="83">
        <f t="shared" si="0"/>
        <v>0</v>
      </c>
      <c r="K12" s="83">
        <f t="shared" si="0"/>
        <v>0</v>
      </c>
      <c r="L12" s="173"/>
      <c r="M12" s="84"/>
    </row>
    <row r="13" spans="2:13" ht="20.25" customHeight="1" x14ac:dyDescent="0.25">
      <c r="B13" s="20" t="s">
        <v>77</v>
      </c>
      <c r="C13" s="169" t="s">
        <v>134</v>
      </c>
      <c r="D13" s="139">
        <v>6</v>
      </c>
      <c r="E13" s="80">
        <v>0</v>
      </c>
      <c r="F13" s="81">
        <f t="shared" si="0"/>
        <v>0</v>
      </c>
      <c r="G13" s="82">
        <f t="shared" si="0"/>
        <v>0</v>
      </c>
      <c r="H13" s="82">
        <f t="shared" si="0"/>
        <v>0</v>
      </c>
      <c r="I13" s="82">
        <f t="shared" si="0"/>
        <v>0</v>
      </c>
      <c r="J13" s="83">
        <f t="shared" si="0"/>
        <v>0</v>
      </c>
      <c r="K13" s="83">
        <f t="shared" si="0"/>
        <v>0</v>
      </c>
      <c r="L13" s="173"/>
      <c r="M13" s="84"/>
    </row>
    <row r="14" spans="2:13" ht="20.25" customHeight="1" x14ac:dyDescent="0.25">
      <c r="B14" s="138" t="s">
        <v>82</v>
      </c>
      <c r="C14" s="85" t="s">
        <v>76</v>
      </c>
      <c r="D14" s="139">
        <v>3</v>
      </c>
      <c r="E14" s="80">
        <v>0</v>
      </c>
      <c r="F14" s="81">
        <f t="shared" si="0"/>
        <v>0</v>
      </c>
      <c r="G14" s="82">
        <f t="shared" si="0"/>
        <v>0</v>
      </c>
      <c r="H14" s="82">
        <f t="shared" si="0"/>
        <v>0</v>
      </c>
      <c r="I14" s="82">
        <f t="shared" si="0"/>
        <v>0</v>
      </c>
      <c r="J14" s="83">
        <f t="shared" si="0"/>
        <v>0</v>
      </c>
      <c r="K14" s="83">
        <f t="shared" si="0"/>
        <v>0</v>
      </c>
      <c r="L14" s="173"/>
      <c r="M14" s="84"/>
    </row>
    <row r="15" spans="2:13" ht="20.25" customHeight="1" x14ac:dyDescent="0.25">
      <c r="B15" s="168" t="s">
        <v>77</v>
      </c>
      <c r="C15" s="169" t="s">
        <v>81</v>
      </c>
      <c r="D15" s="165">
        <v>3</v>
      </c>
      <c r="E15" s="166">
        <v>0</v>
      </c>
      <c r="F15" s="81">
        <f t="shared" si="0"/>
        <v>0</v>
      </c>
      <c r="G15" s="82">
        <f t="shared" si="0"/>
        <v>0</v>
      </c>
      <c r="H15" s="82">
        <f t="shared" si="0"/>
        <v>0</v>
      </c>
      <c r="I15" s="82">
        <f t="shared" si="0"/>
        <v>0</v>
      </c>
      <c r="J15" s="83">
        <f t="shared" si="0"/>
        <v>0</v>
      </c>
      <c r="K15" s="83">
        <f t="shared" si="0"/>
        <v>0</v>
      </c>
      <c r="L15" s="173"/>
      <c r="M15" s="167"/>
    </row>
    <row r="16" spans="2:13" ht="20.25" customHeight="1" x14ac:dyDescent="0.25">
      <c r="B16" s="168" t="s">
        <v>77</v>
      </c>
      <c r="C16" s="169" t="s">
        <v>83</v>
      </c>
      <c r="D16" s="165">
        <v>3</v>
      </c>
      <c r="E16" s="166">
        <v>0</v>
      </c>
      <c r="F16" s="81">
        <f t="shared" si="0"/>
        <v>0</v>
      </c>
      <c r="G16" s="82">
        <f t="shared" si="0"/>
        <v>0</v>
      </c>
      <c r="H16" s="82">
        <f t="shared" si="0"/>
        <v>0</v>
      </c>
      <c r="I16" s="82">
        <f t="shared" si="0"/>
        <v>0</v>
      </c>
      <c r="J16" s="83">
        <f t="shared" si="0"/>
        <v>0</v>
      </c>
      <c r="K16" s="83">
        <f t="shared" si="0"/>
        <v>0</v>
      </c>
      <c r="L16" s="173"/>
      <c r="M16" s="167"/>
    </row>
    <row r="17" spans="2:13" ht="20.25" customHeight="1" x14ac:dyDescent="0.25">
      <c r="B17" s="168" t="s">
        <v>77</v>
      </c>
      <c r="C17" s="169" t="s">
        <v>84</v>
      </c>
      <c r="D17" s="165">
        <v>3</v>
      </c>
      <c r="E17" s="166">
        <v>0</v>
      </c>
      <c r="F17" s="81">
        <f t="shared" si="0"/>
        <v>0</v>
      </c>
      <c r="G17" s="82">
        <f t="shared" si="0"/>
        <v>0</v>
      </c>
      <c r="H17" s="82">
        <f t="shared" si="0"/>
        <v>0</v>
      </c>
      <c r="I17" s="82">
        <f t="shared" si="0"/>
        <v>0</v>
      </c>
      <c r="J17" s="83">
        <f t="shared" si="0"/>
        <v>0</v>
      </c>
      <c r="K17" s="83">
        <f t="shared" si="0"/>
        <v>0</v>
      </c>
      <c r="L17" s="173"/>
      <c r="M17" s="167"/>
    </row>
    <row r="18" spans="2:13" ht="20.25" customHeight="1" x14ac:dyDescent="0.25">
      <c r="B18" s="168" t="s">
        <v>77</v>
      </c>
      <c r="C18" s="169" t="s">
        <v>133</v>
      </c>
      <c r="D18" s="165">
        <v>3</v>
      </c>
      <c r="E18" s="166">
        <v>0</v>
      </c>
      <c r="F18" s="81">
        <f t="shared" si="0"/>
        <v>0</v>
      </c>
      <c r="G18" s="82">
        <f t="shared" si="0"/>
        <v>0</v>
      </c>
      <c r="H18" s="82">
        <f t="shared" si="0"/>
        <v>0</v>
      </c>
      <c r="I18" s="82">
        <f t="shared" si="0"/>
        <v>0</v>
      </c>
      <c r="J18" s="83">
        <f t="shared" si="0"/>
        <v>0</v>
      </c>
      <c r="K18" s="83">
        <f t="shared" si="0"/>
        <v>0</v>
      </c>
      <c r="L18" s="173"/>
      <c r="M18" s="167"/>
    </row>
    <row r="19" spans="2:13" ht="20.25" customHeight="1" x14ac:dyDescent="0.25">
      <c r="B19" s="168" t="s">
        <v>77</v>
      </c>
      <c r="C19" s="169" t="s">
        <v>134</v>
      </c>
      <c r="D19" s="165">
        <v>3</v>
      </c>
      <c r="E19" s="166">
        <v>0</v>
      </c>
      <c r="F19" s="81">
        <f t="shared" si="0"/>
        <v>0</v>
      </c>
      <c r="G19" s="82">
        <f t="shared" si="0"/>
        <v>0</v>
      </c>
      <c r="H19" s="82">
        <f t="shared" si="0"/>
        <v>0</v>
      </c>
      <c r="I19" s="82">
        <f t="shared" si="0"/>
        <v>0</v>
      </c>
      <c r="J19" s="83">
        <f t="shared" si="0"/>
        <v>0</v>
      </c>
      <c r="K19" s="83">
        <f t="shared" si="0"/>
        <v>0</v>
      </c>
      <c r="L19" s="173"/>
      <c r="M19" s="167"/>
    </row>
    <row r="20" spans="2:13" ht="20.25" customHeight="1" thickBot="1" x14ac:dyDescent="0.3">
      <c r="B20" s="23" t="s">
        <v>77</v>
      </c>
      <c r="C20" s="143" t="s">
        <v>85</v>
      </c>
      <c r="D20" s="143">
        <v>3</v>
      </c>
      <c r="E20" s="86">
        <v>0</v>
      </c>
      <c r="F20" s="81">
        <f t="shared" si="0"/>
        <v>0</v>
      </c>
      <c r="G20" s="82">
        <f t="shared" si="0"/>
        <v>0</v>
      </c>
      <c r="H20" s="82">
        <f t="shared" si="0"/>
        <v>0</v>
      </c>
      <c r="I20" s="82">
        <f t="shared" si="0"/>
        <v>0</v>
      </c>
      <c r="J20" s="83">
        <f t="shared" si="0"/>
        <v>0</v>
      </c>
      <c r="K20" s="83">
        <f t="shared" si="0"/>
        <v>0</v>
      </c>
      <c r="L20" s="173"/>
      <c r="M20" s="159"/>
    </row>
    <row r="21" spans="2:13" ht="20.25" customHeight="1" thickBot="1" x14ac:dyDescent="0.3">
      <c r="E21" s="87" t="s">
        <v>64</v>
      </c>
      <c r="F21" s="88">
        <f t="shared" ref="F21:K21" si="1">SUM(F7:F20)</f>
        <v>0</v>
      </c>
      <c r="G21" s="89">
        <f t="shared" si="1"/>
        <v>0</v>
      </c>
      <c r="H21" s="89">
        <f t="shared" si="1"/>
        <v>0</v>
      </c>
      <c r="I21" s="89">
        <f t="shared" si="1"/>
        <v>0</v>
      </c>
      <c r="J21" s="90">
        <f t="shared" si="1"/>
        <v>0</v>
      </c>
      <c r="K21" s="90">
        <f t="shared" si="1"/>
        <v>0</v>
      </c>
      <c r="L21" s="174"/>
      <c r="M21" s="91"/>
    </row>
    <row r="23" spans="2:13" x14ac:dyDescent="0.25">
      <c r="B23" s="45" t="s">
        <v>13</v>
      </c>
      <c r="C23" s="46"/>
      <c r="D23" s="47"/>
      <c r="E23" s="65"/>
      <c r="F23" s="65"/>
      <c r="G23" s="65"/>
      <c r="H23" s="65"/>
      <c r="I23" s="65"/>
      <c r="J23" s="65"/>
      <c r="K23" s="92"/>
    </row>
    <row r="24" spans="2:13" x14ac:dyDescent="0.25">
      <c r="B24" s="49" t="s">
        <v>86</v>
      </c>
      <c r="C24" s="50"/>
      <c r="D24" s="51"/>
      <c r="E24" s="67"/>
      <c r="F24" s="67"/>
      <c r="G24" s="67"/>
      <c r="H24" s="67"/>
      <c r="I24" s="67"/>
      <c r="J24" s="67"/>
      <c r="K24" s="93"/>
    </row>
    <row r="25" spans="2:13" x14ac:dyDescent="0.25">
      <c r="B25" s="49" t="s">
        <v>87</v>
      </c>
      <c r="C25" s="50"/>
      <c r="D25" s="50"/>
      <c r="E25" s="50"/>
      <c r="F25" s="50"/>
      <c r="G25" s="50"/>
      <c r="H25" s="50"/>
      <c r="I25" s="50"/>
      <c r="J25" s="50"/>
      <c r="K25" s="94"/>
    </row>
    <row r="26" spans="2:13" x14ac:dyDescent="0.25">
      <c r="B26" s="49" t="s">
        <v>88</v>
      </c>
      <c r="C26" s="50"/>
      <c r="D26" s="51"/>
      <c r="E26" s="67"/>
      <c r="F26" s="67"/>
      <c r="G26" s="67"/>
      <c r="H26" s="67"/>
      <c r="I26" s="67"/>
      <c r="J26" s="50"/>
      <c r="K26" s="94"/>
    </row>
    <row r="27" spans="2:13" x14ac:dyDescent="0.25">
      <c r="B27" s="53" t="s">
        <v>89</v>
      </c>
      <c r="C27" s="54"/>
      <c r="D27" s="55"/>
      <c r="E27" s="68"/>
      <c r="F27" s="68"/>
      <c r="G27" s="68"/>
      <c r="H27" s="68"/>
      <c r="I27" s="68"/>
      <c r="J27" s="68"/>
      <c r="K27" s="95"/>
    </row>
    <row r="30" spans="2:13" ht="19" thickBot="1" x14ac:dyDescent="0.3"/>
    <row r="31" spans="2:13" ht="19" thickBot="1" x14ac:dyDescent="0.3">
      <c r="E31" s="204" t="s">
        <v>90</v>
      </c>
      <c r="F31" s="205"/>
      <c r="G31" s="205"/>
      <c r="H31" s="205"/>
      <c r="I31" s="205"/>
      <c r="J31" s="205"/>
      <c r="K31" s="205"/>
      <c r="L31" s="206"/>
    </row>
    <row r="32" spans="2:13" ht="19" thickBot="1" x14ac:dyDescent="0.3">
      <c r="B32" s="27" t="s">
        <v>52</v>
      </c>
      <c r="E32" s="200" t="s">
        <v>38</v>
      </c>
      <c r="F32" s="201"/>
      <c r="G32" s="201"/>
      <c r="H32" s="201"/>
      <c r="I32" s="201"/>
      <c r="J32" s="202"/>
      <c r="K32" s="201" t="s">
        <v>39</v>
      </c>
      <c r="L32" s="202"/>
    </row>
    <row r="33" spans="2:14" ht="20.25" customHeight="1" x14ac:dyDescent="0.25">
      <c r="B33" s="29" t="s">
        <v>91</v>
      </c>
      <c r="C33" s="96" t="s">
        <v>92</v>
      </c>
      <c r="D33" s="97" t="s">
        <v>93</v>
      </c>
      <c r="E33" s="170" t="s">
        <v>41</v>
      </c>
      <c r="F33" s="171" t="s">
        <v>42</v>
      </c>
      <c r="G33" s="171" t="s">
        <v>43</v>
      </c>
      <c r="H33" s="171" t="s">
        <v>44</v>
      </c>
      <c r="I33" s="175" t="s">
        <v>45</v>
      </c>
      <c r="J33" s="178" t="s">
        <v>46</v>
      </c>
      <c r="K33" s="176" t="s">
        <v>47</v>
      </c>
      <c r="L33" s="160" t="s">
        <v>48</v>
      </c>
    </row>
    <row r="34" spans="2:14" ht="20.25" customHeight="1" x14ac:dyDescent="0.25">
      <c r="B34" s="20" t="s">
        <v>94</v>
      </c>
      <c r="C34" s="140">
        <v>120000</v>
      </c>
      <c r="D34" s="98">
        <v>0</v>
      </c>
      <c r="E34" s="99">
        <f>C34*D34*12</f>
        <v>0</v>
      </c>
      <c r="F34" s="82">
        <f t="shared" ref="F34:L35" si="2">E34</f>
        <v>0</v>
      </c>
      <c r="G34" s="82">
        <f t="shared" si="2"/>
        <v>0</v>
      </c>
      <c r="H34" s="82">
        <f t="shared" ref="H34:I35" si="3">F34</f>
        <v>0</v>
      </c>
      <c r="I34" s="83">
        <f t="shared" si="3"/>
        <v>0</v>
      </c>
      <c r="J34" s="179">
        <f>I34</f>
        <v>0</v>
      </c>
      <c r="K34" s="177">
        <f t="shared" si="2"/>
        <v>0</v>
      </c>
      <c r="L34" s="161">
        <f t="shared" si="2"/>
        <v>0</v>
      </c>
    </row>
    <row r="35" spans="2:14" ht="20.25" customHeight="1" thickBot="1" x14ac:dyDescent="0.3">
      <c r="B35" s="23" t="s">
        <v>95</v>
      </c>
      <c r="C35" s="141">
        <v>75000</v>
      </c>
      <c r="D35" s="100">
        <v>0</v>
      </c>
      <c r="E35" s="99">
        <f>C35*D35*12</f>
        <v>0</v>
      </c>
      <c r="F35" s="82">
        <f t="shared" si="2"/>
        <v>0</v>
      </c>
      <c r="G35" s="82">
        <f t="shared" si="2"/>
        <v>0</v>
      </c>
      <c r="H35" s="82">
        <f t="shared" si="3"/>
        <v>0</v>
      </c>
      <c r="I35" s="83">
        <f t="shared" si="3"/>
        <v>0</v>
      </c>
      <c r="J35" s="116">
        <f>I35</f>
        <v>0</v>
      </c>
      <c r="K35" s="177">
        <f t="shared" si="2"/>
        <v>0</v>
      </c>
      <c r="L35" s="162">
        <f t="shared" si="2"/>
        <v>0</v>
      </c>
    </row>
    <row r="36" spans="2:14" ht="20.25" customHeight="1" thickBot="1" x14ac:dyDescent="0.3">
      <c r="D36" s="87" t="s">
        <v>64</v>
      </c>
      <c r="E36" s="88">
        <f>SUM(E34:E35)</f>
        <v>0</v>
      </c>
      <c r="F36" s="89">
        <f t="shared" ref="F36:K36" si="4">SUM(F34:F35)</f>
        <v>0</v>
      </c>
      <c r="G36" s="89">
        <f t="shared" si="4"/>
        <v>0</v>
      </c>
      <c r="H36" s="89">
        <f t="shared" si="4"/>
        <v>0</v>
      </c>
      <c r="I36" s="101">
        <f t="shared" si="4"/>
        <v>0</v>
      </c>
      <c r="J36" s="180">
        <f>SUM(J34:J35)</f>
        <v>0</v>
      </c>
      <c r="K36" s="181">
        <f t="shared" si="4"/>
        <v>0</v>
      </c>
      <c r="L36" s="102">
        <f t="shared" ref="L36" si="5">SUM(L34:L35)</f>
        <v>0</v>
      </c>
    </row>
    <row r="38" spans="2:14" x14ac:dyDescent="0.25">
      <c r="B38" s="45" t="s">
        <v>13</v>
      </c>
      <c r="C38" s="46"/>
      <c r="D38" s="47"/>
      <c r="E38" s="65"/>
      <c r="F38" s="65"/>
      <c r="G38" s="65"/>
      <c r="H38" s="65"/>
      <c r="I38" s="92"/>
    </row>
    <row r="39" spans="2:14" x14ac:dyDescent="0.25">
      <c r="B39" s="49" t="s">
        <v>96</v>
      </c>
      <c r="C39" s="50"/>
      <c r="D39" s="51"/>
      <c r="E39" s="67"/>
      <c r="F39" s="67"/>
      <c r="G39" s="67"/>
      <c r="H39" s="67"/>
      <c r="I39" s="93"/>
    </row>
    <row r="40" spans="2:14" x14ac:dyDescent="0.25">
      <c r="B40" s="49" t="s">
        <v>97</v>
      </c>
      <c r="C40" s="50"/>
      <c r="D40" s="51"/>
      <c r="E40" s="67"/>
      <c r="F40" s="67"/>
      <c r="G40" s="67"/>
      <c r="H40" s="67"/>
      <c r="I40" s="93"/>
    </row>
    <row r="41" spans="2:14" x14ac:dyDescent="0.25">
      <c r="B41" s="53" t="s">
        <v>89</v>
      </c>
      <c r="C41" s="54"/>
      <c r="D41" s="55"/>
      <c r="E41" s="68"/>
      <c r="F41" s="68"/>
      <c r="G41" s="68"/>
      <c r="H41" s="68"/>
      <c r="I41" s="95"/>
    </row>
    <row r="44" spans="2:14" ht="19" thickBot="1" x14ac:dyDescent="0.3"/>
    <row r="45" spans="2:14" ht="19" thickBot="1" x14ac:dyDescent="0.3">
      <c r="G45" s="204" t="s">
        <v>98</v>
      </c>
      <c r="H45" s="205"/>
      <c r="I45" s="205"/>
      <c r="J45" s="205"/>
      <c r="K45" s="205"/>
      <c r="L45" s="205"/>
      <c r="M45" s="205"/>
      <c r="N45" s="206"/>
    </row>
    <row r="46" spans="2:14" ht="19" thickBot="1" x14ac:dyDescent="0.3">
      <c r="B46" s="27" t="s">
        <v>53</v>
      </c>
      <c r="G46" s="200" t="s">
        <v>38</v>
      </c>
      <c r="H46" s="201"/>
      <c r="I46" s="201"/>
      <c r="J46" s="201"/>
      <c r="K46" s="201"/>
      <c r="L46" s="202"/>
      <c r="M46" s="200" t="s">
        <v>39</v>
      </c>
      <c r="N46" s="203"/>
    </row>
    <row r="47" spans="2:14" ht="58" thickBot="1" x14ac:dyDescent="0.3">
      <c r="B47" s="207" t="s">
        <v>99</v>
      </c>
      <c r="C47" s="208"/>
      <c r="D47" s="103" t="s">
        <v>100</v>
      </c>
      <c r="E47" s="103" t="s">
        <v>135</v>
      </c>
      <c r="F47" s="104" t="s">
        <v>136</v>
      </c>
      <c r="G47" s="182" t="s">
        <v>41</v>
      </c>
      <c r="H47" s="183" t="s">
        <v>42</v>
      </c>
      <c r="I47" s="183" t="s">
        <v>43</v>
      </c>
      <c r="J47" s="183" t="s">
        <v>44</v>
      </c>
      <c r="K47" s="163" t="s">
        <v>45</v>
      </c>
      <c r="L47" s="187" t="s">
        <v>46</v>
      </c>
      <c r="M47" s="184" t="s">
        <v>47</v>
      </c>
      <c r="N47" s="164" t="s">
        <v>48</v>
      </c>
    </row>
    <row r="48" spans="2:14" ht="20.25" customHeight="1" x14ac:dyDescent="0.25">
      <c r="B48" s="211" t="s">
        <v>101</v>
      </c>
      <c r="C48" s="212"/>
      <c r="D48" s="142">
        <v>39</v>
      </c>
      <c r="E48" s="105">
        <v>0</v>
      </c>
      <c r="F48" s="106">
        <v>0</v>
      </c>
      <c r="G48" s="107">
        <f>D48*E48*12</f>
        <v>0</v>
      </c>
      <c r="H48" s="108">
        <f>E48*D48*12</f>
        <v>0</v>
      </c>
      <c r="I48" s="108">
        <f>E48*D48*12</f>
        <v>0</v>
      </c>
      <c r="J48" s="109">
        <f>E48*D48*12</f>
        <v>0</v>
      </c>
      <c r="K48" s="109">
        <f>E48*D48*12</f>
        <v>0</v>
      </c>
      <c r="L48" s="110">
        <f>F48*D48*12</f>
        <v>0</v>
      </c>
      <c r="M48" s="185">
        <f>F48*D48*12</f>
        <v>0</v>
      </c>
      <c r="N48" s="110">
        <f>M48</f>
        <v>0</v>
      </c>
    </row>
    <row r="49" spans="2:14" ht="20.25" customHeight="1" thickBot="1" x14ac:dyDescent="0.3">
      <c r="B49" s="209" t="s">
        <v>102</v>
      </c>
      <c r="C49" s="210"/>
      <c r="D49" s="143">
        <v>1</v>
      </c>
      <c r="E49" s="111">
        <v>0</v>
      </c>
      <c r="F49" s="112">
        <v>0</v>
      </c>
      <c r="G49" s="113">
        <f>D49*E49*12</f>
        <v>0</v>
      </c>
      <c r="H49" s="114">
        <f>E49*D49*12</f>
        <v>0</v>
      </c>
      <c r="I49" s="114">
        <f>E49*D49*12</f>
        <v>0</v>
      </c>
      <c r="J49" s="115">
        <f>E49*D49*12</f>
        <v>0</v>
      </c>
      <c r="K49" s="115">
        <f>E49*D49*12</f>
        <v>0</v>
      </c>
      <c r="L49" s="116">
        <f>F49*D49*12</f>
        <v>0</v>
      </c>
      <c r="M49" s="186">
        <f>F49*D49*12</f>
        <v>0</v>
      </c>
      <c r="N49" s="116">
        <f>M49</f>
        <v>0</v>
      </c>
    </row>
    <row r="50" spans="2:14" ht="20.25" customHeight="1" thickBot="1" x14ac:dyDescent="0.3">
      <c r="F50" s="87" t="s">
        <v>64</v>
      </c>
      <c r="G50" s="117">
        <f t="shared" ref="G50:M50" si="6">SUM(G48:G49)</f>
        <v>0</v>
      </c>
      <c r="H50" s="118">
        <f t="shared" si="6"/>
        <v>0</v>
      </c>
      <c r="I50" s="118">
        <f t="shared" si="6"/>
        <v>0</v>
      </c>
      <c r="J50" s="119">
        <f t="shared" si="6"/>
        <v>0</v>
      </c>
      <c r="K50" s="120">
        <f t="shared" si="6"/>
        <v>0</v>
      </c>
      <c r="L50" s="188">
        <f t="shared" si="6"/>
        <v>0</v>
      </c>
      <c r="M50" s="181">
        <f t="shared" si="6"/>
        <v>0</v>
      </c>
      <c r="N50" s="121">
        <f t="shared" ref="N50" si="7">SUM(N48:N49)</f>
        <v>0</v>
      </c>
    </row>
    <row r="52" spans="2:14" x14ac:dyDescent="0.25">
      <c r="B52" s="45" t="s">
        <v>13</v>
      </c>
      <c r="C52" s="46"/>
      <c r="D52" s="47"/>
      <c r="E52" s="65"/>
      <c r="F52" s="65"/>
      <c r="G52" s="65"/>
      <c r="H52" s="65"/>
      <c r="I52" s="92"/>
    </row>
    <row r="53" spans="2:14" x14ac:dyDescent="0.25">
      <c r="B53" s="49" t="s">
        <v>103</v>
      </c>
      <c r="C53" s="50"/>
      <c r="D53" s="51"/>
      <c r="E53" s="67"/>
      <c r="F53" s="67"/>
      <c r="G53" s="67"/>
      <c r="H53" s="67"/>
      <c r="I53" s="93"/>
    </row>
    <row r="54" spans="2:14" x14ac:dyDescent="0.25">
      <c r="B54" s="49" t="s">
        <v>104</v>
      </c>
      <c r="C54" s="50"/>
      <c r="D54" s="51"/>
      <c r="E54" s="67"/>
      <c r="F54" s="67"/>
      <c r="G54" s="67"/>
      <c r="H54" s="67"/>
      <c r="I54" s="93"/>
    </row>
    <row r="55" spans="2:14" x14ac:dyDescent="0.25">
      <c r="B55" s="53" t="s">
        <v>89</v>
      </c>
      <c r="C55" s="54"/>
      <c r="D55" s="55"/>
      <c r="E55" s="68"/>
      <c r="F55" s="68"/>
      <c r="G55" s="68"/>
      <c r="H55" s="68"/>
      <c r="I55" s="95"/>
    </row>
  </sheetData>
  <sheetProtection algorithmName="SHA-512" hashValue="XAnpT+Z2qT6MHJLBpiCxbUl7AdnSh0RO8J6Aw/8tlXhFftvYzNIPa6dh2Z2GZUCoqJWEHIIKwqvIfrGIeg0AGg==" saltValue="Rtqt//UEAWtkyF6mtXXRIA==" spinCount="100000" sheet="1" objects="1" scenarios="1"/>
  <mergeCells count="12">
    <mergeCell ref="G46:L46"/>
    <mergeCell ref="M46:N46"/>
    <mergeCell ref="F4:M4"/>
    <mergeCell ref="B47:C47"/>
    <mergeCell ref="B49:C49"/>
    <mergeCell ref="B48:C48"/>
    <mergeCell ref="G45:N45"/>
    <mergeCell ref="E31:L31"/>
    <mergeCell ref="F5:K5"/>
    <mergeCell ref="E32:J32"/>
    <mergeCell ref="K32:L32"/>
    <mergeCell ref="L5:M5"/>
  </mergeCells>
  <phoneticPr fontId="10" type="noConversion"/>
  <pageMargins left="0.7" right="0.7" top="0.75" bottom="0.75" header="0.3" footer="0.3"/>
  <pageSetup scale="4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9727-1B97-4D1F-86DD-B759DDBE7518}">
  <sheetPr>
    <pageSetUpPr fitToPage="1"/>
  </sheetPr>
  <dimension ref="B2:K43"/>
  <sheetViews>
    <sheetView showGridLines="0" zoomScaleNormal="100" workbookViewId="0">
      <selection activeCell="F55" sqref="F55"/>
    </sheetView>
  </sheetViews>
  <sheetFormatPr baseColWidth="10" defaultColWidth="8.6640625" defaultRowHeight="18" x14ac:dyDescent="0.25"/>
  <cols>
    <col min="1" max="1" width="8.6640625" style="1"/>
    <col min="2" max="2" width="27.83203125" style="1" customWidth="1"/>
    <col min="3" max="5" width="18.6640625" style="1" customWidth="1"/>
    <col min="6" max="6" width="13" style="1" customWidth="1"/>
    <col min="7" max="7" width="11.5" style="1" customWidth="1"/>
    <col min="8" max="16384" width="8.6640625" style="1"/>
  </cols>
  <sheetData>
    <row r="2" spans="2:11" ht="27" x14ac:dyDescent="0.35">
      <c r="B2" s="7" t="s">
        <v>105</v>
      </c>
    </row>
    <row r="3" spans="2:11" ht="21" customHeight="1" x14ac:dyDescent="0.35">
      <c r="B3" s="7"/>
    </row>
    <row r="4" spans="2:11" ht="19" thickBot="1" x14ac:dyDescent="0.3">
      <c r="B4" s="27" t="s">
        <v>106</v>
      </c>
    </row>
    <row r="5" spans="2:11" ht="22" customHeight="1" x14ac:dyDescent="0.25">
      <c r="B5" s="29" t="s">
        <v>107</v>
      </c>
      <c r="C5" s="31" t="s">
        <v>61</v>
      </c>
    </row>
    <row r="6" spans="2:11" ht="22" customHeight="1" x14ac:dyDescent="0.25">
      <c r="B6" s="122" t="s">
        <v>108</v>
      </c>
      <c r="C6" s="123">
        <v>120</v>
      </c>
    </row>
    <row r="7" spans="2:11" ht="22" customHeight="1" x14ac:dyDescent="0.25">
      <c r="B7" s="122" t="s">
        <v>109</v>
      </c>
      <c r="C7" s="123">
        <v>120</v>
      </c>
    </row>
    <row r="8" spans="2:11" ht="22" customHeight="1" x14ac:dyDescent="0.25">
      <c r="B8" s="122" t="s">
        <v>110</v>
      </c>
      <c r="C8" s="123">
        <v>100</v>
      </c>
    </row>
    <row r="9" spans="2:11" ht="22" customHeight="1" thickBot="1" x14ac:dyDescent="0.3">
      <c r="B9" s="124" t="s">
        <v>111</v>
      </c>
      <c r="C9" s="125">
        <v>80</v>
      </c>
    </row>
    <row r="10" spans="2:11" x14ac:dyDescent="0.25">
      <c r="C10" s="126"/>
    </row>
    <row r="11" spans="2:11" x14ac:dyDescent="0.25">
      <c r="B11" s="45" t="s">
        <v>13</v>
      </c>
      <c r="C11" s="46"/>
      <c r="D11" s="47"/>
      <c r="E11" s="65"/>
      <c r="F11" s="47"/>
      <c r="G11" s="47"/>
      <c r="H11" s="47"/>
      <c r="I11" s="47"/>
      <c r="J11" s="47"/>
      <c r="K11" s="92"/>
    </row>
    <row r="12" spans="2:11" x14ac:dyDescent="0.25">
      <c r="B12" s="49" t="s">
        <v>112</v>
      </c>
      <c r="C12" s="50"/>
      <c r="D12" s="51"/>
      <c r="E12" s="67"/>
      <c r="F12" s="51"/>
      <c r="G12" s="51"/>
      <c r="H12" s="51"/>
      <c r="I12" s="51"/>
      <c r="J12" s="51"/>
      <c r="K12" s="93"/>
    </row>
    <row r="13" spans="2:11" ht="31.5" customHeight="1" x14ac:dyDescent="0.25">
      <c r="B13" s="216" t="s">
        <v>113</v>
      </c>
      <c r="C13" s="217"/>
      <c r="D13" s="217"/>
      <c r="E13" s="217"/>
      <c r="F13" s="217"/>
      <c r="G13" s="217"/>
      <c r="H13" s="217"/>
      <c r="I13" s="217"/>
      <c r="J13" s="217"/>
      <c r="K13" s="218"/>
    </row>
    <row r="14" spans="2:11" x14ac:dyDescent="0.25">
      <c r="B14" s="49" t="s">
        <v>114</v>
      </c>
      <c r="C14" s="50"/>
      <c r="D14" s="51"/>
      <c r="E14" s="67"/>
      <c r="F14" s="51"/>
      <c r="G14" s="51"/>
      <c r="H14" s="51"/>
      <c r="I14" s="51"/>
      <c r="J14" s="51"/>
      <c r="K14" s="93"/>
    </row>
    <row r="15" spans="2:11" x14ac:dyDescent="0.25">
      <c r="B15" s="53" t="s">
        <v>115</v>
      </c>
      <c r="C15" s="127"/>
      <c r="D15" s="127"/>
      <c r="E15" s="127"/>
      <c r="F15" s="128"/>
      <c r="G15" s="128"/>
      <c r="H15" s="128"/>
      <c r="I15" s="128"/>
      <c r="J15" s="128"/>
      <c r="K15" s="129"/>
    </row>
    <row r="16" spans="2:11" x14ac:dyDescent="0.25">
      <c r="C16" s="126"/>
    </row>
    <row r="17" spans="2:7" x14ac:dyDescent="0.25">
      <c r="C17" s="126"/>
    </row>
    <row r="18" spans="2:7" x14ac:dyDescent="0.25">
      <c r="C18" s="126"/>
    </row>
    <row r="19" spans="2:7" ht="19" thickBot="1" x14ac:dyDescent="0.3">
      <c r="B19" s="27" t="s">
        <v>116</v>
      </c>
      <c r="C19" s="126"/>
    </row>
    <row r="20" spans="2:7" ht="22" customHeight="1" thickBot="1" x14ac:dyDescent="0.3">
      <c r="B20" s="154"/>
      <c r="C20" s="219" t="s">
        <v>61</v>
      </c>
      <c r="D20" s="220"/>
      <c r="E20" s="221"/>
    </row>
    <row r="21" spans="2:7" ht="22" customHeight="1" x14ac:dyDescent="0.25">
      <c r="B21" s="155" t="s">
        <v>117</v>
      </c>
      <c r="C21" s="29" t="s">
        <v>118</v>
      </c>
      <c r="D21" s="30" t="s">
        <v>119</v>
      </c>
      <c r="E21" s="31" t="s">
        <v>120</v>
      </c>
    </row>
    <row r="22" spans="2:7" ht="22" customHeight="1" x14ac:dyDescent="0.25">
      <c r="B22" s="156" t="s">
        <v>75</v>
      </c>
      <c r="C22" s="151">
        <v>100</v>
      </c>
      <c r="D22" s="150">
        <v>75</v>
      </c>
      <c r="E22" s="123">
        <v>100</v>
      </c>
    </row>
    <row r="23" spans="2:7" ht="22" customHeight="1" x14ac:dyDescent="0.25">
      <c r="B23" s="156" t="s">
        <v>80</v>
      </c>
      <c r="C23" s="151">
        <v>150</v>
      </c>
      <c r="D23" s="150">
        <v>100</v>
      </c>
      <c r="E23" s="123">
        <v>150</v>
      </c>
    </row>
    <row r="24" spans="2:7" ht="22" customHeight="1" thickBot="1" x14ac:dyDescent="0.3">
      <c r="B24" s="157" t="s">
        <v>82</v>
      </c>
      <c r="C24" s="152">
        <v>250</v>
      </c>
      <c r="D24" s="153">
        <v>150</v>
      </c>
      <c r="E24" s="125">
        <v>250</v>
      </c>
    </row>
    <row r="26" spans="2:7" x14ac:dyDescent="0.25">
      <c r="B26" s="45" t="s">
        <v>13</v>
      </c>
      <c r="C26" s="46"/>
      <c r="D26" s="47"/>
      <c r="E26" s="65"/>
      <c r="F26" s="47"/>
      <c r="G26" s="92"/>
    </row>
    <row r="27" spans="2:7" x14ac:dyDescent="0.25">
      <c r="B27" s="49" t="s">
        <v>121</v>
      </c>
      <c r="C27" s="50"/>
      <c r="D27" s="51"/>
      <c r="E27" s="67"/>
      <c r="F27" s="51"/>
      <c r="G27" s="93"/>
    </row>
    <row r="28" spans="2:7" x14ac:dyDescent="0.25">
      <c r="B28" s="49" t="s">
        <v>114</v>
      </c>
      <c r="C28" s="50"/>
      <c r="D28" s="51"/>
      <c r="E28" s="67"/>
      <c r="F28" s="51"/>
      <c r="G28" s="93"/>
    </row>
    <row r="29" spans="2:7" x14ac:dyDescent="0.25">
      <c r="B29" s="49" t="s">
        <v>122</v>
      </c>
      <c r="C29" s="50"/>
      <c r="D29" s="51"/>
      <c r="E29" s="67"/>
      <c r="F29" s="51"/>
      <c r="G29" s="93"/>
    </row>
    <row r="30" spans="2:7" x14ac:dyDescent="0.25">
      <c r="B30" s="130" t="s">
        <v>123</v>
      </c>
      <c r="C30" s="131"/>
      <c r="D30" s="132"/>
      <c r="E30" s="133"/>
      <c r="F30" s="132"/>
      <c r="G30" s="144"/>
    </row>
    <row r="34" spans="2:5" ht="19" thickBot="1" x14ac:dyDescent="0.3">
      <c r="B34" s="27" t="s">
        <v>124</v>
      </c>
      <c r="C34" s="126"/>
    </row>
    <row r="35" spans="2:5" x14ac:dyDescent="0.25">
      <c r="B35" s="69" t="s">
        <v>125</v>
      </c>
      <c r="C35" s="70" t="s">
        <v>61</v>
      </c>
      <c r="D35" s="134" t="s">
        <v>126</v>
      </c>
    </row>
    <row r="36" spans="2:5" x14ac:dyDescent="0.25">
      <c r="B36" s="122" t="s">
        <v>127</v>
      </c>
      <c r="C36" s="148">
        <v>0</v>
      </c>
      <c r="D36" s="149">
        <v>0</v>
      </c>
    </row>
    <row r="37" spans="2:5" x14ac:dyDescent="0.25">
      <c r="B37" s="122" t="s">
        <v>128</v>
      </c>
      <c r="C37" s="148">
        <v>0</v>
      </c>
      <c r="D37" s="149">
        <v>0</v>
      </c>
    </row>
    <row r="38" spans="2:5" ht="19" thickBot="1" x14ac:dyDescent="0.3">
      <c r="B38" s="124" t="s">
        <v>129</v>
      </c>
      <c r="C38" s="111">
        <v>0</v>
      </c>
      <c r="D38" s="135">
        <v>0</v>
      </c>
    </row>
    <row r="40" spans="2:5" x14ac:dyDescent="0.25">
      <c r="B40" s="45" t="s">
        <v>13</v>
      </c>
      <c r="C40" s="46"/>
      <c r="D40" s="46"/>
      <c r="E40" s="48"/>
    </row>
    <row r="41" spans="2:5" x14ac:dyDescent="0.25">
      <c r="B41" s="49" t="s">
        <v>130</v>
      </c>
      <c r="C41" s="50"/>
      <c r="D41" s="50"/>
      <c r="E41" s="52"/>
    </row>
    <row r="42" spans="2:5" x14ac:dyDescent="0.25">
      <c r="B42" s="49" t="s">
        <v>131</v>
      </c>
      <c r="C42" s="50"/>
      <c r="D42" s="50"/>
      <c r="E42" s="52"/>
    </row>
    <row r="43" spans="2:5" x14ac:dyDescent="0.25">
      <c r="B43" s="53" t="s">
        <v>132</v>
      </c>
      <c r="C43" s="54"/>
      <c r="D43" s="54"/>
      <c r="E43" s="56"/>
    </row>
  </sheetData>
  <sheetProtection algorithmName="SHA-512" hashValue="8XxCZtdGUGU0q9tvTekCd3dg33kpuGtOK0gXicPpZoHaWUcf6VuHVNSI5Z5EdRVsoB9BldIOBTgjHtdXntsbbg==" saltValue="H3SExgv4R7BPogMixO9EoQ==" spinCount="100000" sheet="1" objects="1" scenarios="1"/>
  <mergeCells count="2">
    <mergeCell ref="B13:K13"/>
    <mergeCell ref="C20:E20"/>
  </mergeCells>
  <phoneticPr fontId="10" type="noConversion"/>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2F22AFEE0B5748BA23178454E2ADE8" ma:contentTypeVersion="3" ma:contentTypeDescription="Een nieuw document maken." ma:contentTypeScope="" ma:versionID="2c544c065e1dbf515c081d7ee783e74b">
  <xsd:schema xmlns:xsd="http://www.w3.org/2001/XMLSchema" xmlns:xs="http://www.w3.org/2001/XMLSchema" xmlns:p="http://schemas.microsoft.com/office/2006/metadata/properties" xmlns:ns2="446dfdfd-534c-43a6-bed7-c6ee2a07d0b4" targetNamespace="http://schemas.microsoft.com/office/2006/metadata/properties" ma:root="true" ma:fieldsID="b4d5b8eb849f8c0e507b0b921e413b1a" ns2:_="">
    <xsd:import namespace="446dfdfd-534c-43a6-bed7-c6ee2a07d0b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6dfdfd-534c-43a6-bed7-c6ee2a07d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2899FA-C4E8-4322-A45D-4F6CB9416F25}">
  <ds:schemaRefs>
    <ds:schemaRef ds:uri="http://schemas.microsoft.com/sharepoint/v3/contenttype/forms"/>
  </ds:schemaRefs>
</ds:datastoreItem>
</file>

<file path=customXml/itemProps2.xml><?xml version="1.0" encoding="utf-8"?>
<ds:datastoreItem xmlns:ds="http://schemas.openxmlformats.org/officeDocument/2006/customXml" ds:itemID="{DD411920-FA37-46D1-9205-F6254EC27A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6dfdfd-534c-43a6-bed7-c6ee2a07d0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2E74AD-17E4-4FD8-9AD6-6DDE6DF7CD3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46dfdfd-534c-43a6-bed7-c6ee2a07d0b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Instructies</vt:lpstr>
      <vt:lpstr>Eisen </vt:lpstr>
      <vt:lpstr>Totale Kosten Inschrijver</vt:lpstr>
      <vt:lpstr>Implementatie</vt:lpstr>
      <vt:lpstr>Exploitatie</vt:lpstr>
      <vt:lpstr>Kosten tijdens Looptijd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Rogier Diecke | DocuVision</dc:creator>
  <cp:keywords/>
  <dc:description/>
  <cp:lastModifiedBy>Rogier Diecke | DocuVision</cp:lastModifiedBy>
  <cp:revision/>
  <dcterms:created xsi:type="dcterms:W3CDTF">2021-03-16T07:22:36Z</dcterms:created>
  <dcterms:modified xsi:type="dcterms:W3CDTF">2025-11-27T14:07:45Z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0x010100672F22AFEE0B5748BA23178454E2ADE8</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f8429c09-a308-41f3-a32d-6f3b29e184c7</vt:lpwstr>
  </property>
  <property fmtid="{D5CDD505-2E9C-101B-9397-08002B2CF9AE}" pid="9" name="MSIP_Label_107a76ac-0e35-44b8-99c3-3d030d71cf69_Enabled">
    <vt:lpwstr>true</vt:lpwstr>
  </property>
  <property fmtid="{D5CDD505-2E9C-101B-9397-08002B2CF9AE}" pid="10" name="MSIP_Label_107a76ac-0e35-44b8-99c3-3d030d71cf69_SetDate">
    <vt:lpwstr>2022-08-31T19:40:51Z</vt:lpwstr>
  </property>
  <property fmtid="{D5CDD505-2E9C-101B-9397-08002B2CF9AE}" pid="11" name="MSIP_Label_107a76ac-0e35-44b8-99c3-3d030d71cf69_Method">
    <vt:lpwstr>Standard</vt:lpwstr>
  </property>
  <property fmtid="{D5CDD505-2E9C-101B-9397-08002B2CF9AE}" pid="12" name="MSIP_Label_107a76ac-0e35-44b8-99c3-3d030d71cf69_Name">
    <vt:lpwstr>Openbaar</vt:lpwstr>
  </property>
  <property fmtid="{D5CDD505-2E9C-101B-9397-08002B2CF9AE}" pid="13" name="MSIP_Label_107a76ac-0e35-44b8-99c3-3d030d71cf69_SiteId">
    <vt:lpwstr>0be06c2d-b20d-4402-a905-6db3b13a3265</vt:lpwstr>
  </property>
  <property fmtid="{D5CDD505-2E9C-101B-9397-08002B2CF9AE}" pid="14" name="MSIP_Label_107a76ac-0e35-44b8-99c3-3d030d71cf69_ActionId">
    <vt:lpwstr>d5e46cf9-186a-4065-b2ed-d2051177955e</vt:lpwstr>
  </property>
  <property fmtid="{D5CDD505-2E9C-101B-9397-08002B2CF9AE}" pid="15" name="MSIP_Label_107a76ac-0e35-44b8-99c3-3d030d71cf69_ContentBits">
    <vt:lpwstr>0</vt:lpwstr>
  </property>
</Properties>
</file>