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ssel\Documents\Aanbesteding Liftonderhoud\ter publicatie\"/>
    </mc:Choice>
  </mc:AlternateContent>
  <xr:revisionPtr revIDLastSave="0" documentId="13_ncr:1_{FF121674-0972-41CE-A1F3-721DFB3D8601}" xr6:coauthVersionLast="47" xr6:coauthVersionMax="47" xr10:uidLastSave="{00000000-0000-0000-0000-000000000000}"/>
  <bookViews>
    <workbookView xWindow="-108" yWindow="-108" windowWidth="23256" windowHeight="12576" activeTab="3" xr2:uid="{DE7DC8BE-B467-4F3E-B3C5-07B64D3206B4}"/>
  </bookViews>
  <sheets>
    <sheet name="Overzichtspagina" sheetId="1" r:id="rId1"/>
    <sheet name="P1 Contractprijzen OH KEO " sheetId="2" r:id="rId2"/>
    <sheet name="P2 Prijs onderdelen" sheetId="5" r:id="rId3"/>
    <sheet name="P3 Tarieven en loonkosten" sheetId="4" r:id="rId4"/>
  </sheets>
  <definedNames>
    <definedName name="_xlnm.Print_Area" localSheetId="1">'P1 Contractprijzen OH KEO '!$A$1:$AD$35</definedName>
    <definedName name="_xlnm.Print_Area" localSheetId="3">'P3 Tarieven en loonkosten'!$A$1:$D$26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119" i="5"/>
  <c r="F14" i="4"/>
  <c r="F16" i="4"/>
  <c r="F17" i="4"/>
  <c r="F15" i="4"/>
  <c r="F13" i="4"/>
  <c r="F11" i="4"/>
  <c r="F9" i="4"/>
  <c r="F6" i="4"/>
  <c r="F5" i="4"/>
  <c r="F20" i="4" l="1"/>
  <c r="B7" i="1" s="1"/>
  <c r="AA35" i="2"/>
  <c r="AB35" i="2"/>
  <c r="AC35" i="2"/>
  <c r="AD35" i="2"/>
  <c r="AA37" i="2" l="1"/>
  <c r="B5" i="1" s="1"/>
  <c r="B8" i="1" s="1"/>
</calcChain>
</file>

<file path=xl/sharedStrings.xml><?xml version="1.0" encoding="utf-8"?>
<sst xmlns="http://schemas.openxmlformats.org/spreadsheetml/2006/main" count="1062" uniqueCount="529">
  <si>
    <t xml:space="preserve">Werkblad 1: Totaaloverzicht
</t>
  </si>
  <si>
    <t>Totale inschrijfprijs</t>
  </si>
  <si>
    <t>TOTAAL:</t>
  </si>
  <si>
    <t>TO</t>
  </si>
  <si>
    <t>160MW-W140</t>
  </si>
  <si>
    <t>Fuji Frenic</t>
  </si>
  <si>
    <t>Pitagora-v3</t>
  </si>
  <si>
    <t>QKS11</t>
  </si>
  <si>
    <t>1</t>
  </si>
  <si>
    <t>8,1</t>
  </si>
  <si>
    <t>0,63</t>
  </si>
  <si>
    <t>1000</t>
  </si>
  <si>
    <t>ja</t>
  </si>
  <si>
    <t>13369</t>
  </si>
  <si>
    <t>10000003563</t>
  </si>
  <si>
    <t>TUV</t>
  </si>
  <si>
    <t>Schindler</t>
  </si>
  <si>
    <t>Tilburg</t>
  </si>
  <si>
    <t>Warandelaan 2-15</t>
  </si>
  <si>
    <t>Warande building</t>
  </si>
  <si>
    <t>C085-WbldLT01</t>
  </si>
  <si>
    <t>Draaideur</t>
  </si>
  <si>
    <t>El.-Hydr.</t>
  </si>
  <si>
    <t>Softstart</t>
  </si>
  <si>
    <t>relais</t>
  </si>
  <si>
    <t>nvt</t>
  </si>
  <si>
    <t>7,85</t>
  </si>
  <si>
    <t>400</t>
  </si>
  <si>
    <t>-</t>
  </si>
  <si>
    <t>THY0254</t>
  </si>
  <si>
    <t>10000003560</t>
  </si>
  <si>
    <t>Aritco-Thyssenkrupp mono</t>
  </si>
  <si>
    <t>Warandelaan 2-35</t>
  </si>
  <si>
    <t>Tias building</t>
  </si>
  <si>
    <t>C085-TbldLH03</t>
  </si>
  <si>
    <t>CO</t>
  </si>
  <si>
    <t>PMS230-C</t>
  </si>
  <si>
    <t>FG-VF45</t>
  </si>
  <si>
    <t>Elek-Miconic MX</t>
  </si>
  <si>
    <t>Varidor 30</t>
  </si>
  <si>
    <t>25,8</t>
  </si>
  <si>
    <t>1,6</t>
  </si>
  <si>
    <t>015957</t>
  </si>
  <si>
    <t>10000003562</t>
  </si>
  <si>
    <t>C085-TbldLT02</t>
  </si>
  <si>
    <t>015958</t>
  </si>
  <si>
    <t>10000003561</t>
  </si>
  <si>
    <t>C085-TbldLT01</t>
  </si>
  <si>
    <t>ZAS1</t>
  </si>
  <si>
    <t>Zetadyn-3</t>
  </si>
  <si>
    <t>BP308</t>
  </si>
  <si>
    <t>2000C</t>
  </si>
  <si>
    <t>29,35</t>
  </si>
  <si>
    <t>1,5</t>
  </si>
  <si>
    <t>750</t>
  </si>
  <si>
    <t>33847</t>
  </si>
  <si>
    <t>10000003558</t>
  </si>
  <si>
    <t>Prof. Cobbenhagenlaan 225</t>
  </si>
  <si>
    <t>Simon building</t>
  </si>
  <si>
    <t>C085-SbldLT02</t>
  </si>
  <si>
    <t>33846</t>
  </si>
  <si>
    <t>10000003557</t>
  </si>
  <si>
    <t xml:space="preserve">Prof. Cobbenhagenlaan 225 </t>
  </si>
  <si>
    <t>C085-SbldLT01</t>
  </si>
  <si>
    <t>afrijbbeveiliging</t>
  </si>
  <si>
    <t>hydropomp</t>
  </si>
  <si>
    <t>--</t>
  </si>
  <si>
    <t>2</t>
  </si>
  <si>
    <t>0,48</t>
  </si>
  <si>
    <t>0,05</t>
  </si>
  <si>
    <t>300</t>
  </si>
  <si>
    <t>P201206/22-11-462</t>
  </si>
  <si>
    <t>10000014725</t>
  </si>
  <si>
    <t>Grunnbach</t>
  </si>
  <si>
    <t>Academielaan 5</t>
  </si>
  <si>
    <t>Olympia Building (Sportcentrum)</t>
  </si>
  <si>
    <t>C085-ObldPL02</t>
  </si>
  <si>
    <t>G100</t>
  </si>
  <si>
    <t>Frenic-V3FG</t>
  </si>
  <si>
    <t>Elektronisch-S-1kn</t>
  </si>
  <si>
    <t>2000T-S-K2 R/L</t>
  </si>
  <si>
    <t>4,0</t>
  </si>
  <si>
    <t>0,15</t>
  </si>
  <si>
    <t>360</t>
  </si>
  <si>
    <t>140228</t>
  </si>
  <si>
    <t>10000033847</t>
  </si>
  <si>
    <t>Niva Liften</t>
  </si>
  <si>
    <t>C085-ObldLT01</t>
  </si>
  <si>
    <t>SM200.30c</t>
  </si>
  <si>
    <t>Zetadyn 4C-023</t>
  </si>
  <si>
    <t>MPK411</t>
  </si>
  <si>
    <t>TTK25</t>
  </si>
  <si>
    <t>15,4</t>
  </si>
  <si>
    <t>1,0</t>
  </si>
  <si>
    <t>22018506</t>
  </si>
  <si>
    <t>10000133319</t>
  </si>
  <si>
    <t>Premium Liften</t>
  </si>
  <si>
    <t>Warandelaan 2</t>
  </si>
  <si>
    <t>Marga Klompé Building</t>
  </si>
  <si>
    <t>C085-MKbldLT02</t>
  </si>
  <si>
    <t>SM200.30C</t>
  </si>
  <si>
    <t>19,1</t>
  </si>
  <si>
    <t>22018505</t>
  </si>
  <si>
    <t>10000133318</t>
  </si>
  <si>
    <t>Marge Klompé Building</t>
  </si>
  <si>
    <t>C085-MKbldLT01</t>
  </si>
  <si>
    <t>T.O.</t>
  </si>
  <si>
    <t>MC240118A</t>
  </si>
  <si>
    <t>OVF20CR</t>
  </si>
  <si>
    <t>MCS220M</t>
  </si>
  <si>
    <t>TTK5/AT120R</t>
  </si>
  <si>
    <t>3,7</t>
  </si>
  <si>
    <t>0,5</t>
  </si>
  <si>
    <t>630</t>
  </si>
  <si>
    <t>61NE3626</t>
  </si>
  <si>
    <t>10000079711</t>
  </si>
  <si>
    <t>OTIS</t>
  </si>
  <si>
    <t>Meerkoldreef 6</t>
  </si>
  <si>
    <t>MD Building (Collegezalen)</t>
  </si>
  <si>
    <t>C085-MDblLT01</t>
  </si>
  <si>
    <t>handbed. schuifluik</t>
  </si>
  <si>
    <t>H5</t>
  </si>
  <si>
    <t>1-snelheid</t>
  </si>
  <si>
    <t>Electronisch</t>
  </si>
  <si>
    <t>0</t>
  </si>
  <si>
    <t>4,21</t>
  </si>
  <si>
    <t>0,45</t>
  </si>
  <si>
    <t>100</t>
  </si>
  <si>
    <t/>
  </si>
  <si>
    <t>10000003553</t>
  </si>
  <si>
    <t>LTF/Bunse</t>
  </si>
  <si>
    <t>Warandelaan 2-45</t>
  </si>
  <si>
    <t>Library building</t>
  </si>
  <si>
    <t>C085-LbldLT04</t>
  </si>
  <si>
    <t>TTK</t>
  </si>
  <si>
    <t>4,34</t>
  </si>
  <si>
    <t>0,6</t>
  </si>
  <si>
    <t>12681</t>
  </si>
  <si>
    <t>10000003552</t>
  </si>
  <si>
    <t>C085-LbldLH03</t>
  </si>
  <si>
    <t>BP408</t>
  </si>
  <si>
    <t>8,4</t>
  </si>
  <si>
    <t>12679</t>
  </si>
  <si>
    <t>10000003551</t>
  </si>
  <si>
    <t>C085-LbldLH02</t>
  </si>
  <si>
    <t>PB308</t>
  </si>
  <si>
    <t>Hydra plus TY12</t>
  </si>
  <si>
    <t>12678</t>
  </si>
  <si>
    <t>10000003550</t>
  </si>
  <si>
    <t>C085-LbldLH01</t>
  </si>
  <si>
    <t>Centr.opende draaid.</t>
  </si>
  <si>
    <t>PLC-Relais</t>
  </si>
  <si>
    <t>Lichtlijst</t>
  </si>
  <si>
    <t>3,6</t>
  </si>
  <si>
    <t>1500</t>
  </si>
  <si>
    <t>30135</t>
  </si>
  <si>
    <t>10000079713</t>
  </si>
  <si>
    <t>Hidral/Niva Liften</t>
  </si>
  <si>
    <t>Koopmans Building</t>
  </si>
  <si>
    <t>C085-KbldLH06</t>
  </si>
  <si>
    <t>TW160</t>
  </si>
  <si>
    <t>CPI/MFC48</t>
  </si>
  <si>
    <t>MC-2</t>
  </si>
  <si>
    <t>Hydra-plus</t>
  </si>
  <si>
    <t>47,83</t>
  </si>
  <si>
    <t>33842</t>
  </si>
  <si>
    <t>10000003549</t>
  </si>
  <si>
    <t>Schindler/Thyssen</t>
  </si>
  <si>
    <t>Koopmans building</t>
  </si>
  <si>
    <t>C085-KbldLT04</t>
  </si>
  <si>
    <t>TW130</t>
  </si>
  <si>
    <t>CPI/MFG32</t>
  </si>
  <si>
    <t>33841/504131/SA3652</t>
  </si>
  <si>
    <t>10000003548</t>
  </si>
  <si>
    <t>C085-KbldLT03</t>
  </si>
  <si>
    <t>Hydra Plus</t>
  </si>
  <si>
    <t>33840/504130/SA3651</t>
  </si>
  <si>
    <t>10000003547</t>
  </si>
  <si>
    <t>C085-KbldLT02</t>
  </si>
  <si>
    <t>CPI/MFC32</t>
  </si>
  <si>
    <t>33839/504129/SA3650</t>
  </si>
  <si>
    <t>C085-KbldLT01</t>
  </si>
  <si>
    <t>TTS25</t>
  </si>
  <si>
    <t>SM190.15</t>
  </si>
  <si>
    <t>Zetadyn 4C-23</t>
  </si>
  <si>
    <t>9,05</t>
  </si>
  <si>
    <t>22018644</t>
  </si>
  <si>
    <t>10000125005</t>
  </si>
  <si>
    <t>Warandelaan 2-40</t>
  </si>
  <si>
    <t>Esplanade building</t>
  </si>
  <si>
    <t>C085-EbldLT01</t>
  </si>
  <si>
    <t>Zetatop</t>
  </si>
  <si>
    <t>Zetadyn3-FG</t>
  </si>
  <si>
    <t>9691</t>
  </si>
  <si>
    <t>14,1</t>
  </si>
  <si>
    <t>NE7062</t>
  </si>
  <si>
    <t>10000003544</t>
  </si>
  <si>
    <t>Otis</t>
  </si>
  <si>
    <t>Warandelaan 2-65</t>
  </si>
  <si>
    <t>Dante building</t>
  </si>
  <si>
    <t>C085-DbldLT02</t>
  </si>
  <si>
    <t>Zetatop SM225</t>
  </si>
  <si>
    <t>NE7061</t>
  </si>
  <si>
    <t>10000003543</t>
  </si>
  <si>
    <t>C085-DbldLT01</t>
  </si>
  <si>
    <t>draaideur</t>
  </si>
  <si>
    <t>Spindel</t>
  </si>
  <si>
    <t>elektronisch</t>
  </si>
  <si>
    <t>3,4</t>
  </si>
  <si>
    <t>500</t>
  </si>
  <si>
    <t>175202/DB434236</t>
  </si>
  <si>
    <t>10000052277</t>
  </si>
  <si>
    <t>Aesyliften</t>
  </si>
  <si>
    <t>Warandelaan 2-25</t>
  </si>
  <si>
    <t>Cube Building (OZC)</t>
  </si>
  <si>
    <t>C085-CubebldPL04</t>
  </si>
  <si>
    <t>175201</t>
  </si>
  <si>
    <t>10000052276</t>
  </si>
  <si>
    <t>C085-CubebldPL03</t>
  </si>
  <si>
    <t>MSIP-300.30.20</t>
  </si>
  <si>
    <t>1738-11kw</t>
  </si>
  <si>
    <t>PDCM-2k</t>
  </si>
  <si>
    <t>Solid-K</t>
  </si>
  <si>
    <t>6,99</t>
  </si>
  <si>
    <t>170044-01</t>
  </si>
  <si>
    <t>10000052275</t>
  </si>
  <si>
    <t>Orona</t>
  </si>
  <si>
    <t>C085-CubebldLT02</t>
  </si>
  <si>
    <t>170044-02</t>
  </si>
  <si>
    <t>10000052274</t>
  </si>
  <si>
    <t>C085-CubebldLT01</t>
  </si>
  <si>
    <t>Rollen over buisrail</t>
  </si>
  <si>
    <t>Gereg/ snelheid</t>
  </si>
  <si>
    <t>Elektronisch</t>
  </si>
  <si>
    <t>Open</t>
  </si>
  <si>
    <t>1,95</t>
  </si>
  <si>
    <t>0,1</t>
  </si>
  <si>
    <t>SA13-1332/18250</t>
  </si>
  <si>
    <t>10000033846</t>
  </si>
  <si>
    <t>Thyssenkrupp Encase / Lippe</t>
  </si>
  <si>
    <t>Warandelaan 2-70</t>
  </si>
  <si>
    <t>Cobbenhagen Building</t>
  </si>
  <si>
    <t>C085-CbldPL03</t>
  </si>
  <si>
    <t>C.T.O.</t>
  </si>
  <si>
    <t>GMX 1</t>
  </si>
  <si>
    <t>V3F16L</t>
  </si>
  <si>
    <t>375LCE</t>
  </si>
  <si>
    <t>AMD-2</t>
  </si>
  <si>
    <t>4,86</t>
  </si>
  <si>
    <t>nee</t>
  </si>
  <si>
    <t>1335556/10614619</t>
  </si>
  <si>
    <t>10000019929</t>
  </si>
  <si>
    <t>KONE</t>
  </si>
  <si>
    <t>Cobbenhagen building</t>
  </si>
  <si>
    <t>C085-CbldLT02</t>
  </si>
  <si>
    <t>GMX1</t>
  </si>
  <si>
    <t>KDL16L</t>
  </si>
  <si>
    <t>AMD C1</t>
  </si>
  <si>
    <t>5,94</t>
  </si>
  <si>
    <t>1335557/10614620</t>
  </si>
  <si>
    <t>10000019928</t>
  </si>
  <si>
    <t>C085-CbldLT01</t>
  </si>
  <si>
    <t>MX10</t>
  </si>
  <si>
    <t>KDL16</t>
  </si>
  <si>
    <t>LCE-vol</t>
  </si>
  <si>
    <t>AMD2</t>
  </si>
  <si>
    <t>9,0</t>
  </si>
  <si>
    <t>1431029/10863427</t>
  </si>
  <si>
    <t>10000003542</t>
  </si>
  <si>
    <t>Prof. Cobbenhagenlaan 205</t>
  </si>
  <si>
    <t>Academia Building</t>
  </si>
  <si>
    <t>C085-AbldLT01</t>
  </si>
  <si>
    <t>contract-OH prijs KEO/jaar 2029</t>
  </si>
  <si>
    <t>contract-OH prijs KEO/jaar 2028</t>
  </si>
  <si>
    <t>contract-OH prijs KEO/jaar 2027</t>
  </si>
  <si>
    <t>contract-OH prijs KEO/jaar 2026</t>
  </si>
  <si>
    <t>duur van de OH-beurt (h)</t>
  </si>
  <si>
    <t>type schachttoegangen</t>
  </si>
  <si>
    <t>type aandrijving</t>
  </si>
  <si>
    <t>type regeling</t>
  </si>
  <si>
    <t>type besturing</t>
  </si>
  <si>
    <t>aantal schacht-toegangen</t>
  </si>
  <si>
    <t>type cabine-toegang</t>
  </si>
  <si>
    <t>aantal stop-plaatsen</t>
  </si>
  <si>
    <t>aantal cabine-toegangen</t>
  </si>
  <si>
    <t>hef-hoogte (m)</t>
  </si>
  <si>
    <t>hef-snelheid (m/s)</t>
  </si>
  <si>
    <t>heflast (kg)</t>
  </si>
  <si>
    <t>ARBO-veilig</t>
  </si>
  <si>
    <t>fabrieksnummer</t>
  </si>
  <si>
    <t>mod.-/revisie-jaar</t>
  </si>
  <si>
    <t>bouw-jaar</t>
  </si>
  <si>
    <t>geldigheid certificaat</t>
  </si>
  <si>
    <t>certificaat</t>
  </si>
  <si>
    <t>keurings-datum</t>
  </si>
  <si>
    <t>keuringsnr.</t>
  </si>
  <si>
    <t>keurings- instantie</t>
  </si>
  <si>
    <t>fabrikaat/lev.</t>
  </si>
  <si>
    <t>wijk/ plaats</t>
  </si>
  <si>
    <t>adres</t>
  </si>
  <si>
    <t>titel</t>
  </si>
  <si>
    <t>unit nr.</t>
  </si>
  <si>
    <t>Invulblad voor de contractprijzen KEO per installatie</t>
  </si>
  <si>
    <t xml:space="preserve">P1: Contractprijzen OH KEO </t>
  </si>
  <si>
    <t>stuk</t>
  </si>
  <si>
    <t>(olie potjes)</t>
  </si>
  <si>
    <t>Smeerautomaat TG</t>
  </si>
  <si>
    <t>Smeerautomaat cabine</t>
  </si>
  <si>
    <t>MK</t>
  </si>
  <si>
    <t>Noodverlichting</t>
  </si>
  <si>
    <t>schacht/kooidak</t>
  </si>
  <si>
    <t>Noodverlichting vervangen</t>
  </si>
  <si>
    <t>TUV+ begeleiding</t>
  </si>
  <si>
    <t>Modificatiekeuring zonder proeflast</t>
  </si>
  <si>
    <t>Modificatiekeuring met proeflast</t>
  </si>
  <si>
    <t>kunststof met uitsparingen</t>
  </si>
  <si>
    <t>Olieopvangbakjes onder leider op putvloer</t>
  </si>
  <si>
    <t>ACLA met CE</t>
  </si>
  <si>
    <t>TG-buffers</t>
  </si>
  <si>
    <t>Kooibuffers</t>
  </si>
  <si>
    <t>Noodstop, lichtdrukknop, WCD</t>
  </si>
  <si>
    <t>Putstation</t>
  </si>
  <si>
    <t>LED-slang 10m</t>
  </si>
  <si>
    <t>Schachtverlichting</t>
  </si>
  <si>
    <t>In schachtput</t>
  </si>
  <si>
    <t>PPI-5.6.</t>
  </si>
  <si>
    <t>Schacht</t>
  </si>
  <si>
    <t>700 VAC</t>
  </si>
  <si>
    <t>Uninteruptable power supply (UPS)</t>
  </si>
  <si>
    <t>PPI-3.12.</t>
  </si>
  <si>
    <t>400 VAC</t>
  </si>
  <si>
    <t>Cedes SY-2000-36</t>
  </si>
  <si>
    <t>Sensorlijst</t>
  </si>
  <si>
    <t>PPI-3.11.</t>
  </si>
  <si>
    <t>Memco panachrome (rood groen verlichting)</t>
  </si>
  <si>
    <t>Memco ultraslim</t>
  </si>
  <si>
    <t>Weco</t>
  </si>
  <si>
    <t>overeenkomend bestaand</t>
  </si>
  <si>
    <t>Zitbankje vervangen</t>
  </si>
  <si>
    <t>cabinebreed 1800, hoogte 1100</t>
  </si>
  <si>
    <t>Spiegel vervangen</t>
  </si>
  <si>
    <t>RuKra</t>
  </si>
  <si>
    <t>PPI-3.2.</t>
  </si>
  <si>
    <t>Verlichting</t>
  </si>
  <si>
    <t>PPI-3.3.</t>
  </si>
  <si>
    <t>Cabinedeur aandrijving</t>
  </si>
  <si>
    <t xml:space="preserve">Wittur  1 op 1 - Sematic 2000 </t>
  </si>
  <si>
    <t>PPI-4.8.</t>
  </si>
  <si>
    <t xml:space="preserve">Sematic 2000C </t>
  </si>
  <si>
    <t>Fermator Solid-k</t>
  </si>
  <si>
    <t xml:space="preserve">Selcom Hydra+ </t>
  </si>
  <si>
    <t>Meiller Belt-TTK-25</t>
  </si>
  <si>
    <t>Meiller Belt-TTK-31</t>
  </si>
  <si>
    <t>KONE AMD2</t>
  </si>
  <si>
    <t>Cabine</t>
  </si>
  <si>
    <t>Afstandbediening voor bedienen SB (indien noodzakelijk)</t>
  </si>
  <si>
    <t>Afstandsbediening</t>
  </si>
  <si>
    <t xml:space="preserve">Jungblutt </t>
  </si>
  <si>
    <t>Snelheidsbegrenzer</t>
  </si>
  <si>
    <t>PPI-2.6.</t>
  </si>
  <si>
    <t>Bode (voorkeur)</t>
  </si>
  <si>
    <t>reviseren (schoonmaken)</t>
  </si>
  <si>
    <t>vang</t>
  </si>
  <si>
    <t>PPI-3.4.</t>
  </si>
  <si>
    <t>Vang</t>
  </si>
  <si>
    <t>Revisie+herstel Cibes</t>
  </si>
  <si>
    <t>Cabinedeur revisie</t>
  </si>
  <si>
    <t>PPI-4.3.</t>
  </si>
  <si>
    <t>Schacht deurrevisie</t>
  </si>
  <si>
    <t>PPI-4.4.</t>
  </si>
  <si>
    <t>Sematic 2000</t>
  </si>
  <si>
    <t>Grendels en contacten</t>
  </si>
  <si>
    <t>PPI-4.6.</t>
  </si>
  <si>
    <t>Meiller STK/STS</t>
  </si>
  <si>
    <t>Sematic 2000-2S2R</t>
  </si>
  <si>
    <t>Cabinedeurvleugel</t>
  </si>
  <si>
    <t>PPI-4.2.</t>
  </si>
  <si>
    <t xml:space="preserve">Meiller STK/TTK </t>
  </si>
  <si>
    <t>Schachtdeurvleugel</t>
  </si>
  <si>
    <t>PPI-4.1.</t>
  </si>
  <si>
    <t>Meiller TTS 25/40</t>
  </si>
  <si>
    <t>OTIS Prima (zonder dagstukken/schilderwerk)</t>
  </si>
  <si>
    <t>Sematic 2000 (zonder dagstukken/schilderwerk)</t>
  </si>
  <si>
    <t>Sematic 2000 S2R</t>
  </si>
  <si>
    <t>Deurregeling</t>
  </si>
  <si>
    <t>Midrive Meiller-Belt-16</t>
  </si>
  <si>
    <t>Abi Drive Fr</t>
  </si>
  <si>
    <t>Deuren</t>
  </si>
  <si>
    <t>Vervangen  leidingbreuk ventiel (excl keuring!)</t>
  </si>
  <si>
    <t>Leidingbreukventiel</t>
  </si>
  <si>
    <t>Opbouwen van werkvloer</t>
  </si>
  <si>
    <t>Werkvloer</t>
  </si>
  <si>
    <t>&gt;100 liter + start tarief</t>
  </si>
  <si>
    <t>Olie vervangen</t>
  </si>
  <si>
    <t>(zonder werk vloer)</t>
  </si>
  <si>
    <t>Pakkingen  plunjer vervangen</t>
  </si>
  <si>
    <t>Bücher (iValve)</t>
  </si>
  <si>
    <t>Stuurblok vervangen</t>
  </si>
  <si>
    <t>Bücher (iValve)/Saturn Beta</t>
  </si>
  <si>
    <t>Aggregaat</t>
  </si>
  <si>
    <t>PPI-2.8.</t>
  </si>
  <si>
    <t>Hydraulisch</t>
  </si>
  <si>
    <t>Kosten voor het aanbrengen van banden/kabels</t>
  </si>
  <si>
    <t>PPI-2.5.</t>
  </si>
  <si>
    <t>Meer prijs 6-8 verdiepingen</t>
  </si>
  <si>
    <t>Meer prijs 2-5 verdiepingen</t>
  </si>
  <si>
    <t>Montage van banden en kabels 2:1</t>
  </si>
  <si>
    <t>Montage van banden en kabels 1:1</t>
  </si>
  <si>
    <t>vervangen voor Cibes 5000</t>
  </si>
  <si>
    <t>Wandelmoer</t>
  </si>
  <si>
    <t>Kiesen en klemmen</t>
  </si>
  <si>
    <t>Kabelkones</t>
  </si>
  <si>
    <t>per meter</t>
  </si>
  <si>
    <t>rond 13</t>
  </si>
  <si>
    <t>Kabels vervangen</t>
  </si>
  <si>
    <t>rond 11</t>
  </si>
  <si>
    <t>rond 10</t>
  </si>
  <si>
    <t>rond 6,5</t>
  </si>
  <si>
    <t>Leidwiel</t>
  </si>
  <si>
    <t>PPI-2.9.</t>
  </si>
  <si>
    <t>tot rond 500</t>
  </si>
  <si>
    <t>tot rond 400</t>
  </si>
  <si>
    <t>Tractieschijf</t>
  </si>
  <si>
    <t>PPI-2.4.</t>
  </si>
  <si>
    <t>Liftequip TW</t>
  </si>
  <si>
    <t>630-1000 kg</t>
  </si>
  <si>
    <t>PPI-2.1.</t>
  </si>
  <si>
    <t>Ziehl Abegg SM200.30C-20</t>
  </si>
  <si>
    <t>&lt; 630 kg</t>
  </si>
  <si>
    <t>Sassi</t>
  </si>
  <si>
    <t>630 kg</t>
  </si>
  <si>
    <t>Sassi G100</t>
  </si>
  <si>
    <t>Aandrijving Tractie</t>
  </si>
  <si>
    <t>Schaefer TFT</t>
  </si>
  <si>
    <t>Signaleringstableau/standaanwijzer</t>
  </si>
  <si>
    <t>PPI-1.10.</t>
  </si>
  <si>
    <t>Schaefer drukknoptableau met inlay en standaanwijzing (TFT simpel)</t>
  </si>
  <si>
    <t>Bedieningspaneel verdieping</t>
  </si>
  <si>
    <t xml:space="preserve">Schaefer tactile VB 42M  (verbouw + nieuwbouw) </t>
  </si>
  <si>
    <t>Bedieningspaneel cabine</t>
  </si>
  <si>
    <t>PPI-1.8.</t>
  </si>
  <si>
    <t>Bedieningstableaus</t>
  </si>
  <si>
    <t>PPI-1.3.</t>
  </si>
  <si>
    <t>Nidec 1738</t>
  </si>
  <si>
    <t>11 kW</t>
  </si>
  <si>
    <t>Nidec -Unidrive SP3401 CC / SP 22 -T</t>
  </si>
  <si>
    <t>16kW</t>
  </si>
  <si>
    <t>KONE KDL16L</t>
  </si>
  <si>
    <t>7,5 kW</t>
  </si>
  <si>
    <t>Thyssenkrupp CPI/MFC32</t>
  </si>
  <si>
    <t>17A</t>
  </si>
  <si>
    <t>32A</t>
  </si>
  <si>
    <t>Ziehl Abegg Zetadyn 4C (alleen gearless)</t>
  </si>
  <si>
    <t>Frequentieregeling</t>
  </si>
  <si>
    <t>Bucher</t>
  </si>
  <si>
    <t>Softstarter</t>
  </si>
  <si>
    <t>PPI-1.1.</t>
  </si>
  <si>
    <t>Besturing Hydraulic</t>
  </si>
  <si>
    <t>van 60 A  tot 100A</t>
  </si>
  <si>
    <t>Hoofdstroomrelais vervangen</t>
  </si>
  <si>
    <t>PPI-1.5.</t>
  </si>
  <si>
    <t xml:space="preserve">tot 60 A </t>
  </si>
  <si>
    <t>Cibes deurprint</t>
  </si>
  <si>
    <t>Vervangen besturingselement</t>
  </si>
  <si>
    <t>PPI-1.2.</t>
  </si>
  <si>
    <t>Vervangen besturingsprint</t>
  </si>
  <si>
    <t>Step-AS380</t>
  </si>
  <si>
    <t>Thyssenkrupp MC-2</t>
  </si>
  <si>
    <t>Böhnke &amp; Partner 308 vervangen voor een 408</t>
  </si>
  <si>
    <t>Orona PDCM-2k</t>
  </si>
  <si>
    <t>KONE LCECPU</t>
  </si>
  <si>
    <t>Böhnke &amp; Partner 408</t>
  </si>
  <si>
    <t>CHT tool op locatie</t>
  </si>
  <si>
    <t>Kollmorgen MPK411 IQGreen</t>
  </si>
  <si>
    <t>Besturing</t>
  </si>
  <si>
    <t>Opmerkingen</t>
  </si>
  <si>
    <t>eenheid</t>
  </si>
  <si>
    <t>Fabrikant/type</t>
  </si>
  <si>
    <t>Component</t>
  </si>
  <si>
    <t>PPI-blad</t>
  </si>
  <si>
    <t>P2: Prijs onderdelen</t>
  </si>
  <si>
    <t>P3: Tarieven en loonkosten</t>
  </si>
  <si>
    <t>Voorrijkosten, buiten normale tijden, ook bij vandalisme en onjuist gebruik (08:00  - 17:00), van maandag t/m vrijdag</t>
  </si>
  <si>
    <t>Voorrijkosten, binnen normale tijden, ook bij vandalisme en onjuist gebruik (08:00  - 17:00), van maandag t/m vrijdag</t>
  </si>
  <si>
    <t>Toelichting</t>
  </si>
  <si>
    <t>Montagekosten per uur t.b.v. Staat van Verrekenprijzen (correctief onderhoud)</t>
  </si>
  <si>
    <t>Loonkosten per uur reparatiemonteur/-ploeg</t>
  </si>
  <si>
    <t>Loonkosten per uur technische specialist</t>
  </si>
  <si>
    <t>Voorrijkosten, in weekend, feestdagen</t>
  </si>
  <si>
    <t>Loonkosten per uur service-/storingsmonteur, weekend, feestdagen</t>
  </si>
  <si>
    <t>niet verrekenbaar</t>
  </si>
  <si>
    <t>Voorrijkosten, buiten normale tijden</t>
  </si>
  <si>
    <t>Loonkosten per uur service-/storingsmonteur, buiten normale tijden</t>
  </si>
  <si>
    <t>Voorrijkosten, binnen normale tijden, ook bij vandalisme en onjuist gebruik (08:00 - 17:00)</t>
  </si>
  <si>
    <t>Loonkosten per uur service-/storingsmonteur, binnen normale tijden (08:00 - 17:00)</t>
  </si>
  <si>
    <t>Tarieven</t>
  </si>
  <si>
    <t>Storingen (vandalisme) en reparaties (correctief onderhoud, m.u.v. niet verrekenbaar) te verrekenen volgens onderstaand tarieven</t>
  </si>
  <si>
    <t>(max. 8%)</t>
  </si>
  <si>
    <t>Werkzaamheden derden toeslag (materiaal en montage)</t>
  </si>
  <si>
    <t>Materiaaltoeslag</t>
  </si>
  <si>
    <t>Opslagen</t>
  </si>
  <si>
    <t>Staartkosten en opslagen</t>
  </si>
  <si>
    <t>Tabel tarieven Transport installaties</t>
  </si>
  <si>
    <t xml:space="preserve">                           tarieven/prijzen-invulblad KEO</t>
  </si>
  <si>
    <t>Naam Inschrijver
(Conform KvK)</t>
  </si>
  <si>
    <t xml:space="preserve">Datum </t>
  </si>
  <si>
    <t xml:space="preserve">Handtekening </t>
  </si>
  <si>
    <t>Totaal</t>
  </si>
  <si>
    <t>Fictief bedrag</t>
  </si>
  <si>
    <t>Fictief aantal uren</t>
  </si>
  <si>
    <t>Totaalprijs</t>
  </si>
  <si>
    <t>Selcom  (zonder dagstukken/schilderwerk)</t>
  </si>
  <si>
    <t>met looprol 56 mm versterkt (per deur)  1:1  Meiller deuren</t>
  </si>
  <si>
    <t>met looprol 56 mm versterkt (per deur)  1:1  Sematic deuren</t>
  </si>
  <si>
    <t>Met looprol 86 mm standaard (per deur) 1:1  OTIS Prima deuren</t>
  </si>
  <si>
    <t>met looprol 56 mm versterkt (per deur) 1:1  Meiller deuren</t>
  </si>
  <si>
    <t>Met looprol 56 mm standaard (per deur) 1:1  Sematic deuren</t>
  </si>
  <si>
    <t>Paneel LED  66 x 33 of  2 panelen van 30x30 via Wijbenga</t>
  </si>
  <si>
    <t>Stuk</t>
  </si>
  <si>
    <t>Prijs</t>
  </si>
  <si>
    <t>Theoretische
 technische
 levensduur in jaren</t>
  </si>
  <si>
    <t>RST</t>
  </si>
  <si>
    <t>VSB</t>
  </si>
  <si>
    <t>Diverse</t>
  </si>
  <si>
    <t>TOTAAL</t>
  </si>
  <si>
    <r>
      <t xml:space="preserve">zijn de voorrijkosten </t>
    </r>
    <r>
      <rPr>
        <sz val="11"/>
        <color rgb="FFFF0000"/>
        <rFont val="Aptos Narrow"/>
        <family val="2"/>
        <scheme val="minor"/>
      </rPr>
      <t>niet</t>
    </r>
    <r>
      <rPr>
        <sz val="11"/>
        <rFont val="Aptos Narrow"/>
        <family val="2"/>
        <scheme val="minor"/>
      </rPr>
      <t xml:space="preserve"> verrekenbaar</t>
    </r>
  </si>
  <si>
    <r>
      <t xml:space="preserve">In de weekenden en met de feestdagen zijn de voorrijkosten  </t>
    </r>
    <r>
      <rPr>
        <sz val="11"/>
        <color rgb="FF00B050"/>
        <rFont val="Aptos Narrow"/>
        <family val="2"/>
        <scheme val="minor"/>
      </rPr>
      <t>wel</t>
    </r>
    <r>
      <rPr>
        <sz val="11"/>
        <rFont val="Aptos Narrow"/>
        <family val="2"/>
        <scheme val="minor"/>
      </rPr>
      <t xml:space="preserve"> verrekenbaar.</t>
    </r>
  </si>
  <si>
    <t>Bijlage 9 Prijsblad
Onderdeel uitmakend van de Europees openbare aanbesteding Liftonderhoud met kenmerk TiU/FS03725</t>
  </si>
  <si>
    <t>Invulinstructies:
- Inschrijver dient alle geel gearceerde cellen in te vullen;
- Alle tarieven dienen in Euro's en exculsief BTW te worden geoffreerd;
- Alle tarieven zijn all-in en gebaseerd op de uitgangspunten uit Bijlage 7 Programma van Eisen en het Beschrijvend Document onderdeel uitmakend van deze aanbesteding;
- Er mogen geen negatieve of 0-bedragen ingevuld worden;
- Het ingevulde Prijsblad dient rechtsgelding te worden ondertekend in de daarvoor bestemde cel.
Beoordeling vindt plaats aan de hand van de totale beoordelingsprijs (Cel B8).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</si>
</sst>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dd\-mm\-yyyy"/>
    <numFmt numFmtId="165" formatCode="&quot; &quot;[$€-413]&quot; &quot;#,##0.00&quot; &quot;;&quot; &quot;[$€-413]&quot; -&quot;#,##0.00&quot; &quot;;&quot; &quot;[$€-413]&quot; -&quot;00&quot; &quot;;&quot; &quot;@&quot; &quot;"/>
    <numFmt numFmtId="166" formatCode="_ [$€-413]\ * #,##0.00_ ;_ [$€-413]\ * \-#,##0.00_ ;_ [$€-413]\ * &quot;-&quot;??_ ;_ @_ "/>
    <numFmt numFmtId="167" formatCode="_-* #,##0.00_-;_-* #,##0.00\-;_-* &quot;-&quot;??_-;_-@_-"/>
    <numFmt numFmtId="168" formatCode="_ [$€-2]\ * #,##0.00_ ;_ [$€-2]\ * \-#,##0.00_ ;_ [$€-2]\ * &quot;-&quot;??_ ;_ @_ 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</font>
    <font>
      <sz val="8"/>
      <name val="Verdana"/>
      <family val="2"/>
    </font>
    <font>
      <sz val="11"/>
      <color indexed="8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b/>
      <sz val="11"/>
      <color rgb="FF000000"/>
      <name val="Calibri"/>
    </font>
    <font>
      <b/>
      <sz val="13"/>
      <name val="Calibri"/>
      <family val="2"/>
    </font>
    <font>
      <b/>
      <sz val="13"/>
      <color theme="5" tint="-0.249977111117893"/>
      <name val="Calibri"/>
      <family val="2"/>
    </font>
    <font>
      <b/>
      <sz val="13"/>
      <color rgb="FF000000"/>
      <name val="Calibri"/>
      <family val="2"/>
    </font>
    <font>
      <b/>
      <sz val="26"/>
      <color theme="3" tint="0.249977111117893"/>
      <name val="Aptos Narrow"/>
      <family val="2"/>
      <scheme val="minor"/>
    </font>
    <font>
      <b/>
      <sz val="14"/>
      <name val="Tahoma"/>
      <family val="2"/>
    </font>
    <font>
      <sz val="10"/>
      <color rgb="FF000000"/>
      <name val="Arial"/>
      <family val="2"/>
    </font>
    <font>
      <sz val="12"/>
      <color theme="0"/>
      <name val="Bahnschrift Light"/>
      <family val="2"/>
    </font>
    <font>
      <b/>
      <sz val="12"/>
      <color theme="0"/>
      <name val="Bahnschrift Light"/>
      <family val="2"/>
    </font>
    <font>
      <sz val="11"/>
      <color rgb="FF000000"/>
      <name val="Bahnschrift Light"/>
      <family val="2"/>
    </font>
    <font>
      <b/>
      <sz val="14"/>
      <color rgb="FFFFFFFF"/>
      <name val="Tahoma"/>
      <family val="2"/>
    </font>
    <font>
      <b/>
      <sz val="12"/>
      <color rgb="FFFFFFFF"/>
      <name val="Tahoma"/>
      <family val="2"/>
    </font>
    <font>
      <sz val="10"/>
      <name val="Arial"/>
    </font>
    <font>
      <sz val="10"/>
      <name val="Arial"/>
      <family val="2"/>
    </font>
    <font>
      <b/>
      <sz val="20"/>
      <name val="Verdana"/>
      <family val="2"/>
    </font>
    <font>
      <sz val="11"/>
      <color rgb="FF000000"/>
      <name val="Calibri"/>
      <family val="2"/>
    </font>
    <font>
      <sz val="12"/>
      <name val="Tms Rmn"/>
    </font>
    <font>
      <u/>
      <sz val="11"/>
      <color rgb="FF0563C1"/>
      <name val="Calibri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u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rgb="FFF7B021"/>
        <bgColor indexed="48"/>
      </patternFill>
    </fill>
    <fill>
      <patternFill patternType="solid">
        <fgColor rgb="FFF7B021"/>
        <bgColor indexed="64"/>
      </patternFill>
    </fill>
    <fill>
      <patternFill patternType="solid">
        <fgColor rgb="FFFFE699"/>
        <bgColor rgb="FFFFE699"/>
      </patternFill>
    </fill>
    <fill>
      <patternFill patternType="solid">
        <fgColor rgb="FFFFFF00"/>
        <bgColor rgb="FFFFF2CC"/>
      </patternFill>
    </fill>
    <fill>
      <patternFill patternType="solid">
        <fgColor rgb="FF002060"/>
        <bgColor rgb="FFE65B20"/>
      </patternFill>
    </fill>
    <fill>
      <patternFill patternType="solid">
        <fgColor rgb="FF002060"/>
        <bgColor rgb="FFFFE699"/>
      </patternFill>
    </fill>
    <fill>
      <patternFill patternType="solid">
        <fgColor rgb="FF002060"/>
        <bgColor rgb="FFFFF2CC"/>
      </patternFill>
    </fill>
    <fill>
      <patternFill patternType="solid">
        <fgColor theme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0.1499679555650502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8" fillId="0" borderId="0" applyNumberFormat="0" applyBorder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0" fontId="2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18" fillId="0" borderId="0" applyNumberFormat="0" applyBorder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7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6" xfId="0" applyBorder="1"/>
    <xf numFmtId="44" fontId="0" fillId="0" borderId="6" xfId="0" applyNumberFormat="1" applyBorder="1"/>
    <xf numFmtId="0" fontId="3" fillId="3" borderId="6" xfId="0" applyFont="1" applyFill="1" applyBorder="1"/>
    <xf numFmtId="44" fontId="3" fillId="3" borderId="6" xfId="0" applyNumberFormat="1" applyFont="1" applyFill="1" applyBorder="1"/>
    <xf numFmtId="0" fontId="8" fillId="0" borderId="0" xfId="2"/>
    <xf numFmtId="44" fontId="9" fillId="5" borderId="28" xfId="2" applyNumberFormat="1" applyFont="1" applyFill="1" applyBorder="1"/>
    <xf numFmtId="0" fontId="9" fillId="5" borderId="29" xfId="2" applyFont="1" applyFill="1" applyBorder="1" applyAlignment="1">
      <alignment horizontal="right"/>
    </xf>
    <xf numFmtId="0" fontId="8" fillId="0" borderId="31" xfId="2" applyBorder="1"/>
    <xf numFmtId="0" fontId="8" fillId="0" borderId="30" xfId="2" applyBorder="1"/>
    <xf numFmtId="0" fontId="8" fillId="0" borderId="30" xfId="2" applyBorder="1" applyAlignment="1">
      <alignment horizontal="center"/>
    </xf>
    <xf numFmtId="164" fontId="8" fillId="0" borderId="30" xfId="2" applyNumberFormat="1" applyBorder="1"/>
    <xf numFmtId="0" fontId="8" fillId="6" borderId="30" xfId="2" applyFill="1" applyBorder="1" applyAlignment="1">
      <alignment horizontal="center"/>
    </xf>
    <xf numFmtId="0" fontId="8" fillId="0" borderId="32" xfId="2" applyBorder="1"/>
    <xf numFmtId="0" fontId="8" fillId="0" borderId="34" xfId="2" applyBorder="1"/>
    <xf numFmtId="0" fontId="8" fillId="0" borderId="33" xfId="2" applyBorder="1"/>
    <xf numFmtId="0" fontId="8" fillId="0" borderId="33" xfId="2" applyBorder="1" applyAlignment="1">
      <alignment horizontal="center"/>
    </xf>
    <xf numFmtId="0" fontId="8" fillId="0" borderId="33" xfId="2" quotePrefix="1" applyBorder="1" applyAlignment="1">
      <alignment horizontal="center"/>
    </xf>
    <xf numFmtId="164" fontId="8" fillId="0" borderId="33" xfId="2" applyNumberFormat="1" applyBorder="1"/>
    <xf numFmtId="0" fontId="8" fillId="6" borderId="33" xfId="2" applyFill="1" applyBorder="1" applyAlignment="1">
      <alignment horizontal="center"/>
    </xf>
    <xf numFmtId="0" fontId="8" fillId="0" borderId="35" xfId="2" applyBorder="1"/>
    <xf numFmtId="49" fontId="8" fillId="0" borderId="33" xfId="2" applyNumberFormat="1" applyBorder="1" applyAlignment="1">
      <alignment horizontal="center"/>
    </xf>
    <xf numFmtId="0" fontId="8" fillId="0" borderId="33" xfId="2" applyBorder="1" applyAlignment="1">
      <alignment horizontal="left"/>
    </xf>
    <xf numFmtId="0" fontId="8" fillId="0" borderId="40" xfId="2" applyBorder="1"/>
    <xf numFmtId="0" fontId="8" fillId="0" borderId="41" xfId="2" applyBorder="1"/>
    <xf numFmtId="0" fontId="8" fillId="0" borderId="41" xfId="2" applyBorder="1" applyAlignment="1">
      <alignment horizontal="center"/>
    </xf>
    <xf numFmtId="49" fontId="8" fillId="0" borderId="41" xfId="2" applyNumberFormat="1" applyBorder="1" applyAlignment="1">
      <alignment horizontal="center"/>
    </xf>
    <xf numFmtId="164" fontId="8" fillId="0" borderId="41" xfId="2" applyNumberFormat="1" applyBorder="1"/>
    <xf numFmtId="0" fontId="8" fillId="6" borderId="41" xfId="2" applyFill="1" applyBorder="1" applyAlignment="1">
      <alignment horizontal="center"/>
    </xf>
    <xf numFmtId="0" fontId="8" fillId="0" borderId="42" xfId="2" applyBorder="1"/>
    <xf numFmtId="0" fontId="10" fillId="7" borderId="43" xfId="2" applyFont="1" applyFill="1" applyBorder="1" applyAlignment="1">
      <alignment wrapText="1"/>
    </xf>
    <xf numFmtId="0" fontId="12" fillId="8" borderId="0" xfId="2" applyFont="1" applyFill="1" applyAlignment="1">
      <alignment wrapText="1"/>
    </xf>
    <xf numFmtId="0" fontId="12" fillId="8" borderId="8" xfId="2" applyFont="1" applyFill="1" applyBorder="1" applyAlignment="1">
      <alignment wrapText="1"/>
    </xf>
    <xf numFmtId="0" fontId="13" fillId="0" borderId="0" xfId="2" applyFont="1" applyAlignment="1">
      <alignment wrapText="1"/>
    </xf>
    <xf numFmtId="0" fontId="14" fillId="0" borderId="44" xfId="2" applyFont="1" applyBorder="1" applyAlignment="1">
      <alignment vertical="center" wrapText="1"/>
    </xf>
    <xf numFmtId="0" fontId="15" fillId="0" borderId="0" xfId="2" applyFont="1" applyAlignment="1">
      <alignment wrapText="1"/>
    </xf>
    <xf numFmtId="0" fontId="15" fillId="0" borderId="8" xfId="2" applyFont="1" applyBorder="1" applyAlignment="1">
      <alignment wrapText="1"/>
    </xf>
    <xf numFmtId="0" fontId="8" fillId="0" borderId="2" xfId="2" applyBorder="1"/>
    <xf numFmtId="0" fontId="16" fillId="0" borderId="2" xfId="2" applyFont="1" applyBorder="1" applyAlignment="1">
      <alignment vertical="center"/>
    </xf>
    <xf numFmtId="0" fontId="8" fillId="0" borderId="1" xfId="2" applyBorder="1"/>
    <xf numFmtId="0" fontId="24" fillId="0" borderId="0" xfId="4"/>
    <xf numFmtId="0" fontId="24" fillId="0" borderId="20" xfId="4" applyBorder="1"/>
    <xf numFmtId="0" fontId="24" fillId="0" borderId="8" xfId="4" applyBorder="1"/>
    <xf numFmtId="0" fontId="24" fillId="0" borderId="17" xfId="4" applyBorder="1"/>
    <xf numFmtId="0" fontId="7" fillId="0" borderId="16" xfId="4" applyFont="1" applyBorder="1"/>
    <xf numFmtId="0" fontId="7" fillId="0" borderId="8" xfId="4" applyFont="1" applyBorder="1"/>
    <xf numFmtId="0" fontId="2" fillId="2" borderId="1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/>
    </xf>
    <xf numFmtId="0" fontId="23" fillId="11" borderId="6" xfId="3" applyFont="1" applyFill="1" applyBorder="1" applyAlignment="1">
      <alignment horizontal="center" vertical="center"/>
    </xf>
    <xf numFmtId="0" fontId="22" fillId="11" borderId="6" xfId="3" applyFont="1" applyFill="1" applyBorder="1" applyAlignment="1">
      <alignment horizontal="center" vertical="center"/>
    </xf>
    <xf numFmtId="0" fontId="22" fillId="11" borderId="6" xfId="3" applyFont="1" applyFill="1" applyBorder="1" applyAlignment="1">
      <alignment horizontal="center" vertical="center" wrapText="1"/>
    </xf>
    <xf numFmtId="0" fontId="0" fillId="2" borderId="6" xfId="0" applyFill="1" applyBorder="1"/>
    <xf numFmtId="44" fontId="17" fillId="11" borderId="6" xfId="1" applyFont="1" applyFill="1" applyBorder="1" applyAlignment="1">
      <alignment horizontal="center" vertical="center"/>
    </xf>
    <xf numFmtId="0" fontId="20" fillId="12" borderId="6" xfId="0" applyFont="1" applyFill="1" applyBorder="1"/>
    <xf numFmtId="0" fontId="19" fillId="13" borderId="6" xfId="0" applyFont="1" applyFill="1" applyBorder="1"/>
    <xf numFmtId="0" fontId="21" fillId="13" borderId="6" xfId="0" applyFont="1" applyFill="1" applyBorder="1"/>
    <xf numFmtId="0" fontId="20" fillId="12" borderId="25" xfId="0" applyFont="1" applyFill="1" applyBorder="1"/>
    <xf numFmtId="0" fontId="20" fillId="12" borderId="26" xfId="0" applyFont="1" applyFill="1" applyBorder="1"/>
    <xf numFmtId="0" fontId="20" fillId="12" borderId="7" xfId="0" applyFont="1" applyFill="1" applyBorder="1"/>
    <xf numFmtId="0" fontId="20" fillId="12" borderId="27" xfId="0" applyFont="1" applyFill="1" applyBorder="1"/>
    <xf numFmtId="0" fontId="24" fillId="0" borderId="1" xfId="4" applyBorder="1"/>
    <xf numFmtId="0" fontId="24" fillId="0" borderId="11" xfId="4" applyBorder="1"/>
    <xf numFmtId="0" fontId="31" fillId="0" borderId="6" xfId="0" applyFont="1" applyBorder="1"/>
    <xf numFmtId="0" fontId="33" fillId="9" borderId="45" xfId="0" applyFont="1" applyFill="1" applyBorder="1" applyAlignment="1">
      <alignment horizontal="right"/>
    </xf>
    <xf numFmtId="0" fontId="33" fillId="9" borderId="59" xfId="0" applyFont="1" applyFill="1" applyBorder="1" applyAlignment="1">
      <alignment horizontal="right"/>
    </xf>
    <xf numFmtId="0" fontId="33" fillId="9" borderId="59" xfId="0" applyFont="1" applyFill="1" applyBorder="1" applyAlignment="1">
      <alignment horizontal="left"/>
    </xf>
    <xf numFmtId="0" fontId="33" fillId="9" borderId="46" xfId="0" applyFont="1" applyFill="1" applyBorder="1" applyAlignment="1">
      <alignment horizontal="right"/>
    </xf>
    <xf numFmtId="0" fontId="0" fillId="14" borderId="6" xfId="0" applyFill="1" applyBorder="1"/>
    <xf numFmtId="44" fontId="0" fillId="14" borderId="6" xfId="0" applyNumberFormat="1" applyFill="1" applyBorder="1"/>
    <xf numFmtId="0" fontId="35" fillId="9" borderId="45" xfId="0" applyFont="1" applyFill="1" applyBorder="1" applyAlignment="1">
      <alignment horizontal="right"/>
    </xf>
    <xf numFmtId="0" fontId="35" fillId="9" borderId="46" xfId="0" applyFont="1" applyFill="1" applyBorder="1" applyAlignment="1">
      <alignment horizontal="right"/>
    </xf>
    <xf numFmtId="0" fontId="35" fillId="9" borderId="59" xfId="0" applyFont="1" applyFill="1" applyBorder="1" applyAlignment="1">
      <alignment horizontal="left"/>
    </xf>
    <xf numFmtId="0" fontId="35" fillId="9" borderId="60" xfId="0" applyFont="1" applyFill="1" applyBorder="1" applyAlignment="1">
      <alignment horizontal="left"/>
    </xf>
    <xf numFmtId="0" fontId="35" fillId="9" borderId="7" xfId="0" applyFont="1" applyFill="1" applyBorder="1" applyAlignment="1">
      <alignment horizontal="right"/>
    </xf>
    <xf numFmtId="0" fontId="35" fillId="9" borderId="6" xfId="0" applyFont="1" applyFill="1" applyBorder="1" applyAlignment="1">
      <alignment horizontal="right"/>
    </xf>
    <xf numFmtId="0" fontId="34" fillId="0" borderId="16" xfId="4" applyFont="1" applyBorder="1"/>
    <xf numFmtId="0" fontId="34" fillId="0" borderId="17" xfId="4" applyFont="1" applyBorder="1"/>
    <xf numFmtId="0" fontId="34" fillId="0" borderId="58" xfId="4" applyFont="1" applyBorder="1"/>
    <xf numFmtId="0" fontId="34" fillId="0" borderId="8" xfId="4" applyFont="1" applyBorder="1"/>
    <xf numFmtId="44" fontId="34" fillId="0" borderId="20" xfId="4" applyNumberFormat="1" applyFont="1" applyBorder="1"/>
    <xf numFmtId="0" fontId="34" fillId="0" borderId="57" xfId="4" applyFont="1" applyBorder="1"/>
    <xf numFmtId="0" fontId="34" fillId="0" borderId="56" xfId="4" applyFont="1" applyBorder="1"/>
    <xf numFmtId="0" fontId="34" fillId="0" borderId="36" xfId="4" applyFont="1" applyBorder="1"/>
    <xf numFmtId="44" fontId="30" fillId="0" borderId="56" xfId="4" applyNumberFormat="1" applyFont="1" applyBorder="1" applyAlignment="1">
      <alignment horizontal="center" vertical="center"/>
    </xf>
    <xf numFmtId="0" fontId="34" fillId="0" borderId="20" xfId="4" applyFont="1" applyBorder="1"/>
    <xf numFmtId="0" fontId="34" fillId="0" borderId="55" xfId="4" applyFont="1" applyBorder="1"/>
    <xf numFmtId="0" fontId="34" fillId="0" borderId="54" xfId="4" applyFont="1" applyBorder="1"/>
    <xf numFmtId="0" fontId="34" fillId="0" borderId="37" xfId="4" applyFont="1" applyBorder="1"/>
    <xf numFmtId="0" fontId="34" fillId="0" borderId="53" xfId="4" applyFont="1" applyBorder="1"/>
    <xf numFmtId="0" fontId="34" fillId="0" borderId="52" xfId="4" applyFont="1" applyBorder="1"/>
    <xf numFmtId="0" fontId="34" fillId="0" borderId="51" xfId="4" applyFont="1" applyBorder="1"/>
    <xf numFmtId="0" fontId="34" fillId="0" borderId="0" xfId="4" applyFont="1"/>
    <xf numFmtId="0" fontId="34" fillId="0" borderId="50" xfId="4" applyFont="1" applyBorder="1"/>
    <xf numFmtId="0" fontId="34" fillId="0" borderId="49" xfId="4" applyFont="1" applyBorder="1" applyAlignment="1">
      <alignment vertical="center"/>
    </xf>
    <xf numFmtId="0" fontId="34" fillId="0" borderId="48" xfId="4" applyFont="1" applyBorder="1"/>
    <xf numFmtId="0" fontId="34" fillId="0" borderId="47" xfId="4" applyFont="1" applyBorder="1"/>
    <xf numFmtId="0" fontId="37" fillId="0" borderId="8" xfId="4" applyFont="1" applyBorder="1"/>
    <xf numFmtId="0" fontId="34" fillId="14" borderId="61" xfId="4" applyFont="1" applyFill="1" applyBorder="1"/>
    <xf numFmtId="0" fontId="34" fillId="0" borderId="22" xfId="4" applyFont="1" applyBorder="1"/>
    <xf numFmtId="0" fontId="34" fillId="0" borderId="9" xfId="4" applyFont="1" applyBorder="1"/>
    <xf numFmtId="0" fontId="34" fillId="0" borderId="23" xfId="4" applyFont="1" applyBorder="1"/>
    <xf numFmtId="0" fontId="38" fillId="0" borderId="58" xfId="4" applyFont="1" applyBorder="1"/>
    <xf numFmtId="166" fontId="34" fillId="0" borderId="8" xfId="4" applyNumberFormat="1" applyFont="1" applyBorder="1"/>
    <xf numFmtId="166" fontId="34" fillId="0" borderId="20" xfId="4" applyNumberFormat="1" applyFont="1" applyBorder="1"/>
    <xf numFmtId="0" fontId="34" fillId="0" borderId="49" xfId="4" applyFont="1" applyBorder="1"/>
    <xf numFmtId="0" fontId="38" fillId="0" borderId="47" xfId="4" applyFont="1" applyBorder="1"/>
    <xf numFmtId="44" fontId="34" fillId="0" borderId="8" xfId="1" applyFont="1" applyBorder="1"/>
    <xf numFmtId="0" fontId="11" fillId="7" borderId="17" xfId="2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0" fillId="4" borderId="62" xfId="0" applyFill="1" applyBorder="1" applyAlignment="1" applyProtection="1">
      <alignment horizontal="left"/>
      <protection locked="0"/>
    </xf>
    <xf numFmtId="0" fontId="0" fillId="4" borderId="63" xfId="0" applyFill="1" applyBorder="1" applyAlignment="1" applyProtection="1">
      <alignment horizontal="left"/>
      <protection locked="0"/>
    </xf>
    <xf numFmtId="0" fontId="0" fillId="4" borderId="64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34" fillId="0" borderId="8" xfId="4" applyFont="1" applyBorder="1"/>
    <xf numFmtId="0" fontId="34" fillId="0" borderId="0" xfId="4" applyFont="1"/>
    <xf numFmtId="0" fontId="26" fillId="0" borderId="8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2" fontId="8" fillId="4" borderId="65" xfId="2" applyNumberFormat="1" applyFill="1" applyBorder="1" applyAlignment="1" applyProtection="1">
      <alignment horizontal="center"/>
      <protection locked="0"/>
    </xf>
    <xf numFmtId="2" fontId="8" fillId="4" borderId="66" xfId="2" applyNumberFormat="1" applyFill="1" applyBorder="1" applyAlignment="1" applyProtection="1">
      <alignment horizontal="center"/>
      <protection locked="0"/>
    </xf>
    <xf numFmtId="2" fontId="8" fillId="4" borderId="67" xfId="2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4" fontId="32" fillId="10" borderId="6" xfId="0" applyNumberFormat="1" applyFont="1" applyFill="1" applyBorder="1" applyAlignment="1" applyProtection="1">
      <alignment horizontal="center"/>
      <protection locked="0"/>
    </xf>
    <xf numFmtId="0" fontId="0" fillId="4" borderId="6" xfId="0" applyFill="1" applyBorder="1" applyProtection="1">
      <protection locked="0"/>
    </xf>
    <xf numFmtId="44" fontId="34" fillId="10" borderId="6" xfId="0" applyNumberFormat="1" applyFont="1" applyFill="1" applyBorder="1" applyAlignment="1" applyProtection="1">
      <alignment horizontal="center"/>
      <protection locked="0"/>
    </xf>
    <xf numFmtId="9" fontId="0" fillId="4" borderId="6" xfId="0" applyNumberFormat="1" applyFill="1" applyBorder="1" applyAlignment="1" applyProtection="1">
      <alignment horizontal="left"/>
      <protection locked="0"/>
    </xf>
    <xf numFmtId="9" fontId="0" fillId="4" borderId="6" xfId="0" applyNumberFormat="1" applyFill="1" applyBorder="1" applyProtection="1">
      <protection locked="0"/>
    </xf>
    <xf numFmtId="44" fontId="34" fillId="10" borderId="6" xfId="1" applyFont="1" applyFill="1" applyBorder="1" applyAlignment="1" applyProtection="1">
      <alignment horizontal="center"/>
      <protection locked="0"/>
    </xf>
    <xf numFmtId="166" fontId="34" fillId="14" borderId="24" xfId="4" applyNumberFormat="1" applyFont="1" applyFill="1" applyBorder="1" applyProtection="1">
      <protection locked="0"/>
    </xf>
    <xf numFmtId="9" fontId="36" fillId="4" borderId="17" xfId="4" applyNumberFormat="1" applyFont="1" applyFill="1" applyBorder="1" applyProtection="1">
      <protection locked="0"/>
    </xf>
    <xf numFmtId="9" fontId="36" fillId="4" borderId="48" xfId="4" applyNumberFormat="1" applyFont="1" applyFill="1" applyBorder="1" applyProtection="1">
      <protection locked="0"/>
    </xf>
    <xf numFmtId="44" fontId="36" fillId="4" borderId="17" xfId="4" applyNumberFormat="1" applyFont="1" applyFill="1" applyBorder="1" applyAlignment="1" applyProtection="1">
      <alignment horizontal="center" vertical="center"/>
      <protection locked="0"/>
    </xf>
    <xf numFmtId="44" fontId="36" fillId="4" borderId="54" xfId="4" applyNumberFormat="1" applyFont="1" applyFill="1" applyBorder="1" applyAlignment="1" applyProtection="1">
      <alignment horizontal="center" vertical="center"/>
      <protection locked="0"/>
    </xf>
    <xf numFmtId="44" fontId="36" fillId="4" borderId="52" xfId="4" applyNumberFormat="1" applyFont="1" applyFill="1" applyBorder="1" applyAlignment="1" applyProtection="1">
      <alignment horizontal="center" vertical="center"/>
      <protection locked="0"/>
    </xf>
    <xf numFmtId="44" fontId="36" fillId="4" borderId="0" xfId="4" applyNumberFormat="1" applyFont="1" applyFill="1" applyAlignment="1" applyProtection="1">
      <alignment horizontal="center" vertical="center"/>
      <protection locked="0"/>
    </xf>
    <xf numFmtId="44" fontId="36" fillId="4" borderId="48" xfId="4" applyNumberFormat="1" applyFont="1" applyFill="1" applyBorder="1" applyAlignment="1" applyProtection="1">
      <alignment horizontal="center" vertical="center"/>
      <protection locked="0"/>
    </xf>
    <xf numFmtId="168" fontId="8" fillId="4" borderId="39" xfId="2" applyNumberFormat="1" applyFill="1" applyBorder="1" applyAlignment="1" applyProtection="1">
      <alignment horizontal="center"/>
      <protection locked="0"/>
    </xf>
    <xf numFmtId="168" fontId="8" fillId="4" borderId="38" xfId="2" applyNumberFormat="1" applyFill="1" applyBorder="1" applyAlignment="1" applyProtection="1">
      <alignment horizontal="center"/>
      <protection locked="0"/>
    </xf>
  </cellXfs>
  <cellStyles count="22">
    <cellStyle name="Hyperlink 2" xfId="16" xr:uid="{CC7F2803-26CE-4015-8DEE-8A4FB876FC32}"/>
    <cellStyle name="Komma 2 2" xfId="17" xr:uid="{4A10D459-5ACE-4829-A516-4FA44F3D85D6}"/>
    <cellStyle name="Procent 2 2" xfId="19" xr:uid="{D9D4C437-EECF-42D9-8121-51184C7E9E7A}"/>
    <cellStyle name="Procent 5" xfId="12" xr:uid="{A7A66232-CBD2-42B0-88EB-7B2E4AC1D1A9}"/>
    <cellStyle name="Standaard" xfId="0" builtinId="0"/>
    <cellStyle name="Standaard 13" xfId="11" xr:uid="{613A62FD-8095-45C4-A5E1-46482688C589}"/>
    <cellStyle name="Standaard 14" xfId="18" xr:uid="{C936BF39-D04D-42CE-9392-33B57D1488BE}"/>
    <cellStyle name="Standaard 2" xfId="2" xr:uid="{69A3C0B3-BD21-4825-B135-3C8BCB943F8A}"/>
    <cellStyle name="Standaard 2 2" xfId="7" xr:uid="{DA9CFBD1-95EC-49D2-9CF8-07DB55620047}"/>
    <cellStyle name="Standaard 2 3" xfId="8" xr:uid="{1DD33E27-3E1B-4D9A-BB51-3253E404626E}"/>
    <cellStyle name="Standaard 3" xfId="4" xr:uid="{7D5EED9F-3161-4177-9214-F05EAF02803C}"/>
    <cellStyle name="Standaard 7" xfId="3" xr:uid="{134FBB86-6011-4771-B18D-A9FE523F4A92}"/>
    <cellStyle name="Standaard 7 4" xfId="13" xr:uid="{4C511E59-D5F4-4313-AF68-5C9CE264A3AA}"/>
    <cellStyle name="Valuta" xfId="1" builtinId="4"/>
    <cellStyle name="Valuta 2" xfId="6" xr:uid="{1FC362BD-44F8-4B20-AE7E-FBEB0DD91186}"/>
    <cellStyle name="Valuta 2 2" xfId="10" xr:uid="{95F3C443-D74D-4951-AD53-A8C010759158}"/>
    <cellStyle name="Valuta 2 3" xfId="21" xr:uid="{DBE866EB-0B19-4A1E-8132-082A4355D5AF}"/>
    <cellStyle name="Valuta 3" xfId="9" xr:uid="{FB0A9986-19EF-47E3-8B6C-CFEA5DF08AEC}"/>
    <cellStyle name="Valuta 3 2" xfId="14" xr:uid="{09EDA081-AD3F-48B0-A7FF-B091A333F0AB}"/>
    <cellStyle name="Valuta 4" xfId="20" xr:uid="{482E3011-5F1B-4AE3-9282-05AEDF29B435}"/>
    <cellStyle name="Valuta 5" xfId="5" xr:uid="{E84D61E9-6139-4156-9A9A-69AD7361B928}"/>
    <cellStyle name="Valuta 9" xfId="15" xr:uid="{B2C8E381-2649-4318-A591-4854BB317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247649</xdr:colOff>
      <xdr:row>0</xdr:row>
      <xdr:rowOff>171450</xdr:rowOff>
    </xdr:from>
    <xdr:ext cx="2454729" cy="1114425"/>
    <xdr:pic>
      <xdr:nvPicPr>
        <xdr:cNvPr id="2" name="Afbeelding 1">
          <a:extLst>
            <a:ext uri="{FF2B5EF4-FFF2-40B4-BE49-F238E27FC236}">
              <a16:creationId xmlns:a16="http://schemas.microsoft.com/office/drawing/2014/main" id="{86D5E062-985B-493F-A0CD-A8DC201BCF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171450"/>
          <a:ext cx="2454729" cy="1114425"/>
        </a:xfrm>
        <a:prstGeom prst="rect">
          <a:avLst/>
        </a:prstGeom>
        <a:noFill/>
      </xdr:spPr>
    </xdr:pic>
    <xdr:clientData/>
  </xdr:oneCellAnchor>
  <xdr:twoCellAnchor>
    <xdr:from>
      <xdr:col>25</xdr:col>
      <xdr:colOff>19050</xdr:colOff>
      <xdr:row>1</xdr:row>
      <xdr:rowOff>857250</xdr:rowOff>
    </xdr:from>
    <xdr:to>
      <xdr:col>25</xdr:col>
      <xdr:colOff>952502</xdr:colOff>
      <xdr:row>1</xdr:row>
      <xdr:rowOff>1076324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EF85380A-F848-4E70-8108-407B9DB7BDDA}"/>
            </a:ext>
          </a:extLst>
        </xdr:cNvPr>
        <xdr:cNvSpPr txBox="1"/>
      </xdr:nvSpPr>
      <xdr:spPr>
        <a:xfrm>
          <a:off x="15259050" y="381000"/>
          <a:ext cx="590552" cy="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 b="1"/>
            <a:t>niet</a:t>
          </a:r>
          <a:r>
            <a:rPr lang="nl-NL" sz="900" b="1" baseline="0"/>
            <a:t> </a:t>
          </a:r>
          <a:r>
            <a:rPr lang="nl-NL" sz="900" b="1"/>
            <a:t>voldoende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66674</xdr:colOff>
      <xdr:row>0</xdr:row>
      <xdr:rowOff>85725</xdr:rowOff>
    </xdr:from>
    <xdr:ext cx="1857375" cy="723900"/>
    <xdr:pic>
      <xdr:nvPicPr>
        <xdr:cNvPr id="2" name="Afbeelding 1">
          <a:extLst>
            <a:ext uri="{FF2B5EF4-FFF2-40B4-BE49-F238E27FC236}">
              <a16:creationId xmlns:a16="http://schemas.microsoft.com/office/drawing/2014/main" id="{032D71FC-B434-4F2E-8789-5DC6A823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85725"/>
          <a:ext cx="1857375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0C9B-596F-47D4-B437-9F67FD92804D}">
  <dimension ref="A1:D20"/>
  <sheetViews>
    <sheetView workbookViewId="0">
      <selection activeCell="B7" sqref="B7"/>
    </sheetView>
  </sheetViews>
  <sheetFormatPr defaultRowHeight="14.4" x14ac:dyDescent="0.3"/>
  <cols>
    <col min="1" max="1" width="28" customWidth="1"/>
    <col min="2" max="2" width="16.33203125" customWidth="1"/>
    <col min="3" max="3" width="33.6640625" customWidth="1"/>
    <col min="4" max="4" width="86.88671875" customWidth="1"/>
  </cols>
  <sheetData>
    <row r="1" spans="1:4" ht="69.75" customHeight="1" thickBot="1" x14ac:dyDescent="0.35">
      <c r="A1" s="108" t="s">
        <v>527</v>
      </c>
      <c r="B1" s="109"/>
      <c r="C1" s="109"/>
      <c r="D1" s="109"/>
    </row>
    <row r="2" spans="1:4" ht="162" customHeight="1" thickBot="1" x14ac:dyDescent="0.35">
      <c r="A2" s="110" t="s">
        <v>528</v>
      </c>
      <c r="B2" s="111"/>
      <c r="C2" s="111"/>
      <c r="D2" s="111"/>
    </row>
    <row r="4" spans="1:4" ht="15.75" customHeight="1" x14ac:dyDescent="0.3">
      <c r="A4" s="115" t="s">
        <v>0</v>
      </c>
      <c r="B4" s="115"/>
      <c r="C4" s="115"/>
      <c r="D4" s="115"/>
    </row>
    <row r="5" spans="1:4" x14ac:dyDescent="0.3">
      <c r="A5" s="1" t="s">
        <v>303</v>
      </c>
      <c r="B5" s="2">
        <f>'P1 Contractprijzen OH KEO '!AA37</f>
        <v>0</v>
      </c>
    </row>
    <row r="6" spans="1:4" x14ac:dyDescent="0.3">
      <c r="A6" s="1" t="s">
        <v>480</v>
      </c>
      <c r="B6" s="2">
        <f>'P2 Prijs onderdelen'!E119</f>
        <v>0</v>
      </c>
    </row>
    <row r="7" spans="1:4" x14ac:dyDescent="0.3">
      <c r="A7" s="1" t="s">
        <v>481</v>
      </c>
      <c r="B7" s="2">
        <f>'P3 Tarieven en loonkosten'!F20</f>
        <v>0</v>
      </c>
    </row>
    <row r="8" spans="1:4" x14ac:dyDescent="0.3">
      <c r="A8" s="3" t="s">
        <v>1</v>
      </c>
      <c r="B8" s="4">
        <f>SUM(B5:B7)</f>
        <v>0</v>
      </c>
    </row>
    <row r="10" spans="1:4" ht="15" thickBot="1" x14ac:dyDescent="0.35"/>
    <row r="11" spans="1:4" ht="28.8" x14ac:dyDescent="0.3">
      <c r="A11" s="46" t="s">
        <v>504</v>
      </c>
      <c r="B11" s="116"/>
      <c r="C11" s="117"/>
      <c r="D11" s="118"/>
    </row>
    <row r="12" spans="1:4" x14ac:dyDescent="0.3">
      <c r="A12" s="47" t="s">
        <v>505</v>
      </c>
      <c r="B12" s="119"/>
      <c r="C12" s="120"/>
      <c r="D12" s="121"/>
    </row>
    <row r="13" spans="1:4" x14ac:dyDescent="0.3">
      <c r="A13" s="112" t="s">
        <v>506</v>
      </c>
      <c r="B13" s="122"/>
      <c r="C13" s="123"/>
      <c r="D13" s="124"/>
    </row>
    <row r="14" spans="1:4" x14ac:dyDescent="0.3">
      <c r="A14" s="113"/>
      <c r="B14" s="125"/>
      <c r="C14" s="126"/>
      <c r="D14" s="127"/>
    </row>
    <row r="15" spans="1:4" x14ac:dyDescent="0.3">
      <c r="A15" s="113"/>
      <c r="B15" s="125"/>
      <c r="C15" s="126"/>
      <c r="D15" s="127"/>
    </row>
    <row r="16" spans="1:4" x14ac:dyDescent="0.3">
      <c r="A16" s="113"/>
      <c r="B16" s="125"/>
      <c r="C16" s="126"/>
      <c r="D16" s="127"/>
    </row>
    <row r="17" spans="1:4" x14ac:dyDescent="0.3">
      <c r="A17" s="113"/>
      <c r="B17" s="125"/>
      <c r="C17" s="126"/>
      <c r="D17" s="127"/>
    </row>
    <row r="18" spans="1:4" x14ac:dyDescent="0.3">
      <c r="A18" s="113"/>
      <c r="B18" s="125"/>
      <c r="C18" s="126"/>
      <c r="D18" s="127"/>
    </row>
    <row r="19" spans="1:4" x14ac:dyDescent="0.3">
      <c r="A19" s="113"/>
      <c r="B19" s="125"/>
      <c r="C19" s="126"/>
      <c r="D19" s="127"/>
    </row>
    <row r="20" spans="1:4" ht="15" thickBot="1" x14ac:dyDescent="0.35">
      <c r="A20" s="114"/>
      <c r="B20" s="128"/>
      <c r="C20" s="129"/>
      <c r="D20" s="130"/>
    </row>
  </sheetData>
  <sheetProtection algorithmName="SHA-512" hashValue="mLBpwqpjX8/52peX5Cy1V6VXkDJYSZ31oZXlVpwjNvJ97f2mvFg0k8WiVX0uTq1H93ph7gqLgK/i0rd3Q3tbyw==" saltValue="uQ0ylCejZtoPvK15FzXlYA==" spinCount="100000" sheet="1" objects="1" scenarios="1"/>
  <mergeCells count="7">
    <mergeCell ref="A1:D1"/>
    <mergeCell ref="A2:D2"/>
    <mergeCell ref="A13:A20"/>
    <mergeCell ref="A4:D4"/>
    <mergeCell ref="B11:D11"/>
    <mergeCell ref="B12:D12"/>
    <mergeCell ref="B13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C1D3-25AB-4726-95D1-B35253E382CD}">
  <dimension ref="A1:AD37"/>
  <sheetViews>
    <sheetView topLeftCell="M4" zoomScale="85" zoomScaleNormal="85" workbookViewId="0">
      <selection activeCell="V36" sqref="V36"/>
    </sheetView>
  </sheetViews>
  <sheetFormatPr defaultColWidth="9.109375" defaultRowHeight="14.4" x14ac:dyDescent="0.3"/>
  <cols>
    <col min="1" max="1" width="17.88671875" style="5" bestFit="1" customWidth="1"/>
    <col min="2" max="2" width="30.44140625" style="5" bestFit="1" customWidth="1"/>
    <col min="3" max="3" width="26.33203125" style="5" bestFit="1" customWidth="1"/>
    <col min="4" max="4" width="7.44140625" style="5" customWidth="1"/>
    <col min="5" max="5" width="26.88671875" style="5" customWidth="1"/>
    <col min="6" max="6" width="10.5546875" style="5" customWidth="1"/>
    <col min="7" max="7" width="13.33203125" style="5" bestFit="1" customWidth="1"/>
    <col min="8" max="8" width="14.44140625" style="5" bestFit="1" customWidth="1"/>
    <col min="9" max="9" width="11.44140625" style="5" customWidth="1"/>
    <col min="10" max="10" width="13.109375" style="5" bestFit="1" customWidth="1"/>
    <col min="11" max="11" width="7.44140625" style="5" customWidth="1"/>
    <col min="12" max="12" width="9.5546875" style="5" customWidth="1"/>
    <col min="13" max="13" width="21.6640625" style="5" bestFit="1" customWidth="1"/>
    <col min="14" max="14" width="7.5546875" style="5" customWidth="1"/>
    <col min="15" max="15" width="8.109375" style="5" customWidth="1"/>
    <col min="16" max="16" width="9.88671875" style="5" customWidth="1"/>
    <col min="17" max="17" width="8.44140625" style="5" bestFit="1" customWidth="1"/>
    <col min="18" max="18" width="12.109375" style="5" customWidth="1"/>
    <col min="19" max="19" width="9.6640625" style="5" customWidth="1"/>
    <col min="20" max="20" width="14.88671875" style="5" customWidth="1"/>
    <col min="21" max="21" width="12.109375" style="5" customWidth="1"/>
    <col min="22" max="22" width="17.5546875" style="5" bestFit="1" customWidth="1"/>
    <col min="23" max="23" width="14.88671875" style="5" customWidth="1"/>
    <col min="24" max="24" width="18.109375" style="5" bestFit="1" customWidth="1"/>
    <col min="25" max="25" width="19.88671875" style="5" customWidth="1"/>
    <col min="26" max="26" width="10.33203125" style="5" customWidth="1"/>
    <col min="27" max="30" width="15.33203125" style="5" customWidth="1"/>
    <col min="31" max="16384" width="9.109375" style="5"/>
  </cols>
  <sheetData>
    <row r="1" spans="1:30" ht="102.75" customHeight="1" x14ac:dyDescent="0.3">
      <c r="A1" s="39"/>
      <c r="B1" s="37"/>
      <c r="C1" s="37"/>
      <c r="E1" s="37"/>
      <c r="F1" s="37"/>
      <c r="G1" s="37"/>
      <c r="H1" s="38" t="s">
        <v>302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30" ht="56.25" customHeight="1" x14ac:dyDescent="0.35">
      <c r="A2" s="36" t="s">
        <v>301</v>
      </c>
      <c r="B2" s="35" t="s">
        <v>300</v>
      </c>
      <c r="C2" s="35" t="s">
        <v>299</v>
      </c>
      <c r="D2" s="35" t="s">
        <v>298</v>
      </c>
      <c r="E2" s="35" t="s">
        <v>297</v>
      </c>
      <c r="F2" s="35" t="s">
        <v>296</v>
      </c>
      <c r="G2" s="35" t="s">
        <v>295</v>
      </c>
      <c r="H2" s="35" t="s">
        <v>294</v>
      </c>
      <c r="I2" s="35" t="s">
        <v>293</v>
      </c>
      <c r="J2" s="35" t="s">
        <v>292</v>
      </c>
      <c r="K2" s="35" t="s">
        <v>291</v>
      </c>
      <c r="L2" s="35" t="s">
        <v>290</v>
      </c>
      <c r="M2" s="35" t="s">
        <v>289</v>
      </c>
      <c r="N2" s="35" t="s">
        <v>288</v>
      </c>
      <c r="O2" s="35" t="s">
        <v>287</v>
      </c>
      <c r="P2" s="35" t="s">
        <v>286</v>
      </c>
      <c r="Q2" s="35" t="s">
        <v>285</v>
      </c>
      <c r="R2" s="35" t="s">
        <v>284</v>
      </c>
      <c r="S2" s="35" t="s">
        <v>283</v>
      </c>
      <c r="T2" s="35" t="s">
        <v>282</v>
      </c>
      <c r="U2" s="35" t="s">
        <v>281</v>
      </c>
      <c r="V2" s="35" t="s">
        <v>280</v>
      </c>
      <c r="W2" s="35" t="s">
        <v>279</v>
      </c>
      <c r="X2" s="35" t="s">
        <v>278</v>
      </c>
      <c r="Y2" s="35" t="s">
        <v>277</v>
      </c>
      <c r="Z2" s="34" t="s">
        <v>276</v>
      </c>
      <c r="AA2" s="33" t="s">
        <v>275</v>
      </c>
      <c r="AB2" s="33" t="s">
        <v>274</v>
      </c>
      <c r="AC2" s="33" t="s">
        <v>273</v>
      </c>
      <c r="AD2" s="33" t="s">
        <v>272</v>
      </c>
    </row>
    <row r="3" spans="1:30" ht="9" customHeight="1" thickBot="1" x14ac:dyDescent="0.4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107"/>
      <c r="AA3" s="30"/>
      <c r="AB3" s="30"/>
      <c r="AC3" s="30"/>
      <c r="AD3" s="30"/>
    </row>
    <row r="4" spans="1:30" x14ac:dyDescent="0.3">
      <c r="A4" s="29" t="s">
        <v>271</v>
      </c>
      <c r="B4" s="24" t="s">
        <v>270</v>
      </c>
      <c r="C4" s="24" t="s">
        <v>269</v>
      </c>
      <c r="D4" s="24" t="s">
        <v>17</v>
      </c>
      <c r="E4" s="24" t="s">
        <v>252</v>
      </c>
      <c r="F4" s="25" t="s">
        <v>15</v>
      </c>
      <c r="G4" s="24" t="s">
        <v>268</v>
      </c>
      <c r="H4" s="27">
        <v>45755</v>
      </c>
      <c r="I4" s="28" t="s">
        <v>12</v>
      </c>
      <c r="J4" s="27">
        <v>46303</v>
      </c>
      <c r="K4" s="25">
        <v>2007</v>
      </c>
      <c r="L4" s="25">
        <v>0</v>
      </c>
      <c r="M4" s="24" t="s">
        <v>267</v>
      </c>
      <c r="N4" s="25" t="s">
        <v>12</v>
      </c>
      <c r="O4" s="25" t="s">
        <v>11</v>
      </c>
      <c r="P4" s="26" t="s">
        <v>93</v>
      </c>
      <c r="Q4" s="26" t="s">
        <v>266</v>
      </c>
      <c r="R4" s="25" t="s">
        <v>67</v>
      </c>
      <c r="S4" s="25">
        <v>5</v>
      </c>
      <c r="T4" s="24" t="s">
        <v>265</v>
      </c>
      <c r="U4" s="25">
        <v>5</v>
      </c>
      <c r="V4" s="24" t="s">
        <v>264</v>
      </c>
      <c r="W4" s="24" t="s">
        <v>263</v>
      </c>
      <c r="X4" s="24" t="s">
        <v>262</v>
      </c>
      <c r="Y4" s="23" t="s">
        <v>3</v>
      </c>
      <c r="Z4" s="135"/>
      <c r="AA4" s="153">
        <v>0</v>
      </c>
      <c r="AB4" s="154">
        <v>0</v>
      </c>
      <c r="AC4" s="154">
        <v>0</v>
      </c>
      <c r="AD4" s="154">
        <v>0</v>
      </c>
    </row>
    <row r="5" spans="1:30" x14ac:dyDescent="0.3">
      <c r="A5" s="20" t="s">
        <v>261</v>
      </c>
      <c r="B5" s="15" t="s">
        <v>253</v>
      </c>
      <c r="C5" s="15" t="s">
        <v>240</v>
      </c>
      <c r="D5" s="15" t="s">
        <v>17</v>
      </c>
      <c r="E5" s="15" t="s">
        <v>252</v>
      </c>
      <c r="F5" s="16" t="s">
        <v>15</v>
      </c>
      <c r="G5" s="15" t="s">
        <v>260</v>
      </c>
      <c r="H5" s="18">
        <v>45842</v>
      </c>
      <c r="I5" s="19" t="s">
        <v>12</v>
      </c>
      <c r="J5" s="18">
        <v>46391</v>
      </c>
      <c r="K5" s="16">
        <v>2006</v>
      </c>
      <c r="L5" s="16">
        <v>0</v>
      </c>
      <c r="M5" s="15" t="s">
        <v>259</v>
      </c>
      <c r="N5" s="16" t="s">
        <v>249</v>
      </c>
      <c r="O5" s="16" t="s">
        <v>113</v>
      </c>
      <c r="P5" s="16" t="s">
        <v>10</v>
      </c>
      <c r="Q5" s="16" t="s">
        <v>258</v>
      </c>
      <c r="R5" s="16" t="s">
        <v>8</v>
      </c>
      <c r="S5" s="16">
        <v>3</v>
      </c>
      <c r="T5" s="15" t="s">
        <v>257</v>
      </c>
      <c r="U5" s="16">
        <v>3</v>
      </c>
      <c r="V5" s="15" t="s">
        <v>246</v>
      </c>
      <c r="W5" s="15" t="s">
        <v>256</v>
      </c>
      <c r="X5" s="15" t="s">
        <v>255</v>
      </c>
      <c r="Y5" s="14" t="s">
        <v>3</v>
      </c>
      <c r="Z5" s="136"/>
      <c r="AA5" s="153">
        <v>0</v>
      </c>
      <c r="AB5" s="154">
        <v>0</v>
      </c>
      <c r="AC5" s="154">
        <v>0</v>
      </c>
      <c r="AD5" s="154">
        <v>0</v>
      </c>
    </row>
    <row r="6" spans="1:30" x14ac:dyDescent="0.3">
      <c r="A6" s="20" t="s">
        <v>254</v>
      </c>
      <c r="B6" s="15" t="s">
        <v>253</v>
      </c>
      <c r="C6" s="15" t="s">
        <v>240</v>
      </c>
      <c r="D6" s="15" t="s">
        <v>17</v>
      </c>
      <c r="E6" s="15" t="s">
        <v>252</v>
      </c>
      <c r="F6" s="16" t="s">
        <v>15</v>
      </c>
      <c r="G6" s="15" t="s">
        <v>251</v>
      </c>
      <c r="H6" s="18">
        <v>45644</v>
      </c>
      <c r="I6" s="19" t="s">
        <v>12</v>
      </c>
      <c r="J6" s="18">
        <v>46191</v>
      </c>
      <c r="K6" s="16">
        <v>2006</v>
      </c>
      <c r="L6" s="16">
        <v>0</v>
      </c>
      <c r="M6" s="15" t="s">
        <v>250</v>
      </c>
      <c r="N6" s="16" t="s">
        <v>249</v>
      </c>
      <c r="O6" s="16" t="s">
        <v>113</v>
      </c>
      <c r="P6" s="16" t="s">
        <v>10</v>
      </c>
      <c r="Q6" s="16" t="s">
        <v>248</v>
      </c>
      <c r="R6" s="16" t="s">
        <v>8</v>
      </c>
      <c r="S6" s="16">
        <v>2</v>
      </c>
      <c r="T6" s="15" t="s">
        <v>247</v>
      </c>
      <c r="U6" s="16">
        <v>2</v>
      </c>
      <c r="V6" s="15" t="s">
        <v>246</v>
      </c>
      <c r="W6" s="15" t="s">
        <v>245</v>
      </c>
      <c r="X6" s="15" t="s">
        <v>244</v>
      </c>
      <c r="Y6" s="14" t="s">
        <v>243</v>
      </c>
      <c r="Z6" s="136"/>
      <c r="AA6" s="153">
        <v>0</v>
      </c>
      <c r="AB6" s="154">
        <v>0</v>
      </c>
      <c r="AC6" s="154">
        <v>0</v>
      </c>
      <c r="AD6" s="154">
        <v>0</v>
      </c>
    </row>
    <row r="7" spans="1:30" x14ac:dyDescent="0.3">
      <c r="A7" s="20" t="s">
        <v>242</v>
      </c>
      <c r="B7" s="15" t="s">
        <v>241</v>
      </c>
      <c r="C7" s="15" t="s">
        <v>240</v>
      </c>
      <c r="D7" s="15" t="s">
        <v>17</v>
      </c>
      <c r="E7" s="15" t="s">
        <v>239</v>
      </c>
      <c r="F7" s="16" t="s">
        <v>15</v>
      </c>
      <c r="G7" s="15" t="s">
        <v>238</v>
      </c>
      <c r="H7" s="18">
        <v>45420</v>
      </c>
      <c r="I7" s="19" t="s">
        <v>12</v>
      </c>
      <c r="J7" s="18">
        <v>45969</v>
      </c>
      <c r="K7" s="16">
        <v>2013</v>
      </c>
      <c r="L7" s="16">
        <v>0</v>
      </c>
      <c r="M7" s="15" t="s">
        <v>237</v>
      </c>
      <c r="N7" s="16" t="s">
        <v>28</v>
      </c>
      <c r="O7" s="16" t="s">
        <v>70</v>
      </c>
      <c r="P7" s="16" t="s">
        <v>236</v>
      </c>
      <c r="Q7" s="16" t="s">
        <v>235</v>
      </c>
      <c r="R7" s="16" t="s">
        <v>67</v>
      </c>
      <c r="S7" s="16">
        <v>2</v>
      </c>
      <c r="T7" s="15" t="s">
        <v>234</v>
      </c>
      <c r="U7" s="16" t="s">
        <v>25</v>
      </c>
      <c r="V7" s="15" t="s">
        <v>233</v>
      </c>
      <c r="W7" s="15" t="s">
        <v>232</v>
      </c>
      <c r="X7" s="15" t="s">
        <v>231</v>
      </c>
      <c r="Y7" s="14" t="s">
        <v>25</v>
      </c>
      <c r="Z7" s="136"/>
      <c r="AA7" s="153">
        <v>0</v>
      </c>
      <c r="AB7" s="154">
        <v>0</v>
      </c>
      <c r="AC7" s="154">
        <v>0</v>
      </c>
      <c r="AD7" s="154">
        <v>0</v>
      </c>
    </row>
    <row r="8" spans="1:30" x14ac:dyDescent="0.3">
      <c r="A8" s="20" t="s">
        <v>230</v>
      </c>
      <c r="B8" s="15" t="s">
        <v>214</v>
      </c>
      <c r="C8" s="15" t="s">
        <v>213</v>
      </c>
      <c r="D8" s="15" t="s">
        <v>17</v>
      </c>
      <c r="E8" s="15" t="s">
        <v>226</v>
      </c>
      <c r="F8" s="16" t="s">
        <v>15</v>
      </c>
      <c r="G8" s="15" t="s">
        <v>229</v>
      </c>
      <c r="H8" s="18">
        <v>45447</v>
      </c>
      <c r="I8" s="19" t="s">
        <v>12</v>
      </c>
      <c r="J8" s="18">
        <v>45995</v>
      </c>
      <c r="K8" s="16">
        <v>2018</v>
      </c>
      <c r="L8" s="16">
        <v>0</v>
      </c>
      <c r="M8" s="15" t="s">
        <v>228</v>
      </c>
      <c r="N8" s="16" t="s">
        <v>12</v>
      </c>
      <c r="O8" s="16" t="s">
        <v>11</v>
      </c>
      <c r="P8" s="21" t="s">
        <v>93</v>
      </c>
      <c r="Q8" s="16" t="s">
        <v>223</v>
      </c>
      <c r="R8" s="16" t="s">
        <v>8</v>
      </c>
      <c r="S8" s="16">
        <v>3</v>
      </c>
      <c r="T8" s="15" t="s">
        <v>222</v>
      </c>
      <c r="U8" s="16">
        <v>3</v>
      </c>
      <c r="V8" s="15" t="s">
        <v>221</v>
      </c>
      <c r="W8" s="15" t="s">
        <v>220</v>
      </c>
      <c r="X8" s="15" t="s">
        <v>219</v>
      </c>
      <c r="Y8" s="14" t="s">
        <v>3</v>
      </c>
      <c r="Z8" s="136"/>
      <c r="AA8" s="153">
        <v>0</v>
      </c>
      <c r="AB8" s="154">
        <v>0</v>
      </c>
      <c r="AC8" s="154">
        <v>0</v>
      </c>
      <c r="AD8" s="154">
        <v>0</v>
      </c>
    </row>
    <row r="9" spans="1:30" x14ac:dyDescent="0.3">
      <c r="A9" s="20" t="s">
        <v>227</v>
      </c>
      <c r="B9" s="15" t="s">
        <v>214</v>
      </c>
      <c r="C9" s="15" t="s">
        <v>213</v>
      </c>
      <c r="D9" s="15" t="s">
        <v>17</v>
      </c>
      <c r="E9" s="15" t="s">
        <v>226</v>
      </c>
      <c r="F9" s="16" t="s">
        <v>15</v>
      </c>
      <c r="G9" s="15" t="s">
        <v>225</v>
      </c>
      <c r="H9" s="18">
        <v>45447</v>
      </c>
      <c r="I9" s="19" t="s">
        <v>12</v>
      </c>
      <c r="J9" s="18">
        <v>45995</v>
      </c>
      <c r="K9" s="16">
        <v>2018</v>
      </c>
      <c r="L9" s="16">
        <v>0</v>
      </c>
      <c r="M9" s="15" t="s">
        <v>224</v>
      </c>
      <c r="N9" s="16" t="s">
        <v>12</v>
      </c>
      <c r="O9" s="16" t="s">
        <v>11</v>
      </c>
      <c r="P9" s="21" t="s">
        <v>93</v>
      </c>
      <c r="Q9" s="16" t="s">
        <v>223</v>
      </c>
      <c r="R9" s="16" t="s">
        <v>8</v>
      </c>
      <c r="S9" s="16">
        <v>3</v>
      </c>
      <c r="T9" s="15" t="s">
        <v>222</v>
      </c>
      <c r="U9" s="16">
        <v>3</v>
      </c>
      <c r="V9" s="15" t="s">
        <v>221</v>
      </c>
      <c r="W9" s="15" t="s">
        <v>220</v>
      </c>
      <c r="X9" s="15" t="s">
        <v>219</v>
      </c>
      <c r="Y9" s="14" t="s">
        <v>3</v>
      </c>
      <c r="Z9" s="136"/>
      <c r="AA9" s="153">
        <v>0</v>
      </c>
      <c r="AB9" s="154">
        <v>0</v>
      </c>
      <c r="AC9" s="154">
        <v>0</v>
      </c>
      <c r="AD9" s="154">
        <v>0</v>
      </c>
    </row>
    <row r="10" spans="1:30" x14ac:dyDescent="0.3">
      <c r="A10" s="20" t="s">
        <v>218</v>
      </c>
      <c r="B10" s="15" t="s">
        <v>214</v>
      </c>
      <c r="C10" s="15" t="s">
        <v>213</v>
      </c>
      <c r="D10" s="15" t="s">
        <v>17</v>
      </c>
      <c r="E10" s="15" t="s">
        <v>212</v>
      </c>
      <c r="F10" s="16" t="s">
        <v>15</v>
      </c>
      <c r="G10" s="15" t="s">
        <v>217</v>
      </c>
      <c r="H10" s="18">
        <v>45436</v>
      </c>
      <c r="I10" s="19" t="s">
        <v>12</v>
      </c>
      <c r="J10" s="18">
        <v>45985</v>
      </c>
      <c r="K10" s="16">
        <v>2019</v>
      </c>
      <c r="L10" s="16">
        <v>0</v>
      </c>
      <c r="M10" s="15" t="s">
        <v>216</v>
      </c>
      <c r="N10" s="16" t="s">
        <v>28</v>
      </c>
      <c r="O10" s="16" t="s">
        <v>209</v>
      </c>
      <c r="P10" s="16" t="s">
        <v>82</v>
      </c>
      <c r="Q10" s="16" t="s">
        <v>208</v>
      </c>
      <c r="R10" s="16" t="s">
        <v>8</v>
      </c>
      <c r="S10" s="16">
        <v>2</v>
      </c>
      <c r="T10" s="15" t="s">
        <v>66</v>
      </c>
      <c r="U10" s="16">
        <v>2</v>
      </c>
      <c r="V10" s="15" t="s">
        <v>207</v>
      </c>
      <c r="W10" s="15" t="s">
        <v>66</v>
      </c>
      <c r="X10" s="15" t="s">
        <v>206</v>
      </c>
      <c r="Y10" s="14" t="s">
        <v>205</v>
      </c>
      <c r="Z10" s="136"/>
      <c r="AA10" s="153">
        <v>0</v>
      </c>
      <c r="AB10" s="154">
        <v>0</v>
      </c>
      <c r="AC10" s="154">
        <v>0</v>
      </c>
      <c r="AD10" s="154">
        <v>0</v>
      </c>
    </row>
    <row r="11" spans="1:30" x14ac:dyDescent="0.3">
      <c r="A11" s="20" t="s">
        <v>215</v>
      </c>
      <c r="B11" s="15" t="s">
        <v>214</v>
      </c>
      <c r="C11" s="15" t="s">
        <v>213</v>
      </c>
      <c r="D11" s="15" t="s">
        <v>17</v>
      </c>
      <c r="E11" s="15" t="s">
        <v>212</v>
      </c>
      <c r="F11" s="16" t="s">
        <v>15</v>
      </c>
      <c r="G11" s="15" t="s">
        <v>211</v>
      </c>
      <c r="H11" s="18">
        <v>45436</v>
      </c>
      <c r="I11" s="19" t="s">
        <v>12</v>
      </c>
      <c r="J11" s="18">
        <v>45985</v>
      </c>
      <c r="K11" s="16">
        <v>2018</v>
      </c>
      <c r="L11" s="16">
        <v>0</v>
      </c>
      <c r="M11" s="15" t="s">
        <v>210</v>
      </c>
      <c r="N11" s="16" t="s">
        <v>28</v>
      </c>
      <c r="O11" s="16" t="s">
        <v>209</v>
      </c>
      <c r="P11" s="16" t="s">
        <v>82</v>
      </c>
      <c r="Q11" s="16" t="s">
        <v>208</v>
      </c>
      <c r="R11" s="16" t="s">
        <v>8</v>
      </c>
      <c r="S11" s="16">
        <v>2</v>
      </c>
      <c r="T11" s="15" t="s">
        <v>66</v>
      </c>
      <c r="U11" s="16">
        <v>2</v>
      </c>
      <c r="V11" s="15" t="s">
        <v>207</v>
      </c>
      <c r="W11" s="15" t="s">
        <v>66</v>
      </c>
      <c r="X11" s="15" t="s">
        <v>206</v>
      </c>
      <c r="Y11" s="14" t="s">
        <v>205</v>
      </c>
      <c r="Z11" s="136"/>
      <c r="AA11" s="153">
        <v>0</v>
      </c>
      <c r="AB11" s="154">
        <v>0</v>
      </c>
      <c r="AC11" s="154">
        <v>0</v>
      </c>
      <c r="AD11" s="154">
        <v>0</v>
      </c>
    </row>
    <row r="12" spans="1:30" x14ac:dyDescent="0.3">
      <c r="A12" s="20" t="s">
        <v>204</v>
      </c>
      <c r="B12" s="15" t="s">
        <v>199</v>
      </c>
      <c r="C12" s="15" t="s">
        <v>198</v>
      </c>
      <c r="D12" s="15" t="s">
        <v>17</v>
      </c>
      <c r="E12" s="15" t="s">
        <v>197</v>
      </c>
      <c r="F12" s="16" t="s">
        <v>15</v>
      </c>
      <c r="G12" s="15" t="s">
        <v>203</v>
      </c>
      <c r="H12" s="18">
        <v>45476</v>
      </c>
      <c r="I12" s="19" t="s">
        <v>12</v>
      </c>
      <c r="J12" s="18">
        <v>46025</v>
      </c>
      <c r="K12" s="16">
        <v>1994</v>
      </c>
      <c r="L12" s="16">
        <v>2011</v>
      </c>
      <c r="M12" s="15" t="s">
        <v>202</v>
      </c>
      <c r="N12" s="16" t="s">
        <v>12</v>
      </c>
      <c r="O12" s="16" t="s">
        <v>11</v>
      </c>
      <c r="P12" s="16" t="s">
        <v>93</v>
      </c>
      <c r="Q12" s="16" t="s">
        <v>194</v>
      </c>
      <c r="R12" s="16" t="s">
        <v>8</v>
      </c>
      <c r="S12" s="16">
        <v>5</v>
      </c>
      <c r="T12" s="15" t="s">
        <v>193</v>
      </c>
      <c r="U12" s="16">
        <v>5</v>
      </c>
      <c r="V12" s="15" t="s">
        <v>50</v>
      </c>
      <c r="W12" s="15" t="s">
        <v>192</v>
      </c>
      <c r="X12" s="15" t="s">
        <v>201</v>
      </c>
      <c r="Y12" s="14" t="s">
        <v>3</v>
      </c>
      <c r="Z12" s="136"/>
      <c r="AA12" s="153">
        <v>0</v>
      </c>
      <c r="AB12" s="154">
        <v>0</v>
      </c>
      <c r="AC12" s="154">
        <v>0</v>
      </c>
      <c r="AD12" s="154">
        <v>0</v>
      </c>
    </row>
    <row r="13" spans="1:30" x14ac:dyDescent="0.3">
      <c r="A13" s="20" t="s">
        <v>200</v>
      </c>
      <c r="B13" s="15" t="s">
        <v>199</v>
      </c>
      <c r="C13" s="15" t="s">
        <v>198</v>
      </c>
      <c r="D13" s="15" t="s">
        <v>17</v>
      </c>
      <c r="E13" s="15" t="s">
        <v>197</v>
      </c>
      <c r="F13" s="16" t="s">
        <v>15</v>
      </c>
      <c r="G13" s="15" t="s">
        <v>196</v>
      </c>
      <c r="H13" s="18">
        <v>45476</v>
      </c>
      <c r="I13" s="19" t="s">
        <v>12</v>
      </c>
      <c r="J13" s="18">
        <v>46025</v>
      </c>
      <c r="K13" s="16">
        <v>1994</v>
      </c>
      <c r="L13" s="16">
        <v>2011</v>
      </c>
      <c r="M13" s="15" t="s">
        <v>195</v>
      </c>
      <c r="N13" s="16" t="s">
        <v>12</v>
      </c>
      <c r="O13" s="16" t="s">
        <v>11</v>
      </c>
      <c r="P13" s="16" t="s">
        <v>93</v>
      </c>
      <c r="Q13" s="16" t="s">
        <v>194</v>
      </c>
      <c r="R13" s="16" t="s">
        <v>8</v>
      </c>
      <c r="S13" s="16">
        <v>5</v>
      </c>
      <c r="T13" s="15" t="s">
        <v>193</v>
      </c>
      <c r="U13" s="16">
        <v>5</v>
      </c>
      <c r="V13" s="15" t="s">
        <v>50</v>
      </c>
      <c r="W13" s="15" t="s">
        <v>192</v>
      </c>
      <c r="X13" s="15" t="s">
        <v>191</v>
      </c>
      <c r="Y13" s="14" t="s">
        <v>3</v>
      </c>
      <c r="Z13" s="136"/>
      <c r="AA13" s="153">
        <v>0</v>
      </c>
      <c r="AB13" s="154">
        <v>0</v>
      </c>
      <c r="AC13" s="154">
        <v>0</v>
      </c>
      <c r="AD13" s="154">
        <v>0</v>
      </c>
    </row>
    <row r="14" spans="1:30" x14ac:dyDescent="0.3">
      <c r="A14" s="20" t="s">
        <v>190</v>
      </c>
      <c r="B14" s="15" t="s">
        <v>189</v>
      </c>
      <c r="C14" s="15" t="s">
        <v>188</v>
      </c>
      <c r="D14" s="15" t="s">
        <v>17</v>
      </c>
      <c r="E14" s="15" t="s">
        <v>96</v>
      </c>
      <c r="F14" s="16" t="s">
        <v>15</v>
      </c>
      <c r="G14" s="15" t="s">
        <v>187</v>
      </c>
      <c r="H14" s="18">
        <v>45467</v>
      </c>
      <c r="I14" s="19" t="s">
        <v>12</v>
      </c>
      <c r="J14" s="18">
        <v>46015</v>
      </c>
      <c r="K14" s="16">
        <v>2023</v>
      </c>
      <c r="L14" s="16">
        <v>0</v>
      </c>
      <c r="M14" s="15" t="s">
        <v>186</v>
      </c>
      <c r="N14" s="16" t="s">
        <v>12</v>
      </c>
      <c r="O14" s="16" t="s">
        <v>113</v>
      </c>
      <c r="P14" s="21" t="s">
        <v>93</v>
      </c>
      <c r="Q14" s="16" t="s">
        <v>185</v>
      </c>
      <c r="R14" s="16" t="s">
        <v>67</v>
      </c>
      <c r="S14" s="16">
        <v>3</v>
      </c>
      <c r="T14" s="15" t="s">
        <v>91</v>
      </c>
      <c r="U14" s="16">
        <v>3</v>
      </c>
      <c r="V14" s="15" t="s">
        <v>90</v>
      </c>
      <c r="W14" s="15" t="s">
        <v>184</v>
      </c>
      <c r="X14" s="15" t="s">
        <v>183</v>
      </c>
      <c r="Y14" s="14" t="s">
        <v>182</v>
      </c>
      <c r="Z14" s="136"/>
      <c r="AA14" s="153">
        <v>0</v>
      </c>
      <c r="AB14" s="154">
        <v>0</v>
      </c>
      <c r="AC14" s="154">
        <v>0</v>
      </c>
      <c r="AD14" s="154">
        <v>0</v>
      </c>
    </row>
    <row r="15" spans="1:30" x14ac:dyDescent="0.3">
      <c r="A15" s="20" t="s">
        <v>181</v>
      </c>
      <c r="B15" s="15" t="s">
        <v>168</v>
      </c>
      <c r="C15" s="15" t="s">
        <v>97</v>
      </c>
      <c r="D15" s="15" t="s">
        <v>17</v>
      </c>
      <c r="E15" s="15" t="s">
        <v>167</v>
      </c>
      <c r="F15" s="16" t="s">
        <v>15</v>
      </c>
      <c r="G15" s="22">
        <v>10000003546</v>
      </c>
      <c r="H15" s="18">
        <v>45842</v>
      </c>
      <c r="I15" s="19" t="s">
        <v>12</v>
      </c>
      <c r="J15" s="18">
        <v>46391</v>
      </c>
      <c r="K15" s="16">
        <v>1971</v>
      </c>
      <c r="L15" s="16">
        <v>2010</v>
      </c>
      <c r="M15" s="15" t="s">
        <v>180</v>
      </c>
      <c r="N15" s="16" t="s">
        <v>12</v>
      </c>
      <c r="O15" s="16" t="s">
        <v>54</v>
      </c>
      <c r="P15" s="16" t="s">
        <v>53</v>
      </c>
      <c r="Q15" s="16" t="s">
        <v>164</v>
      </c>
      <c r="R15" s="16" t="s">
        <v>8</v>
      </c>
      <c r="S15" s="16">
        <v>13</v>
      </c>
      <c r="T15" s="15" t="s">
        <v>175</v>
      </c>
      <c r="U15" s="16">
        <v>13</v>
      </c>
      <c r="V15" s="15" t="s">
        <v>162</v>
      </c>
      <c r="W15" s="15" t="s">
        <v>179</v>
      </c>
      <c r="X15" s="15" t="s">
        <v>170</v>
      </c>
      <c r="Y15" s="14" t="s">
        <v>106</v>
      </c>
      <c r="Z15" s="136"/>
      <c r="AA15" s="153">
        <v>0</v>
      </c>
      <c r="AB15" s="154">
        <v>0</v>
      </c>
      <c r="AC15" s="154">
        <v>0</v>
      </c>
      <c r="AD15" s="154">
        <v>0</v>
      </c>
    </row>
    <row r="16" spans="1:30" x14ac:dyDescent="0.3">
      <c r="A16" s="20" t="s">
        <v>178</v>
      </c>
      <c r="B16" s="15" t="s">
        <v>168</v>
      </c>
      <c r="C16" s="15" t="s">
        <v>97</v>
      </c>
      <c r="D16" s="15" t="s">
        <v>17</v>
      </c>
      <c r="E16" s="15" t="s">
        <v>167</v>
      </c>
      <c r="F16" s="16" t="s">
        <v>15</v>
      </c>
      <c r="G16" s="15" t="s">
        <v>177</v>
      </c>
      <c r="H16" s="18">
        <v>45736</v>
      </c>
      <c r="I16" s="19" t="s">
        <v>12</v>
      </c>
      <c r="J16" s="18">
        <v>46285</v>
      </c>
      <c r="K16" s="16">
        <v>1971</v>
      </c>
      <c r="L16" s="16">
        <v>2010</v>
      </c>
      <c r="M16" s="15" t="s">
        <v>176</v>
      </c>
      <c r="N16" s="16" t="s">
        <v>12</v>
      </c>
      <c r="O16" s="16" t="s">
        <v>54</v>
      </c>
      <c r="P16" s="16" t="s">
        <v>53</v>
      </c>
      <c r="Q16" s="16" t="s">
        <v>164</v>
      </c>
      <c r="R16" s="16" t="s">
        <v>8</v>
      </c>
      <c r="S16" s="16">
        <v>13</v>
      </c>
      <c r="T16" s="15" t="s">
        <v>175</v>
      </c>
      <c r="U16" s="16">
        <v>13</v>
      </c>
      <c r="V16" s="15" t="s">
        <v>162</v>
      </c>
      <c r="W16" s="15" t="s">
        <v>171</v>
      </c>
      <c r="X16" s="15" t="s">
        <v>170</v>
      </c>
      <c r="Y16" s="14" t="s">
        <v>3</v>
      </c>
      <c r="Z16" s="136"/>
      <c r="AA16" s="153">
        <v>0</v>
      </c>
      <c r="AB16" s="154">
        <v>0</v>
      </c>
      <c r="AC16" s="154">
        <v>0</v>
      </c>
      <c r="AD16" s="154">
        <v>0</v>
      </c>
    </row>
    <row r="17" spans="1:30" x14ac:dyDescent="0.3">
      <c r="A17" s="20" t="s">
        <v>174</v>
      </c>
      <c r="B17" s="15" t="s">
        <v>168</v>
      </c>
      <c r="C17" s="15" t="s">
        <v>97</v>
      </c>
      <c r="D17" s="15" t="s">
        <v>17</v>
      </c>
      <c r="E17" s="15" t="s">
        <v>167</v>
      </c>
      <c r="F17" s="16" t="s">
        <v>15</v>
      </c>
      <c r="G17" s="15" t="s">
        <v>173</v>
      </c>
      <c r="H17" s="18">
        <v>45447</v>
      </c>
      <c r="I17" s="19" t="s">
        <v>12</v>
      </c>
      <c r="J17" s="18">
        <v>45995</v>
      </c>
      <c r="K17" s="16">
        <v>1972</v>
      </c>
      <c r="L17" s="16">
        <v>2019</v>
      </c>
      <c r="M17" s="15" t="s">
        <v>172</v>
      </c>
      <c r="N17" s="16" t="s">
        <v>12</v>
      </c>
      <c r="O17" s="16" t="s">
        <v>54</v>
      </c>
      <c r="P17" s="16" t="s">
        <v>53</v>
      </c>
      <c r="Q17" s="16" t="s">
        <v>164</v>
      </c>
      <c r="R17" s="16" t="s">
        <v>8</v>
      </c>
      <c r="S17" s="16">
        <v>13</v>
      </c>
      <c r="T17" s="15" t="s">
        <v>163</v>
      </c>
      <c r="U17" s="16">
        <v>13</v>
      </c>
      <c r="V17" s="15" t="s">
        <v>162</v>
      </c>
      <c r="W17" s="15" t="s">
        <v>171</v>
      </c>
      <c r="X17" s="15" t="s">
        <v>170</v>
      </c>
      <c r="Y17" s="14" t="s">
        <v>3</v>
      </c>
      <c r="Z17" s="136"/>
      <c r="AA17" s="153">
        <v>0</v>
      </c>
      <c r="AB17" s="154">
        <v>0</v>
      </c>
      <c r="AC17" s="154">
        <v>0</v>
      </c>
      <c r="AD17" s="154">
        <v>0</v>
      </c>
    </row>
    <row r="18" spans="1:30" x14ac:dyDescent="0.3">
      <c r="A18" s="20" t="s">
        <v>169</v>
      </c>
      <c r="B18" s="15" t="s">
        <v>168</v>
      </c>
      <c r="C18" s="15" t="s">
        <v>97</v>
      </c>
      <c r="D18" s="15" t="s">
        <v>17</v>
      </c>
      <c r="E18" s="15" t="s">
        <v>167</v>
      </c>
      <c r="F18" s="16" t="s">
        <v>15</v>
      </c>
      <c r="G18" s="15" t="s">
        <v>166</v>
      </c>
      <c r="H18" s="18">
        <v>45736</v>
      </c>
      <c r="I18" s="19" t="s">
        <v>12</v>
      </c>
      <c r="J18" s="18">
        <v>46285</v>
      </c>
      <c r="K18" s="16">
        <v>1972</v>
      </c>
      <c r="L18" s="16">
        <v>2009</v>
      </c>
      <c r="M18" s="15" t="s">
        <v>165</v>
      </c>
      <c r="N18" s="16" t="s">
        <v>12</v>
      </c>
      <c r="O18" s="16" t="s">
        <v>154</v>
      </c>
      <c r="P18" s="16" t="s">
        <v>93</v>
      </c>
      <c r="Q18" s="16" t="s">
        <v>164</v>
      </c>
      <c r="R18" s="16" t="s">
        <v>8</v>
      </c>
      <c r="S18" s="16">
        <v>14</v>
      </c>
      <c r="T18" s="15" t="s">
        <v>163</v>
      </c>
      <c r="U18" s="16">
        <v>14</v>
      </c>
      <c r="V18" s="15" t="s">
        <v>162</v>
      </c>
      <c r="W18" s="15" t="s">
        <v>161</v>
      </c>
      <c r="X18" s="15" t="s">
        <v>160</v>
      </c>
      <c r="Y18" s="14" t="s">
        <v>3</v>
      </c>
      <c r="Z18" s="136"/>
      <c r="AA18" s="153">
        <v>0</v>
      </c>
      <c r="AB18" s="154">
        <v>0</v>
      </c>
      <c r="AC18" s="154">
        <v>0</v>
      </c>
      <c r="AD18" s="154">
        <v>0</v>
      </c>
    </row>
    <row r="19" spans="1:30" x14ac:dyDescent="0.3">
      <c r="A19" s="20" t="s">
        <v>159</v>
      </c>
      <c r="B19" s="15" t="s">
        <v>158</v>
      </c>
      <c r="C19" s="15" t="s">
        <v>97</v>
      </c>
      <c r="D19" s="15" t="s">
        <v>17</v>
      </c>
      <c r="E19" s="15" t="s">
        <v>157</v>
      </c>
      <c r="F19" s="16" t="s">
        <v>15</v>
      </c>
      <c r="G19" s="15" t="s">
        <v>156</v>
      </c>
      <c r="H19" s="18">
        <v>45436</v>
      </c>
      <c r="I19" s="19" t="s">
        <v>12</v>
      </c>
      <c r="J19" s="18">
        <v>45985</v>
      </c>
      <c r="K19" s="16">
        <v>2019</v>
      </c>
      <c r="L19" s="16">
        <v>0</v>
      </c>
      <c r="M19" s="15" t="s">
        <v>155</v>
      </c>
      <c r="N19" s="16" t="s">
        <v>28</v>
      </c>
      <c r="O19" s="16" t="s">
        <v>154</v>
      </c>
      <c r="P19" s="16" t="s">
        <v>82</v>
      </c>
      <c r="Q19" s="16" t="s">
        <v>153</v>
      </c>
      <c r="R19" s="16" t="s">
        <v>8</v>
      </c>
      <c r="S19" s="16">
        <v>2</v>
      </c>
      <c r="T19" s="15" t="s">
        <v>152</v>
      </c>
      <c r="U19" s="16">
        <v>2</v>
      </c>
      <c r="V19" s="15" t="s">
        <v>151</v>
      </c>
      <c r="W19" s="15" t="s">
        <v>28</v>
      </c>
      <c r="X19" s="15" t="s">
        <v>28</v>
      </c>
      <c r="Y19" s="14" t="s">
        <v>150</v>
      </c>
      <c r="Z19" s="136"/>
      <c r="AA19" s="153">
        <v>0</v>
      </c>
      <c r="AB19" s="154">
        <v>0</v>
      </c>
      <c r="AC19" s="154">
        <v>0</v>
      </c>
      <c r="AD19" s="154">
        <v>0</v>
      </c>
    </row>
    <row r="20" spans="1:30" x14ac:dyDescent="0.3">
      <c r="A20" s="20" t="s">
        <v>149</v>
      </c>
      <c r="B20" s="15" t="s">
        <v>132</v>
      </c>
      <c r="C20" s="15" t="s">
        <v>131</v>
      </c>
      <c r="D20" s="15" t="s">
        <v>17</v>
      </c>
      <c r="E20" s="15" t="s">
        <v>16</v>
      </c>
      <c r="F20" s="16" t="s">
        <v>15</v>
      </c>
      <c r="G20" s="15" t="s">
        <v>148</v>
      </c>
      <c r="H20" s="18">
        <v>45575</v>
      </c>
      <c r="I20" s="19" t="s">
        <v>12</v>
      </c>
      <c r="J20" s="18">
        <v>46122</v>
      </c>
      <c r="K20" s="16">
        <v>1991</v>
      </c>
      <c r="L20" s="16">
        <v>2011</v>
      </c>
      <c r="M20" s="15" t="s">
        <v>147</v>
      </c>
      <c r="N20" s="16" t="s">
        <v>12</v>
      </c>
      <c r="O20" s="16" t="s">
        <v>113</v>
      </c>
      <c r="P20" s="16" t="s">
        <v>10</v>
      </c>
      <c r="Q20" s="16" t="s">
        <v>141</v>
      </c>
      <c r="R20" s="16" t="s">
        <v>67</v>
      </c>
      <c r="S20" s="16">
        <v>3</v>
      </c>
      <c r="T20" s="15" t="s">
        <v>146</v>
      </c>
      <c r="U20" s="16">
        <v>3</v>
      </c>
      <c r="V20" s="15" t="s">
        <v>145</v>
      </c>
      <c r="W20" s="15" t="s">
        <v>28</v>
      </c>
      <c r="X20" s="15" t="s">
        <v>28</v>
      </c>
      <c r="Y20" s="14" t="s">
        <v>3</v>
      </c>
      <c r="Z20" s="136"/>
      <c r="AA20" s="153">
        <v>0</v>
      </c>
      <c r="AB20" s="154">
        <v>0</v>
      </c>
      <c r="AC20" s="154">
        <v>0</v>
      </c>
      <c r="AD20" s="154">
        <v>0</v>
      </c>
    </row>
    <row r="21" spans="1:30" x14ac:dyDescent="0.3">
      <c r="A21" s="20" t="s">
        <v>144</v>
      </c>
      <c r="B21" s="15" t="s">
        <v>132</v>
      </c>
      <c r="C21" s="15" t="s">
        <v>131</v>
      </c>
      <c r="D21" s="15" t="s">
        <v>17</v>
      </c>
      <c r="E21" s="15" t="s">
        <v>16</v>
      </c>
      <c r="F21" s="16" t="s">
        <v>15</v>
      </c>
      <c r="G21" s="15" t="s">
        <v>143</v>
      </c>
      <c r="H21" s="18">
        <v>45575</v>
      </c>
      <c r="I21" s="19" t="s">
        <v>12</v>
      </c>
      <c r="J21" s="18">
        <v>46122</v>
      </c>
      <c r="K21" s="16">
        <v>1991</v>
      </c>
      <c r="L21" s="16">
        <v>2016</v>
      </c>
      <c r="M21" s="15" t="s">
        <v>142</v>
      </c>
      <c r="N21" s="16" t="s">
        <v>12</v>
      </c>
      <c r="O21" s="16" t="s">
        <v>113</v>
      </c>
      <c r="P21" s="16" t="s">
        <v>10</v>
      </c>
      <c r="Q21" s="16" t="s">
        <v>141</v>
      </c>
      <c r="R21" s="16" t="s">
        <v>8</v>
      </c>
      <c r="S21" s="16">
        <v>3</v>
      </c>
      <c r="T21" s="15" t="s">
        <v>91</v>
      </c>
      <c r="U21" s="16">
        <v>3</v>
      </c>
      <c r="V21" s="15" t="s">
        <v>140</v>
      </c>
      <c r="W21" s="15" t="s">
        <v>28</v>
      </c>
      <c r="X21" s="15" t="s">
        <v>28</v>
      </c>
      <c r="Y21" s="14" t="s">
        <v>3</v>
      </c>
      <c r="Z21" s="136"/>
      <c r="AA21" s="153">
        <v>0</v>
      </c>
      <c r="AB21" s="154">
        <v>0</v>
      </c>
      <c r="AC21" s="154">
        <v>0</v>
      </c>
      <c r="AD21" s="154">
        <v>0</v>
      </c>
    </row>
    <row r="22" spans="1:30" x14ac:dyDescent="0.3">
      <c r="A22" s="20" t="s">
        <v>139</v>
      </c>
      <c r="B22" s="15" t="s">
        <v>132</v>
      </c>
      <c r="C22" s="15" t="s">
        <v>131</v>
      </c>
      <c r="D22" s="15" t="s">
        <v>17</v>
      </c>
      <c r="E22" s="15" t="s">
        <v>16</v>
      </c>
      <c r="F22" s="16" t="s">
        <v>15</v>
      </c>
      <c r="G22" s="15" t="s">
        <v>138</v>
      </c>
      <c r="H22" s="18">
        <v>45736</v>
      </c>
      <c r="I22" s="19" t="s">
        <v>12</v>
      </c>
      <c r="J22" s="18">
        <v>46285</v>
      </c>
      <c r="K22" s="16">
        <v>1991</v>
      </c>
      <c r="L22" s="16">
        <v>2011</v>
      </c>
      <c r="M22" s="15" t="s">
        <v>137</v>
      </c>
      <c r="N22" s="16" t="s">
        <v>12</v>
      </c>
      <c r="O22" s="16" t="s">
        <v>11</v>
      </c>
      <c r="P22" s="16" t="s">
        <v>136</v>
      </c>
      <c r="Q22" s="16" t="s">
        <v>135</v>
      </c>
      <c r="R22" s="16" t="s">
        <v>67</v>
      </c>
      <c r="S22" s="16">
        <v>3</v>
      </c>
      <c r="T22" s="15" t="s">
        <v>134</v>
      </c>
      <c r="U22" s="16">
        <v>3</v>
      </c>
      <c r="V22" s="15" t="s">
        <v>50</v>
      </c>
      <c r="W22" s="15" t="s">
        <v>28</v>
      </c>
      <c r="X22" s="15" t="s">
        <v>28</v>
      </c>
      <c r="Y22" s="14" t="s">
        <v>3</v>
      </c>
      <c r="Z22" s="136"/>
      <c r="AA22" s="153">
        <v>0</v>
      </c>
      <c r="AB22" s="154">
        <v>0</v>
      </c>
      <c r="AC22" s="154">
        <v>0</v>
      </c>
      <c r="AD22" s="154">
        <v>0</v>
      </c>
    </row>
    <row r="23" spans="1:30" x14ac:dyDescent="0.3">
      <c r="A23" s="20" t="s">
        <v>133</v>
      </c>
      <c r="B23" s="15" t="s">
        <v>132</v>
      </c>
      <c r="C23" s="15" t="s">
        <v>131</v>
      </c>
      <c r="D23" s="15" t="s">
        <v>17</v>
      </c>
      <c r="E23" s="15" t="s">
        <v>130</v>
      </c>
      <c r="F23" s="16" t="s">
        <v>15</v>
      </c>
      <c r="G23" s="15" t="s">
        <v>129</v>
      </c>
      <c r="H23" s="18">
        <v>45575</v>
      </c>
      <c r="I23" s="19" t="s">
        <v>12</v>
      </c>
      <c r="J23" s="18">
        <v>46122</v>
      </c>
      <c r="K23" s="16">
        <v>2010</v>
      </c>
      <c r="L23" s="16">
        <v>0</v>
      </c>
      <c r="M23" s="15" t="s">
        <v>128</v>
      </c>
      <c r="N23" s="16" t="s">
        <v>25</v>
      </c>
      <c r="O23" s="16" t="s">
        <v>127</v>
      </c>
      <c r="P23" s="16" t="s">
        <v>126</v>
      </c>
      <c r="Q23" s="16" t="s">
        <v>125</v>
      </c>
      <c r="R23" s="16" t="s">
        <v>124</v>
      </c>
      <c r="S23" s="16">
        <v>2</v>
      </c>
      <c r="T23" s="15" t="s">
        <v>25</v>
      </c>
      <c r="U23" s="16">
        <v>2</v>
      </c>
      <c r="V23" s="15" t="s">
        <v>123</v>
      </c>
      <c r="W23" s="15" t="s">
        <v>122</v>
      </c>
      <c r="X23" s="15" t="s">
        <v>121</v>
      </c>
      <c r="Y23" s="14" t="s">
        <v>120</v>
      </c>
      <c r="Z23" s="136"/>
      <c r="AA23" s="153">
        <v>0</v>
      </c>
      <c r="AB23" s="154">
        <v>0</v>
      </c>
      <c r="AC23" s="154">
        <v>0</v>
      </c>
      <c r="AD23" s="154">
        <v>0</v>
      </c>
    </row>
    <row r="24" spans="1:30" x14ac:dyDescent="0.3">
      <c r="A24" s="20" t="s">
        <v>119</v>
      </c>
      <c r="B24" s="15" t="s">
        <v>118</v>
      </c>
      <c r="C24" s="15" t="s">
        <v>117</v>
      </c>
      <c r="D24" s="15" t="s">
        <v>17</v>
      </c>
      <c r="E24" s="15" t="s">
        <v>116</v>
      </c>
      <c r="F24" s="16" t="s">
        <v>15</v>
      </c>
      <c r="G24" s="15" t="s">
        <v>115</v>
      </c>
      <c r="H24" s="18">
        <v>45476</v>
      </c>
      <c r="I24" s="19" t="s">
        <v>12</v>
      </c>
      <c r="J24" s="18">
        <v>46025</v>
      </c>
      <c r="K24" s="16">
        <v>1982</v>
      </c>
      <c r="L24" s="16">
        <v>2018</v>
      </c>
      <c r="M24" s="15" t="s">
        <v>114</v>
      </c>
      <c r="N24" s="16" t="s">
        <v>12</v>
      </c>
      <c r="O24" s="16" t="s">
        <v>113</v>
      </c>
      <c r="P24" s="16" t="s">
        <v>112</v>
      </c>
      <c r="Q24" s="16" t="s">
        <v>111</v>
      </c>
      <c r="R24" s="16" t="s">
        <v>8</v>
      </c>
      <c r="S24" s="16">
        <v>2</v>
      </c>
      <c r="T24" s="15" t="s">
        <v>110</v>
      </c>
      <c r="U24" s="16">
        <v>2</v>
      </c>
      <c r="V24" s="15" t="s">
        <v>109</v>
      </c>
      <c r="W24" s="15" t="s">
        <v>108</v>
      </c>
      <c r="X24" s="15" t="s">
        <v>107</v>
      </c>
      <c r="Y24" s="14" t="s">
        <v>106</v>
      </c>
      <c r="Z24" s="136"/>
      <c r="AA24" s="153">
        <v>0</v>
      </c>
      <c r="AB24" s="154">
        <v>0</v>
      </c>
      <c r="AC24" s="154">
        <v>0</v>
      </c>
      <c r="AD24" s="154">
        <v>0</v>
      </c>
    </row>
    <row r="25" spans="1:30" x14ac:dyDescent="0.3">
      <c r="A25" s="20" t="s">
        <v>105</v>
      </c>
      <c r="B25" s="15" t="s">
        <v>104</v>
      </c>
      <c r="C25" s="15" t="s">
        <v>97</v>
      </c>
      <c r="D25" s="15" t="s">
        <v>17</v>
      </c>
      <c r="E25" s="15" t="s">
        <v>96</v>
      </c>
      <c r="F25" s="16" t="s">
        <v>15</v>
      </c>
      <c r="G25" s="15" t="s">
        <v>103</v>
      </c>
      <c r="H25" s="18">
        <v>45792</v>
      </c>
      <c r="I25" s="19" t="s">
        <v>12</v>
      </c>
      <c r="J25" s="18">
        <v>46341</v>
      </c>
      <c r="K25" s="16">
        <v>2023</v>
      </c>
      <c r="L25" s="16" t="s">
        <v>28</v>
      </c>
      <c r="M25" s="15" t="s">
        <v>102</v>
      </c>
      <c r="N25" s="16" t="s">
        <v>28</v>
      </c>
      <c r="O25" s="16" t="s">
        <v>11</v>
      </c>
      <c r="P25" s="16" t="s">
        <v>93</v>
      </c>
      <c r="Q25" s="16" t="s">
        <v>101</v>
      </c>
      <c r="R25" s="16" t="s">
        <v>8</v>
      </c>
      <c r="S25" s="16">
        <v>5</v>
      </c>
      <c r="T25" s="15" t="s">
        <v>91</v>
      </c>
      <c r="U25" s="16">
        <v>5</v>
      </c>
      <c r="V25" s="15" t="s">
        <v>90</v>
      </c>
      <c r="W25" s="15" t="s">
        <v>89</v>
      </c>
      <c r="X25" s="15" t="s">
        <v>100</v>
      </c>
      <c r="Y25" s="14" t="s">
        <v>3</v>
      </c>
      <c r="Z25" s="136"/>
      <c r="AA25" s="153">
        <v>0</v>
      </c>
      <c r="AB25" s="154">
        <v>0</v>
      </c>
      <c r="AC25" s="154">
        <v>0</v>
      </c>
      <c r="AD25" s="154">
        <v>0</v>
      </c>
    </row>
    <row r="26" spans="1:30" x14ac:dyDescent="0.3">
      <c r="A26" s="20" t="s">
        <v>99</v>
      </c>
      <c r="B26" s="15" t="s">
        <v>98</v>
      </c>
      <c r="C26" s="15" t="s">
        <v>97</v>
      </c>
      <c r="D26" s="15" t="s">
        <v>17</v>
      </c>
      <c r="E26" s="15" t="s">
        <v>96</v>
      </c>
      <c r="F26" s="16" t="s">
        <v>15</v>
      </c>
      <c r="G26" s="15" t="s">
        <v>95</v>
      </c>
      <c r="H26" s="18">
        <v>45792</v>
      </c>
      <c r="I26" s="19" t="s">
        <v>12</v>
      </c>
      <c r="J26" s="18">
        <v>46341</v>
      </c>
      <c r="K26" s="16">
        <v>2023</v>
      </c>
      <c r="L26" s="16" t="s">
        <v>28</v>
      </c>
      <c r="M26" s="15" t="s">
        <v>94</v>
      </c>
      <c r="N26" s="16" t="s">
        <v>28</v>
      </c>
      <c r="O26" s="16" t="s">
        <v>11</v>
      </c>
      <c r="P26" s="21" t="s">
        <v>93</v>
      </c>
      <c r="Q26" s="16" t="s">
        <v>92</v>
      </c>
      <c r="R26" s="16" t="s">
        <v>8</v>
      </c>
      <c r="S26" s="16">
        <v>4</v>
      </c>
      <c r="T26" s="15" t="s">
        <v>91</v>
      </c>
      <c r="U26" s="16">
        <v>4</v>
      </c>
      <c r="V26" s="15" t="s">
        <v>90</v>
      </c>
      <c r="W26" s="15" t="s">
        <v>89</v>
      </c>
      <c r="X26" s="15" t="s">
        <v>88</v>
      </c>
      <c r="Y26" s="14" t="s">
        <v>3</v>
      </c>
      <c r="Z26" s="136"/>
      <c r="AA26" s="153">
        <v>0</v>
      </c>
      <c r="AB26" s="154">
        <v>0</v>
      </c>
      <c r="AC26" s="154">
        <v>0</v>
      </c>
      <c r="AD26" s="154">
        <v>0</v>
      </c>
    </row>
    <row r="27" spans="1:30" x14ac:dyDescent="0.3">
      <c r="A27" s="20" t="s">
        <v>87</v>
      </c>
      <c r="B27" s="15" t="s">
        <v>75</v>
      </c>
      <c r="C27" s="15" t="s">
        <v>74</v>
      </c>
      <c r="D27" s="15" t="s">
        <v>17</v>
      </c>
      <c r="E27" s="15" t="s">
        <v>86</v>
      </c>
      <c r="F27" s="16" t="s">
        <v>15</v>
      </c>
      <c r="G27" s="15" t="s">
        <v>85</v>
      </c>
      <c r="H27" s="18">
        <v>45756</v>
      </c>
      <c r="I27" s="19" t="s">
        <v>12</v>
      </c>
      <c r="J27" s="18">
        <v>46304</v>
      </c>
      <c r="K27" s="16">
        <v>2014</v>
      </c>
      <c r="L27" s="16">
        <v>0</v>
      </c>
      <c r="M27" s="15" t="s">
        <v>84</v>
      </c>
      <c r="N27" s="16" t="s">
        <v>28</v>
      </c>
      <c r="O27" s="16" t="s">
        <v>83</v>
      </c>
      <c r="P27" s="16" t="s">
        <v>82</v>
      </c>
      <c r="Q27" s="16" t="s">
        <v>81</v>
      </c>
      <c r="R27" s="16" t="s">
        <v>8</v>
      </c>
      <c r="S27" s="16">
        <v>2</v>
      </c>
      <c r="T27" s="15" t="s">
        <v>80</v>
      </c>
      <c r="U27" s="16">
        <v>2</v>
      </c>
      <c r="V27" s="15" t="s">
        <v>79</v>
      </c>
      <c r="W27" s="15" t="s">
        <v>78</v>
      </c>
      <c r="X27" s="15" t="s">
        <v>77</v>
      </c>
      <c r="Y27" s="14" t="s">
        <v>3</v>
      </c>
      <c r="Z27" s="136"/>
      <c r="AA27" s="153">
        <v>0</v>
      </c>
      <c r="AB27" s="154">
        <v>0</v>
      </c>
      <c r="AC27" s="154">
        <v>0</v>
      </c>
      <c r="AD27" s="154">
        <v>0</v>
      </c>
    </row>
    <row r="28" spans="1:30" x14ac:dyDescent="0.3">
      <c r="A28" s="20" t="s">
        <v>76</v>
      </c>
      <c r="B28" s="15" t="s">
        <v>75</v>
      </c>
      <c r="C28" s="15" t="s">
        <v>74</v>
      </c>
      <c r="D28" s="15" t="s">
        <v>17</v>
      </c>
      <c r="E28" s="15" t="s">
        <v>73</v>
      </c>
      <c r="F28" s="16" t="s">
        <v>15</v>
      </c>
      <c r="G28" s="15" t="s">
        <v>72</v>
      </c>
      <c r="H28" s="18">
        <v>45756</v>
      </c>
      <c r="I28" s="19" t="s">
        <v>12</v>
      </c>
      <c r="J28" s="18">
        <v>46304</v>
      </c>
      <c r="K28" s="16">
        <v>2014</v>
      </c>
      <c r="L28" s="16">
        <v>0</v>
      </c>
      <c r="M28" s="15" t="s">
        <v>71</v>
      </c>
      <c r="N28" s="16" t="s">
        <v>28</v>
      </c>
      <c r="O28" s="16" t="s">
        <v>70</v>
      </c>
      <c r="P28" s="16" t="s">
        <v>69</v>
      </c>
      <c r="Q28" s="16" t="s">
        <v>68</v>
      </c>
      <c r="R28" s="16" t="s">
        <v>67</v>
      </c>
      <c r="S28" s="16">
        <v>2</v>
      </c>
      <c r="T28" s="15" t="s">
        <v>66</v>
      </c>
      <c r="U28" s="16">
        <v>2</v>
      </c>
      <c r="V28" s="15" t="s">
        <v>24</v>
      </c>
      <c r="W28" s="15" t="s">
        <v>66</v>
      </c>
      <c r="X28" s="15" t="s">
        <v>65</v>
      </c>
      <c r="Y28" s="14" t="s">
        <v>64</v>
      </c>
      <c r="Z28" s="136"/>
      <c r="AA28" s="153">
        <v>0</v>
      </c>
      <c r="AB28" s="154">
        <v>0</v>
      </c>
      <c r="AC28" s="154">
        <v>0</v>
      </c>
      <c r="AD28" s="154">
        <v>0</v>
      </c>
    </row>
    <row r="29" spans="1:30" x14ac:dyDescent="0.3">
      <c r="A29" s="20" t="s">
        <v>63</v>
      </c>
      <c r="B29" s="15" t="s">
        <v>58</v>
      </c>
      <c r="C29" s="15" t="s">
        <v>62</v>
      </c>
      <c r="D29" s="15" t="s">
        <v>17</v>
      </c>
      <c r="E29" s="15" t="s">
        <v>16</v>
      </c>
      <c r="F29" s="16" t="s">
        <v>15</v>
      </c>
      <c r="G29" s="15" t="s">
        <v>61</v>
      </c>
      <c r="H29" s="18">
        <v>45755</v>
      </c>
      <c r="I29" s="19" t="s">
        <v>12</v>
      </c>
      <c r="J29" s="18">
        <v>46303</v>
      </c>
      <c r="K29" s="16">
        <v>1975</v>
      </c>
      <c r="L29" s="16">
        <v>2011</v>
      </c>
      <c r="M29" s="15" t="s">
        <v>60</v>
      </c>
      <c r="N29" s="16" t="s">
        <v>12</v>
      </c>
      <c r="O29" s="16" t="s">
        <v>54</v>
      </c>
      <c r="P29" s="16" t="s">
        <v>53</v>
      </c>
      <c r="Q29" s="16" t="s">
        <v>52</v>
      </c>
      <c r="R29" s="16" t="s">
        <v>8</v>
      </c>
      <c r="S29" s="16">
        <v>10</v>
      </c>
      <c r="T29" s="15" t="s">
        <v>51</v>
      </c>
      <c r="U29" s="16">
        <v>10</v>
      </c>
      <c r="V29" s="15" t="s">
        <v>50</v>
      </c>
      <c r="W29" s="15" t="s">
        <v>49</v>
      </c>
      <c r="X29" s="15" t="s">
        <v>48</v>
      </c>
      <c r="Y29" s="14" t="s">
        <v>35</v>
      </c>
      <c r="Z29" s="136"/>
      <c r="AA29" s="153">
        <v>0</v>
      </c>
      <c r="AB29" s="154">
        <v>0</v>
      </c>
      <c r="AC29" s="154">
        <v>0</v>
      </c>
      <c r="AD29" s="154">
        <v>0</v>
      </c>
    </row>
    <row r="30" spans="1:30" x14ac:dyDescent="0.3">
      <c r="A30" s="20" t="s">
        <v>59</v>
      </c>
      <c r="B30" s="15" t="s">
        <v>58</v>
      </c>
      <c r="C30" s="15" t="s">
        <v>57</v>
      </c>
      <c r="D30" s="15" t="s">
        <v>17</v>
      </c>
      <c r="E30" s="15" t="s">
        <v>16</v>
      </c>
      <c r="F30" s="16" t="s">
        <v>15</v>
      </c>
      <c r="G30" s="15" t="s">
        <v>56</v>
      </c>
      <c r="H30" s="18">
        <v>45755</v>
      </c>
      <c r="I30" s="19" t="s">
        <v>12</v>
      </c>
      <c r="J30" s="18">
        <v>46303</v>
      </c>
      <c r="K30" s="16">
        <v>1975</v>
      </c>
      <c r="L30" s="16">
        <v>2011</v>
      </c>
      <c r="M30" s="15" t="s">
        <v>55</v>
      </c>
      <c r="N30" s="16" t="s">
        <v>12</v>
      </c>
      <c r="O30" s="16" t="s">
        <v>54</v>
      </c>
      <c r="P30" s="16" t="s">
        <v>53</v>
      </c>
      <c r="Q30" s="16" t="s">
        <v>52</v>
      </c>
      <c r="R30" s="16" t="s">
        <v>8</v>
      </c>
      <c r="S30" s="16">
        <v>10</v>
      </c>
      <c r="T30" s="15" t="s">
        <v>51</v>
      </c>
      <c r="U30" s="16">
        <v>10</v>
      </c>
      <c r="V30" s="15" t="s">
        <v>50</v>
      </c>
      <c r="W30" s="15" t="s">
        <v>49</v>
      </c>
      <c r="X30" s="15" t="s">
        <v>48</v>
      </c>
      <c r="Y30" s="14" t="s">
        <v>35</v>
      </c>
      <c r="Z30" s="136"/>
      <c r="AA30" s="153">
        <v>0</v>
      </c>
      <c r="AB30" s="154">
        <v>0</v>
      </c>
      <c r="AC30" s="154">
        <v>0</v>
      </c>
      <c r="AD30" s="154">
        <v>0</v>
      </c>
    </row>
    <row r="31" spans="1:30" x14ac:dyDescent="0.3">
      <c r="A31" s="20" t="s">
        <v>47</v>
      </c>
      <c r="B31" s="15" t="s">
        <v>33</v>
      </c>
      <c r="C31" s="15" t="s">
        <v>32</v>
      </c>
      <c r="D31" s="15" t="s">
        <v>17</v>
      </c>
      <c r="E31" s="15" t="s">
        <v>16</v>
      </c>
      <c r="F31" s="16" t="s">
        <v>15</v>
      </c>
      <c r="G31" s="15" t="s">
        <v>46</v>
      </c>
      <c r="H31" s="18">
        <v>45476</v>
      </c>
      <c r="I31" s="19" t="s">
        <v>12</v>
      </c>
      <c r="J31" s="18">
        <v>46025</v>
      </c>
      <c r="K31" s="16">
        <v>2001</v>
      </c>
      <c r="L31" s="16">
        <v>0</v>
      </c>
      <c r="M31" s="15" t="s">
        <v>45</v>
      </c>
      <c r="N31" s="16" t="s">
        <v>12</v>
      </c>
      <c r="O31" s="16" t="s">
        <v>11</v>
      </c>
      <c r="P31" s="16" t="s">
        <v>41</v>
      </c>
      <c r="Q31" s="16" t="s">
        <v>40</v>
      </c>
      <c r="R31" s="16" t="s">
        <v>8</v>
      </c>
      <c r="S31" s="16">
        <v>8</v>
      </c>
      <c r="T31" s="15" t="s">
        <v>39</v>
      </c>
      <c r="U31" s="16">
        <v>8</v>
      </c>
      <c r="V31" s="15" t="s">
        <v>38</v>
      </c>
      <c r="W31" s="15" t="s">
        <v>37</v>
      </c>
      <c r="X31" s="15" t="s">
        <v>36</v>
      </c>
      <c r="Y31" s="14" t="s">
        <v>35</v>
      </c>
      <c r="Z31" s="136"/>
      <c r="AA31" s="153">
        <v>0</v>
      </c>
      <c r="AB31" s="154">
        <v>0</v>
      </c>
      <c r="AC31" s="154">
        <v>0</v>
      </c>
      <c r="AD31" s="154">
        <v>0</v>
      </c>
    </row>
    <row r="32" spans="1:30" x14ac:dyDescent="0.3">
      <c r="A32" s="20" t="s">
        <v>44</v>
      </c>
      <c r="B32" s="15" t="s">
        <v>33</v>
      </c>
      <c r="C32" s="15" t="s">
        <v>32</v>
      </c>
      <c r="D32" s="15" t="s">
        <v>17</v>
      </c>
      <c r="E32" s="15" t="s">
        <v>16</v>
      </c>
      <c r="F32" s="16" t="s">
        <v>15</v>
      </c>
      <c r="G32" s="15" t="s">
        <v>43</v>
      </c>
      <c r="H32" s="18">
        <v>45575</v>
      </c>
      <c r="I32" s="19" t="s">
        <v>12</v>
      </c>
      <c r="J32" s="18">
        <v>46122</v>
      </c>
      <c r="K32" s="16">
        <v>2001</v>
      </c>
      <c r="L32" s="16">
        <v>0</v>
      </c>
      <c r="M32" s="15" t="s">
        <v>42</v>
      </c>
      <c r="N32" s="16" t="s">
        <v>12</v>
      </c>
      <c r="O32" s="16" t="s">
        <v>11</v>
      </c>
      <c r="P32" s="16" t="s">
        <v>41</v>
      </c>
      <c r="Q32" s="16" t="s">
        <v>40</v>
      </c>
      <c r="R32" s="16" t="s">
        <v>8</v>
      </c>
      <c r="S32" s="16">
        <v>8</v>
      </c>
      <c r="T32" s="15" t="s">
        <v>39</v>
      </c>
      <c r="U32" s="16">
        <v>8</v>
      </c>
      <c r="V32" s="15" t="s">
        <v>38</v>
      </c>
      <c r="W32" s="15" t="s">
        <v>37</v>
      </c>
      <c r="X32" s="15" t="s">
        <v>36</v>
      </c>
      <c r="Y32" s="14" t="s">
        <v>35</v>
      </c>
      <c r="Z32" s="136"/>
      <c r="AA32" s="153">
        <v>0</v>
      </c>
      <c r="AB32" s="154">
        <v>0</v>
      </c>
      <c r="AC32" s="154">
        <v>0</v>
      </c>
      <c r="AD32" s="154">
        <v>0</v>
      </c>
    </row>
    <row r="33" spans="1:30" x14ac:dyDescent="0.3">
      <c r="A33" s="20" t="s">
        <v>34</v>
      </c>
      <c r="B33" s="15" t="s">
        <v>33</v>
      </c>
      <c r="C33" s="15" t="s">
        <v>32</v>
      </c>
      <c r="D33" s="15" t="s">
        <v>17</v>
      </c>
      <c r="E33" s="15" t="s">
        <v>31</v>
      </c>
      <c r="F33" s="16" t="s">
        <v>15</v>
      </c>
      <c r="G33" s="15" t="s">
        <v>30</v>
      </c>
      <c r="H33" s="18">
        <v>45575</v>
      </c>
      <c r="I33" s="19" t="s">
        <v>12</v>
      </c>
      <c r="J33" s="18">
        <v>46122</v>
      </c>
      <c r="K33" s="16">
        <v>2001</v>
      </c>
      <c r="L33" s="16">
        <v>0</v>
      </c>
      <c r="M33" s="15" t="s">
        <v>29</v>
      </c>
      <c r="N33" s="17" t="s">
        <v>28</v>
      </c>
      <c r="O33" s="16" t="s">
        <v>27</v>
      </c>
      <c r="P33" s="16">
        <v>0.15</v>
      </c>
      <c r="Q33" s="16" t="s">
        <v>26</v>
      </c>
      <c r="R33" s="16" t="s">
        <v>8</v>
      </c>
      <c r="S33" s="16">
        <v>2</v>
      </c>
      <c r="T33" s="15" t="s">
        <v>25</v>
      </c>
      <c r="U33" s="16">
        <v>2</v>
      </c>
      <c r="V33" s="15" t="s">
        <v>24</v>
      </c>
      <c r="W33" s="15" t="s">
        <v>23</v>
      </c>
      <c r="X33" s="15" t="s">
        <v>22</v>
      </c>
      <c r="Y33" s="14" t="s">
        <v>21</v>
      </c>
      <c r="Z33" s="136"/>
      <c r="AA33" s="153">
        <v>0</v>
      </c>
      <c r="AB33" s="154">
        <v>0</v>
      </c>
      <c r="AC33" s="154">
        <v>0</v>
      </c>
      <c r="AD33" s="154">
        <v>0</v>
      </c>
    </row>
    <row r="34" spans="1:30" ht="15" thickBot="1" x14ac:dyDescent="0.35">
      <c r="A34" s="13" t="s">
        <v>20</v>
      </c>
      <c r="B34" s="9" t="s">
        <v>19</v>
      </c>
      <c r="C34" s="9" t="s">
        <v>18</v>
      </c>
      <c r="D34" s="9" t="s">
        <v>17</v>
      </c>
      <c r="E34" s="9" t="s">
        <v>16</v>
      </c>
      <c r="F34" s="10" t="s">
        <v>15</v>
      </c>
      <c r="G34" s="9" t="s">
        <v>14</v>
      </c>
      <c r="H34" s="11">
        <v>45476</v>
      </c>
      <c r="I34" s="12" t="s">
        <v>12</v>
      </c>
      <c r="J34" s="11">
        <v>46025</v>
      </c>
      <c r="K34" s="10">
        <v>1994</v>
      </c>
      <c r="L34" s="10">
        <v>2006</v>
      </c>
      <c r="M34" s="9" t="s">
        <v>13</v>
      </c>
      <c r="N34" s="10" t="s">
        <v>12</v>
      </c>
      <c r="O34" s="10" t="s">
        <v>11</v>
      </c>
      <c r="P34" s="10" t="s">
        <v>10</v>
      </c>
      <c r="Q34" s="10" t="s">
        <v>9</v>
      </c>
      <c r="R34" s="10" t="s">
        <v>8</v>
      </c>
      <c r="S34" s="10">
        <v>3</v>
      </c>
      <c r="T34" s="9" t="s">
        <v>7</v>
      </c>
      <c r="U34" s="10">
        <v>3</v>
      </c>
      <c r="V34" s="9" t="s">
        <v>6</v>
      </c>
      <c r="W34" s="9" t="s">
        <v>5</v>
      </c>
      <c r="X34" s="9" t="s">
        <v>4</v>
      </c>
      <c r="Y34" s="8" t="s">
        <v>3</v>
      </c>
      <c r="Z34" s="137"/>
      <c r="AA34" s="153">
        <v>0</v>
      </c>
      <c r="AB34" s="154">
        <v>0</v>
      </c>
      <c r="AC34" s="154">
        <v>0</v>
      </c>
      <c r="AD34" s="154">
        <v>0</v>
      </c>
    </row>
    <row r="35" spans="1:30" ht="16.2" thickBot="1" x14ac:dyDescent="0.35">
      <c r="Z35" s="7" t="s">
        <v>2</v>
      </c>
      <c r="AA35" s="6">
        <f>SUM(AA4:AA34)</f>
        <v>0</v>
      </c>
      <c r="AB35" s="6">
        <f>SUM(AB4:AB34)</f>
        <v>0</v>
      </c>
      <c r="AC35" s="6">
        <f>SUM(AC4:AC34)</f>
        <v>0</v>
      </c>
      <c r="AD35" s="6">
        <f>SUM(AD4:AD34)</f>
        <v>0</v>
      </c>
    </row>
    <row r="36" spans="1:30" ht="15" thickBot="1" x14ac:dyDescent="0.35"/>
    <row r="37" spans="1:30" ht="16.2" thickBot="1" x14ac:dyDescent="0.35">
      <c r="Z37" s="7" t="s">
        <v>2</v>
      </c>
      <c r="AA37" s="6">
        <f>SUM(AA35,AB35,AC35,AD35)</f>
        <v>0</v>
      </c>
    </row>
  </sheetData>
  <sheetProtection algorithmName="SHA-512" hashValue="aFElT6JZQrKQevScka3VezXdbvww2N7297mzRm2j/RQXMzkChwIsudQgn5jtOcFBAWxuqm2PsxSpIAo+FOq+og==" saltValue="8yA0yAInmunarkgPJ5/4jQ==" spinCount="100000" sheet="1" objects="1" scenarios="1"/>
  <printOptions gridLines="1"/>
  <pageMargins left="0.31496062992125984" right="0.31496062992125984" top="1.5354330708661419" bottom="0.55118110236220474" header="0.31496062992125984" footer="0.31496062992125984"/>
  <pageSetup paperSize="8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2D53-A7B6-423D-B8E3-1AC3C9717DF0}">
  <dimension ref="A2:G122"/>
  <sheetViews>
    <sheetView topLeftCell="B88" zoomScale="85" zoomScaleNormal="85" workbookViewId="0">
      <selection activeCell="C119" sqref="C119"/>
    </sheetView>
  </sheetViews>
  <sheetFormatPr defaultRowHeight="14.4" x14ac:dyDescent="0.3"/>
  <cols>
    <col min="1" max="1" width="11.5546875" bestFit="1" customWidth="1"/>
    <col min="2" max="2" width="39.109375" bestFit="1" customWidth="1"/>
    <col min="3" max="3" width="63.33203125" bestFit="1" customWidth="1"/>
    <col min="4" max="4" width="12.44140625" bestFit="1" customWidth="1"/>
    <col min="5" max="5" width="18.5546875" customWidth="1"/>
    <col min="6" max="6" width="20" customWidth="1"/>
    <col min="7" max="7" width="90.109375" bestFit="1" customWidth="1"/>
  </cols>
  <sheetData>
    <row r="2" spans="1:7" ht="93" customHeight="1" x14ac:dyDescent="0.3">
      <c r="A2" s="48" t="s">
        <v>479</v>
      </c>
      <c r="B2" s="48" t="s">
        <v>478</v>
      </c>
      <c r="C2" s="48" t="s">
        <v>477</v>
      </c>
      <c r="D2" s="49" t="s">
        <v>476</v>
      </c>
      <c r="E2" s="49" t="s">
        <v>519</v>
      </c>
      <c r="F2" s="50" t="s">
        <v>520</v>
      </c>
      <c r="G2" s="49" t="s">
        <v>475</v>
      </c>
    </row>
    <row r="3" spans="1:7" ht="17.399999999999999" x14ac:dyDescent="0.3">
      <c r="A3" s="51"/>
      <c r="B3" s="53" t="s">
        <v>474</v>
      </c>
      <c r="C3" s="54"/>
      <c r="D3" s="55"/>
      <c r="E3" s="52"/>
      <c r="F3" s="52"/>
      <c r="G3" s="52"/>
    </row>
    <row r="4" spans="1:7" x14ac:dyDescent="0.3">
      <c r="A4" s="63" t="s">
        <v>456</v>
      </c>
      <c r="B4" s="64" t="s">
        <v>472</v>
      </c>
      <c r="C4" s="65" t="s">
        <v>473</v>
      </c>
      <c r="D4" s="62" t="s">
        <v>518</v>
      </c>
      <c r="E4" s="139">
        <v>0</v>
      </c>
      <c r="F4" s="62">
        <v>20</v>
      </c>
      <c r="G4" s="140"/>
    </row>
    <row r="5" spans="1:7" x14ac:dyDescent="0.3">
      <c r="A5" s="63" t="s">
        <v>456</v>
      </c>
      <c r="B5" s="66" t="s">
        <v>465</v>
      </c>
      <c r="C5" s="65" t="s">
        <v>471</v>
      </c>
      <c r="D5" s="62" t="s">
        <v>518</v>
      </c>
      <c r="E5" s="139">
        <v>0</v>
      </c>
      <c r="F5" s="62">
        <v>22</v>
      </c>
      <c r="G5" s="140"/>
    </row>
    <row r="6" spans="1:7" x14ac:dyDescent="0.3">
      <c r="A6" s="63" t="s">
        <v>456</v>
      </c>
      <c r="B6" s="66" t="s">
        <v>465</v>
      </c>
      <c r="C6" s="65" t="s">
        <v>470</v>
      </c>
      <c r="D6" s="62" t="s">
        <v>518</v>
      </c>
      <c r="E6" s="139">
        <v>0</v>
      </c>
      <c r="F6" s="62">
        <v>18</v>
      </c>
      <c r="G6" s="140"/>
    </row>
    <row r="7" spans="1:7" x14ac:dyDescent="0.3">
      <c r="A7" s="63" t="s">
        <v>456</v>
      </c>
      <c r="B7" s="66" t="s">
        <v>465</v>
      </c>
      <c r="C7" s="65" t="s">
        <v>469</v>
      </c>
      <c r="D7" s="62" t="s">
        <v>518</v>
      </c>
      <c r="E7" s="139">
        <v>0</v>
      </c>
      <c r="F7" s="62">
        <v>18</v>
      </c>
      <c r="G7" s="140"/>
    </row>
    <row r="8" spans="1:7" x14ac:dyDescent="0.3">
      <c r="A8" s="63" t="s">
        <v>456</v>
      </c>
      <c r="B8" s="66" t="s">
        <v>465</v>
      </c>
      <c r="C8" s="65" t="s">
        <v>469</v>
      </c>
      <c r="D8" s="62" t="s">
        <v>518</v>
      </c>
      <c r="E8" s="139">
        <v>0</v>
      </c>
      <c r="F8" s="62">
        <v>18</v>
      </c>
      <c r="G8" s="140"/>
    </row>
    <row r="9" spans="1:7" x14ac:dyDescent="0.3">
      <c r="A9" s="63" t="s">
        <v>456</v>
      </c>
      <c r="B9" s="66" t="s">
        <v>465</v>
      </c>
      <c r="C9" s="65" t="s">
        <v>468</v>
      </c>
      <c r="D9" s="62" t="s">
        <v>518</v>
      </c>
      <c r="E9" s="139">
        <v>0</v>
      </c>
      <c r="F9" s="62">
        <v>20</v>
      </c>
      <c r="G9" s="140"/>
    </row>
    <row r="10" spans="1:7" x14ac:dyDescent="0.3">
      <c r="A10" s="63" t="s">
        <v>456</v>
      </c>
      <c r="B10" s="66" t="s">
        <v>465</v>
      </c>
      <c r="C10" s="65" t="s">
        <v>467</v>
      </c>
      <c r="D10" s="62" t="s">
        <v>518</v>
      </c>
      <c r="E10" s="139">
        <v>0</v>
      </c>
      <c r="F10" s="62">
        <v>20</v>
      </c>
      <c r="G10" s="140"/>
    </row>
    <row r="11" spans="1:7" x14ac:dyDescent="0.3">
      <c r="A11" s="63" t="s">
        <v>456</v>
      </c>
      <c r="B11" s="66" t="s">
        <v>465</v>
      </c>
      <c r="C11" s="65" t="s">
        <v>466</v>
      </c>
      <c r="D11" s="62" t="s">
        <v>518</v>
      </c>
      <c r="E11" s="139">
        <v>0</v>
      </c>
      <c r="F11" s="62">
        <v>10</v>
      </c>
      <c r="G11" s="140"/>
    </row>
    <row r="12" spans="1:7" x14ac:dyDescent="0.3">
      <c r="A12" s="63" t="s">
        <v>464</v>
      </c>
      <c r="B12" s="66" t="s">
        <v>463</v>
      </c>
      <c r="C12" s="65" t="s">
        <v>462</v>
      </c>
      <c r="D12" s="62" t="s">
        <v>518</v>
      </c>
      <c r="E12" s="139">
        <v>0</v>
      </c>
      <c r="F12" s="62">
        <v>10</v>
      </c>
      <c r="G12" s="140"/>
    </row>
    <row r="13" spans="1:7" x14ac:dyDescent="0.3">
      <c r="A13" s="63" t="s">
        <v>460</v>
      </c>
      <c r="B13" s="66" t="s">
        <v>459</v>
      </c>
      <c r="C13" s="65" t="s">
        <v>461</v>
      </c>
      <c r="D13" s="62" t="s">
        <v>518</v>
      </c>
      <c r="E13" s="139">
        <v>0</v>
      </c>
      <c r="F13" s="62">
        <v>10</v>
      </c>
      <c r="G13" s="140"/>
    </row>
    <row r="14" spans="1:7" x14ac:dyDescent="0.3">
      <c r="A14" s="63" t="s">
        <v>460</v>
      </c>
      <c r="B14" s="66" t="s">
        <v>459</v>
      </c>
      <c r="C14" s="65" t="s">
        <v>458</v>
      </c>
      <c r="D14" s="62" t="s">
        <v>518</v>
      </c>
      <c r="E14" s="139">
        <v>0</v>
      </c>
      <c r="F14" s="62">
        <v>10</v>
      </c>
      <c r="G14" s="140"/>
    </row>
    <row r="15" spans="1:7" ht="17.399999999999999" x14ac:dyDescent="0.3">
      <c r="A15" s="51"/>
      <c r="B15" s="53" t="s">
        <v>457</v>
      </c>
      <c r="C15" s="54"/>
      <c r="D15" s="55"/>
      <c r="E15" s="52"/>
      <c r="F15" s="52"/>
      <c r="G15" s="52"/>
    </row>
    <row r="16" spans="1:7" x14ac:dyDescent="0.3">
      <c r="A16" s="69"/>
      <c r="B16" s="70" t="s">
        <v>455</v>
      </c>
      <c r="C16" s="71" t="s">
        <v>521</v>
      </c>
      <c r="D16" s="1" t="s">
        <v>518</v>
      </c>
      <c r="E16" s="141">
        <v>0</v>
      </c>
      <c r="F16" s="1">
        <v>10</v>
      </c>
      <c r="G16" s="140"/>
    </row>
    <row r="17" spans="1:7" x14ac:dyDescent="0.3">
      <c r="A17" s="69"/>
      <c r="B17" s="70" t="s">
        <v>455</v>
      </c>
      <c r="C17" s="71" t="s">
        <v>522</v>
      </c>
      <c r="D17" s="1" t="s">
        <v>518</v>
      </c>
      <c r="E17" s="141">
        <v>0</v>
      </c>
      <c r="F17" s="1">
        <v>10</v>
      </c>
      <c r="G17" s="140"/>
    </row>
    <row r="18" spans="1:7" x14ac:dyDescent="0.3">
      <c r="A18" s="69"/>
      <c r="B18" s="70" t="s">
        <v>455</v>
      </c>
      <c r="C18" s="71" t="s">
        <v>454</v>
      </c>
      <c r="D18" s="1" t="s">
        <v>518</v>
      </c>
      <c r="E18" s="141">
        <v>0</v>
      </c>
      <c r="F18" s="1">
        <v>10</v>
      </c>
      <c r="G18" s="140"/>
    </row>
    <row r="19" spans="1:7" ht="17.399999999999999" x14ac:dyDescent="0.3">
      <c r="A19" s="51"/>
      <c r="B19" s="53" t="s">
        <v>453</v>
      </c>
      <c r="C19" s="54"/>
      <c r="D19" s="55"/>
      <c r="E19" s="52"/>
      <c r="F19" s="52"/>
      <c r="G19" s="52"/>
    </row>
    <row r="20" spans="1:7" x14ac:dyDescent="0.3">
      <c r="A20" s="69" t="s">
        <v>442</v>
      </c>
      <c r="B20" s="70" t="s">
        <v>450</v>
      </c>
      <c r="C20" s="71" t="s">
        <v>452</v>
      </c>
      <c r="D20" s="1" t="s">
        <v>518</v>
      </c>
      <c r="E20" s="141">
        <v>0</v>
      </c>
      <c r="F20" s="1">
        <v>12</v>
      </c>
      <c r="G20" s="140"/>
    </row>
    <row r="21" spans="1:7" x14ac:dyDescent="0.3">
      <c r="A21" s="69" t="s">
        <v>442</v>
      </c>
      <c r="B21" s="70" t="s">
        <v>451</v>
      </c>
      <c r="C21" s="71" t="s">
        <v>452</v>
      </c>
      <c r="D21" s="1" t="s">
        <v>518</v>
      </c>
      <c r="E21" s="141">
        <v>0</v>
      </c>
      <c r="F21" s="1">
        <v>12</v>
      </c>
      <c r="G21" s="140"/>
    </row>
    <row r="22" spans="1:7" x14ac:dyDescent="0.3">
      <c r="A22" s="69" t="s">
        <v>442</v>
      </c>
      <c r="B22" s="70" t="s">
        <v>448</v>
      </c>
      <c r="C22" s="71" t="s">
        <v>5</v>
      </c>
      <c r="D22" s="1" t="s">
        <v>518</v>
      </c>
      <c r="E22" s="141">
        <v>0</v>
      </c>
      <c r="F22" s="1">
        <v>10</v>
      </c>
      <c r="G22" s="140"/>
    </row>
    <row r="23" spans="1:7" x14ac:dyDescent="0.3">
      <c r="A23" s="69" t="s">
        <v>442</v>
      </c>
      <c r="B23" s="70" t="s">
        <v>446</v>
      </c>
      <c r="C23" s="71" t="s">
        <v>449</v>
      </c>
      <c r="D23" s="1" t="s">
        <v>518</v>
      </c>
      <c r="E23" s="141">
        <v>0</v>
      </c>
      <c r="F23" s="1">
        <v>10</v>
      </c>
      <c r="G23" s="140"/>
    </row>
    <row r="24" spans="1:7" x14ac:dyDescent="0.3">
      <c r="A24" s="69" t="s">
        <v>442</v>
      </c>
      <c r="B24" s="70" t="s">
        <v>448</v>
      </c>
      <c r="C24" s="71" t="s">
        <v>447</v>
      </c>
      <c r="D24" s="1" t="s">
        <v>518</v>
      </c>
      <c r="E24" s="141">
        <v>0</v>
      </c>
      <c r="F24" s="1">
        <v>10</v>
      </c>
      <c r="G24" s="140"/>
    </row>
    <row r="25" spans="1:7" x14ac:dyDescent="0.3">
      <c r="A25" s="69" t="s">
        <v>442</v>
      </c>
      <c r="B25" s="70" t="s">
        <v>446</v>
      </c>
      <c r="C25" s="71" t="s">
        <v>445</v>
      </c>
      <c r="D25" s="1" t="s">
        <v>518</v>
      </c>
      <c r="E25" s="141">
        <v>0</v>
      </c>
      <c r="F25" s="1">
        <v>10</v>
      </c>
      <c r="G25" s="140"/>
    </row>
    <row r="26" spans="1:7" x14ac:dyDescent="0.3">
      <c r="A26" s="69" t="s">
        <v>442</v>
      </c>
      <c r="B26" s="70" t="s">
        <v>444</v>
      </c>
      <c r="C26" s="71" t="s">
        <v>443</v>
      </c>
      <c r="D26" s="1" t="s">
        <v>518</v>
      </c>
      <c r="E26" s="141">
        <v>0</v>
      </c>
      <c r="F26" s="1">
        <v>10</v>
      </c>
      <c r="G26" s="140"/>
    </row>
    <row r="27" spans="1:7" ht="17.399999999999999" x14ac:dyDescent="0.3">
      <c r="A27" s="51"/>
      <c r="B27" s="53" t="s">
        <v>441</v>
      </c>
      <c r="C27" s="54"/>
      <c r="D27" s="55"/>
      <c r="E27" s="52"/>
      <c r="F27" s="52"/>
      <c r="G27" s="52"/>
    </row>
    <row r="28" spans="1:7" x14ac:dyDescent="0.3">
      <c r="A28" s="69" t="s">
        <v>440</v>
      </c>
      <c r="B28" s="70" t="s">
        <v>439</v>
      </c>
      <c r="C28" s="71" t="s">
        <v>438</v>
      </c>
      <c r="D28" s="1" t="s">
        <v>518</v>
      </c>
      <c r="E28" s="141">
        <v>0</v>
      </c>
      <c r="F28" s="1">
        <v>22</v>
      </c>
      <c r="G28" s="140"/>
    </row>
    <row r="29" spans="1:7" x14ac:dyDescent="0.3">
      <c r="A29" s="69" t="s">
        <v>435</v>
      </c>
      <c r="B29" s="70" t="s">
        <v>437</v>
      </c>
      <c r="C29" s="71" t="s">
        <v>436</v>
      </c>
      <c r="D29" s="1" t="s">
        <v>518</v>
      </c>
      <c r="E29" s="141">
        <v>0</v>
      </c>
      <c r="F29" s="1">
        <v>22</v>
      </c>
      <c r="G29" s="140"/>
    </row>
    <row r="30" spans="1:7" x14ac:dyDescent="0.3">
      <c r="A30" s="69" t="s">
        <v>435</v>
      </c>
      <c r="B30" s="70" t="s">
        <v>434</v>
      </c>
      <c r="C30" s="71" t="s">
        <v>433</v>
      </c>
      <c r="D30" s="1" t="s">
        <v>518</v>
      </c>
      <c r="E30" s="141">
        <v>0</v>
      </c>
      <c r="F30" s="1">
        <v>22</v>
      </c>
      <c r="G30" s="140"/>
    </row>
    <row r="31" spans="1:7" ht="17.399999999999999" x14ac:dyDescent="0.3">
      <c r="A31" s="51"/>
      <c r="B31" s="53" t="s">
        <v>432</v>
      </c>
      <c r="C31" s="54"/>
      <c r="D31" s="55"/>
      <c r="E31" s="52"/>
      <c r="F31" s="52"/>
      <c r="G31" s="52"/>
    </row>
    <row r="32" spans="1:7" x14ac:dyDescent="0.3">
      <c r="A32" s="69" t="s">
        <v>426</v>
      </c>
      <c r="B32" s="70" t="s">
        <v>428</v>
      </c>
      <c r="C32" s="71" t="s">
        <v>431</v>
      </c>
      <c r="D32" s="1" t="s">
        <v>304</v>
      </c>
      <c r="E32" s="141">
        <v>0</v>
      </c>
      <c r="F32" s="1">
        <v>30</v>
      </c>
      <c r="G32" s="140"/>
    </row>
    <row r="33" spans="1:7" x14ac:dyDescent="0.3">
      <c r="A33" s="69" t="s">
        <v>426</v>
      </c>
      <c r="B33" s="70" t="s">
        <v>430</v>
      </c>
      <c r="C33" s="72" t="s">
        <v>429</v>
      </c>
      <c r="D33" s="1" t="s">
        <v>304</v>
      </c>
      <c r="E33" s="141">
        <v>0</v>
      </c>
      <c r="F33" s="1">
        <v>30</v>
      </c>
      <c r="G33" s="140"/>
    </row>
    <row r="34" spans="1:7" x14ac:dyDescent="0.3">
      <c r="A34" s="69" t="s">
        <v>426</v>
      </c>
      <c r="B34" s="70" t="s">
        <v>425</v>
      </c>
      <c r="C34" s="71"/>
      <c r="D34" s="1" t="s">
        <v>304</v>
      </c>
      <c r="E34" s="141">
        <v>0</v>
      </c>
      <c r="F34" s="1">
        <v>30</v>
      </c>
      <c r="G34" s="140"/>
    </row>
    <row r="35" spans="1:7" x14ac:dyDescent="0.3">
      <c r="A35" s="69" t="s">
        <v>426</v>
      </c>
      <c r="B35" s="70" t="s">
        <v>428</v>
      </c>
      <c r="C35" s="72" t="s">
        <v>427</v>
      </c>
      <c r="D35" s="1" t="s">
        <v>304</v>
      </c>
      <c r="E35" s="141">
        <v>0</v>
      </c>
      <c r="F35" s="1">
        <v>30</v>
      </c>
      <c r="G35" s="140"/>
    </row>
    <row r="36" spans="1:7" x14ac:dyDescent="0.3">
      <c r="A36" s="69" t="s">
        <v>426</v>
      </c>
      <c r="B36" s="70" t="s">
        <v>425</v>
      </c>
      <c r="C36" s="71"/>
      <c r="D36" s="1" t="s">
        <v>304</v>
      </c>
      <c r="E36" s="141">
        <v>0</v>
      </c>
      <c r="F36" s="1">
        <v>30</v>
      </c>
      <c r="G36" s="140"/>
    </row>
    <row r="37" spans="1:7" x14ac:dyDescent="0.3">
      <c r="A37" s="69" t="s">
        <v>426</v>
      </c>
      <c r="B37" s="70" t="s">
        <v>425</v>
      </c>
      <c r="C37" s="71" t="s">
        <v>424</v>
      </c>
      <c r="D37" s="1" t="s">
        <v>304</v>
      </c>
      <c r="E37" s="141">
        <v>0</v>
      </c>
      <c r="F37" s="1">
        <v>30</v>
      </c>
      <c r="G37" s="140"/>
    </row>
    <row r="38" spans="1:7" x14ac:dyDescent="0.3">
      <c r="A38" s="69" t="s">
        <v>423</v>
      </c>
      <c r="B38" s="70" t="s">
        <v>422</v>
      </c>
      <c r="C38" s="71" t="s">
        <v>421</v>
      </c>
      <c r="D38" s="1" t="s">
        <v>304</v>
      </c>
      <c r="E38" s="141">
        <v>0</v>
      </c>
      <c r="F38" s="1">
        <v>15</v>
      </c>
      <c r="G38" s="140"/>
    </row>
    <row r="39" spans="1:7" x14ac:dyDescent="0.3">
      <c r="A39" s="69" t="s">
        <v>423</v>
      </c>
      <c r="B39" s="70" t="s">
        <v>422</v>
      </c>
      <c r="C39" s="71" t="s">
        <v>420</v>
      </c>
      <c r="D39" s="1" t="s">
        <v>304</v>
      </c>
      <c r="E39" s="141">
        <v>0</v>
      </c>
      <c r="F39" s="1">
        <v>15</v>
      </c>
      <c r="G39" s="140"/>
    </row>
    <row r="40" spans="1:7" x14ac:dyDescent="0.3">
      <c r="A40" s="69" t="s">
        <v>419</v>
      </c>
      <c r="B40" s="70" t="s">
        <v>418</v>
      </c>
      <c r="C40" s="71" t="s">
        <v>421</v>
      </c>
      <c r="D40" s="1" t="s">
        <v>304</v>
      </c>
      <c r="E40" s="141">
        <v>0</v>
      </c>
      <c r="F40" s="1">
        <v>15</v>
      </c>
      <c r="G40" s="140"/>
    </row>
    <row r="41" spans="1:7" x14ac:dyDescent="0.3">
      <c r="A41" s="69" t="s">
        <v>419</v>
      </c>
      <c r="B41" s="70" t="s">
        <v>418</v>
      </c>
      <c r="C41" s="71" t="s">
        <v>420</v>
      </c>
      <c r="D41" s="1" t="s">
        <v>304</v>
      </c>
      <c r="E41" s="141">
        <v>0</v>
      </c>
      <c r="F41" s="1">
        <v>15</v>
      </c>
      <c r="G41" s="140"/>
    </row>
    <row r="42" spans="1:7" x14ac:dyDescent="0.3">
      <c r="A42" s="69" t="s">
        <v>403</v>
      </c>
      <c r="B42" s="70" t="s">
        <v>414</v>
      </c>
      <c r="C42" s="71" t="s">
        <v>417</v>
      </c>
      <c r="D42" s="1" t="s">
        <v>412</v>
      </c>
      <c r="E42" s="141">
        <v>0</v>
      </c>
      <c r="F42" s="1">
        <v>15</v>
      </c>
      <c r="G42" s="140"/>
    </row>
    <row r="43" spans="1:7" x14ac:dyDescent="0.3">
      <c r="A43" s="69" t="s">
        <v>403</v>
      </c>
      <c r="B43" s="70" t="s">
        <v>414</v>
      </c>
      <c r="C43" s="71" t="s">
        <v>416</v>
      </c>
      <c r="D43" s="1" t="s">
        <v>412</v>
      </c>
      <c r="E43" s="141">
        <v>0</v>
      </c>
      <c r="F43" s="1">
        <v>15</v>
      </c>
      <c r="G43" s="140"/>
    </row>
    <row r="44" spans="1:7" x14ac:dyDescent="0.3">
      <c r="A44" s="69" t="s">
        <v>403</v>
      </c>
      <c r="B44" s="70" t="s">
        <v>414</v>
      </c>
      <c r="C44" s="71" t="s">
        <v>415</v>
      </c>
      <c r="D44" s="1" t="s">
        <v>412</v>
      </c>
      <c r="E44" s="141">
        <v>0</v>
      </c>
      <c r="F44" s="1">
        <v>15</v>
      </c>
      <c r="G44" s="140"/>
    </row>
    <row r="45" spans="1:7" x14ac:dyDescent="0.3">
      <c r="A45" s="69" t="s">
        <v>403</v>
      </c>
      <c r="B45" s="70" t="s">
        <v>414</v>
      </c>
      <c r="C45" s="71" t="s">
        <v>413</v>
      </c>
      <c r="D45" s="1" t="s">
        <v>412</v>
      </c>
      <c r="E45" s="141">
        <v>0</v>
      </c>
      <c r="F45" s="1">
        <v>15</v>
      </c>
      <c r="G45" s="140"/>
    </row>
    <row r="46" spans="1:7" x14ac:dyDescent="0.3">
      <c r="A46" s="69"/>
      <c r="B46" s="70" t="s">
        <v>411</v>
      </c>
      <c r="C46" s="71" t="s">
        <v>410</v>
      </c>
      <c r="D46" s="1"/>
      <c r="E46" s="141">
        <v>0</v>
      </c>
      <c r="F46" s="1">
        <v>30</v>
      </c>
      <c r="G46" s="140"/>
    </row>
    <row r="47" spans="1:7" x14ac:dyDescent="0.3">
      <c r="A47" s="69"/>
      <c r="B47" s="70" t="s">
        <v>409</v>
      </c>
      <c r="C47" s="71" t="s">
        <v>408</v>
      </c>
      <c r="D47" s="1" t="s">
        <v>304</v>
      </c>
      <c r="E47" s="141">
        <v>0</v>
      </c>
      <c r="F47" s="1">
        <v>30</v>
      </c>
      <c r="G47" s="140"/>
    </row>
    <row r="48" spans="1:7" x14ac:dyDescent="0.3">
      <c r="A48" s="69" t="s">
        <v>403</v>
      </c>
      <c r="B48" s="70" t="s">
        <v>407</v>
      </c>
      <c r="C48" s="71"/>
      <c r="D48" s="1" t="s">
        <v>304</v>
      </c>
      <c r="E48" s="141">
        <v>0</v>
      </c>
      <c r="F48" s="1"/>
      <c r="G48" s="140"/>
    </row>
    <row r="49" spans="1:7" x14ac:dyDescent="0.3">
      <c r="A49" s="69" t="s">
        <v>403</v>
      </c>
      <c r="B49" s="70" t="s">
        <v>405</v>
      </c>
      <c r="C49" s="71" t="s">
        <v>402</v>
      </c>
      <c r="D49" s="1" t="s">
        <v>304</v>
      </c>
      <c r="E49" s="141">
        <v>0</v>
      </c>
      <c r="F49" s="1"/>
      <c r="G49" s="140"/>
    </row>
    <row r="50" spans="1:7" x14ac:dyDescent="0.3">
      <c r="A50" s="69" t="s">
        <v>403</v>
      </c>
      <c r="B50" s="73" t="s">
        <v>404</v>
      </c>
      <c r="C50" s="71" t="s">
        <v>402</v>
      </c>
      <c r="D50" s="1" t="s">
        <v>304</v>
      </c>
      <c r="E50" s="141">
        <v>0</v>
      </c>
      <c r="F50" s="1"/>
      <c r="G50" s="140"/>
    </row>
    <row r="51" spans="1:7" x14ac:dyDescent="0.3">
      <c r="A51" s="69" t="s">
        <v>403</v>
      </c>
      <c r="B51" s="70" t="s">
        <v>406</v>
      </c>
      <c r="C51" s="71"/>
      <c r="D51" s="1" t="s">
        <v>304</v>
      </c>
      <c r="E51" s="141">
        <v>0</v>
      </c>
      <c r="F51" s="1"/>
      <c r="G51" s="140"/>
    </row>
    <row r="52" spans="1:7" x14ac:dyDescent="0.3">
      <c r="A52" s="69" t="s">
        <v>403</v>
      </c>
      <c r="B52" s="74" t="s">
        <v>405</v>
      </c>
      <c r="C52" s="71" t="s">
        <v>402</v>
      </c>
      <c r="D52" s="1" t="s">
        <v>304</v>
      </c>
      <c r="E52" s="141">
        <v>0</v>
      </c>
      <c r="F52" s="1"/>
      <c r="G52" s="140"/>
    </row>
    <row r="53" spans="1:7" x14ac:dyDescent="0.3">
      <c r="A53" s="69" t="s">
        <v>403</v>
      </c>
      <c r="B53" s="74" t="s">
        <v>404</v>
      </c>
      <c r="C53" s="71" t="s">
        <v>402</v>
      </c>
      <c r="D53" s="1" t="s">
        <v>304</v>
      </c>
      <c r="E53" s="141">
        <v>0</v>
      </c>
      <c r="F53" s="1"/>
      <c r="G53" s="140"/>
    </row>
    <row r="54" spans="1:7" ht="17.399999999999999" x14ac:dyDescent="0.3">
      <c r="A54" s="51"/>
      <c r="B54" s="53" t="s">
        <v>401</v>
      </c>
      <c r="C54" s="54"/>
      <c r="D54" s="55"/>
      <c r="E54" s="52"/>
      <c r="F54" s="52"/>
      <c r="G54" s="52"/>
    </row>
    <row r="55" spans="1:7" x14ac:dyDescent="0.3">
      <c r="A55" s="69" t="s">
        <v>400</v>
      </c>
      <c r="B55" s="74" t="s">
        <v>399</v>
      </c>
      <c r="C55" s="71" t="s">
        <v>398</v>
      </c>
      <c r="D55" s="1" t="s">
        <v>304</v>
      </c>
      <c r="E55" s="141">
        <v>0</v>
      </c>
      <c r="F55" s="1">
        <v>25</v>
      </c>
      <c r="G55" s="140"/>
    </row>
    <row r="56" spans="1:7" x14ac:dyDescent="0.3">
      <c r="A56" s="69"/>
      <c r="B56" s="74" t="s">
        <v>397</v>
      </c>
      <c r="C56" s="71" t="s">
        <v>396</v>
      </c>
      <c r="D56" s="1" t="s">
        <v>304</v>
      </c>
      <c r="E56" s="141">
        <v>0</v>
      </c>
      <c r="F56" s="1">
        <v>15</v>
      </c>
      <c r="G56" s="140"/>
    </row>
    <row r="57" spans="1:7" x14ac:dyDescent="0.3">
      <c r="A57" s="69"/>
      <c r="B57" s="74" t="s">
        <v>395</v>
      </c>
      <c r="C57" s="71" t="s">
        <v>394</v>
      </c>
      <c r="D57" s="1" t="s">
        <v>304</v>
      </c>
      <c r="E57" s="141">
        <v>0</v>
      </c>
      <c r="F57" s="1"/>
      <c r="G57" s="140"/>
    </row>
    <row r="58" spans="1:7" x14ac:dyDescent="0.3">
      <c r="A58" s="69"/>
      <c r="B58" s="74" t="s">
        <v>393</v>
      </c>
      <c r="C58" s="71" t="s">
        <v>392</v>
      </c>
      <c r="D58" s="1"/>
      <c r="E58" s="141">
        <v>0</v>
      </c>
      <c r="F58" s="1"/>
      <c r="G58" s="140"/>
    </row>
    <row r="59" spans="1:7" x14ac:dyDescent="0.3">
      <c r="A59" s="69"/>
      <c r="B59" s="74" t="s">
        <v>391</v>
      </c>
      <c r="C59" s="71" t="s">
        <v>390</v>
      </c>
      <c r="D59" s="1" t="s">
        <v>304</v>
      </c>
      <c r="E59" s="141">
        <v>0</v>
      </c>
      <c r="F59" s="1"/>
      <c r="G59" s="140"/>
    </row>
    <row r="60" spans="1:7" x14ac:dyDescent="0.3">
      <c r="A60" s="69"/>
      <c r="B60" s="74" t="s">
        <v>389</v>
      </c>
      <c r="C60" s="71" t="s">
        <v>388</v>
      </c>
      <c r="D60" s="1" t="s">
        <v>304</v>
      </c>
      <c r="E60" s="141">
        <v>0</v>
      </c>
      <c r="F60" s="1">
        <v>25</v>
      </c>
      <c r="G60" s="140"/>
    </row>
    <row r="61" spans="1:7" ht="17.399999999999999" x14ac:dyDescent="0.3">
      <c r="A61" s="51"/>
      <c r="B61" s="53" t="s">
        <v>387</v>
      </c>
      <c r="C61" s="54"/>
      <c r="D61" s="55"/>
      <c r="E61" s="52"/>
      <c r="F61" s="52"/>
      <c r="G61" s="52"/>
    </row>
    <row r="62" spans="1:7" x14ac:dyDescent="0.3">
      <c r="A62" s="69" t="s">
        <v>347</v>
      </c>
      <c r="B62" s="74" t="s">
        <v>384</v>
      </c>
      <c r="C62" s="71" t="s">
        <v>386</v>
      </c>
      <c r="D62" s="1" t="s">
        <v>304</v>
      </c>
      <c r="E62" s="141">
        <v>0</v>
      </c>
      <c r="F62" s="1">
        <v>15</v>
      </c>
      <c r="G62" s="140"/>
    </row>
    <row r="63" spans="1:7" x14ac:dyDescent="0.3">
      <c r="A63" s="69" t="s">
        <v>347</v>
      </c>
      <c r="B63" s="74" t="s">
        <v>384</v>
      </c>
      <c r="C63" s="71" t="s">
        <v>385</v>
      </c>
      <c r="D63" s="1" t="s">
        <v>304</v>
      </c>
      <c r="E63" s="141">
        <v>0</v>
      </c>
      <c r="F63" s="1">
        <v>15</v>
      </c>
      <c r="G63" s="140"/>
    </row>
    <row r="64" spans="1:7" x14ac:dyDescent="0.3">
      <c r="A64" s="69" t="s">
        <v>347</v>
      </c>
      <c r="B64" s="74" t="s">
        <v>384</v>
      </c>
      <c r="C64" s="71" t="s">
        <v>383</v>
      </c>
      <c r="D64" s="1" t="s">
        <v>304</v>
      </c>
      <c r="E64" s="141">
        <v>0</v>
      </c>
      <c r="F64" s="1">
        <v>15</v>
      </c>
      <c r="G64" s="140"/>
    </row>
    <row r="65" spans="1:7" x14ac:dyDescent="0.3">
      <c r="A65" s="69" t="s">
        <v>379</v>
      </c>
      <c r="B65" s="74" t="s">
        <v>378</v>
      </c>
      <c r="C65" s="71" t="s">
        <v>511</v>
      </c>
      <c r="D65" s="1" t="s">
        <v>304</v>
      </c>
      <c r="E65" s="141">
        <v>0</v>
      </c>
      <c r="F65" s="1">
        <v>30</v>
      </c>
      <c r="G65" s="140"/>
    </row>
    <row r="66" spans="1:7" x14ac:dyDescent="0.3">
      <c r="A66" s="69" t="s">
        <v>379</v>
      </c>
      <c r="B66" s="74" t="s">
        <v>378</v>
      </c>
      <c r="C66" s="71" t="s">
        <v>382</v>
      </c>
      <c r="D66" s="1"/>
      <c r="E66" s="141">
        <v>0</v>
      </c>
      <c r="F66" s="1">
        <v>30</v>
      </c>
      <c r="G66" s="140"/>
    </row>
    <row r="67" spans="1:7" x14ac:dyDescent="0.3">
      <c r="A67" s="69" t="s">
        <v>379</v>
      </c>
      <c r="B67" s="74" t="s">
        <v>378</v>
      </c>
      <c r="C67" s="71" t="s">
        <v>381</v>
      </c>
      <c r="D67" s="1"/>
      <c r="E67" s="141">
        <v>0</v>
      </c>
      <c r="F67" s="1">
        <v>30</v>
      </c>
      <c r="G67" s="140"/>
    </row>
    <row r="68" spans="1:7" x14ac:dyDescent="0.3">
      <c r="A68" s="69" t="s">
        <v>379</v>
      </c>
      <c r="B68" s="74" t="s">
        <v>378</v>
      </c>
      <c r="C68" s="71" t="s">
        <v>380</v>
      </c>
      <c r="D68" s="1"/>
      <c r="E68" s="141">
        <v>0</v>
      </c>
      <c r="F68" s="1">
        <v>30</v>
      </c>
      <c r="G68" s="140"/>
    </row>
    <row r="69" spans="1:7" x14ac:dyDescent="0.3">
      <c r="A69" s="69" t="s">
        <v>379</v>
      </c>
      <c r="B69" s="74" t="s">
        <v>378</v>
      </c>
      <c r="C69" s="71" t="s">
        <v>349</v>
      </c>
      <c r="D69" s="1"/>
      <c r="E69" s="141">
        <v>0</v>
      </c>
      <c r="F69" s="1">
        <v>30</v>
      </c>
      <c r="G69" s="140"/>
    </row>
    <row r="70" spans="1:7" x14ac:dyDescent="0.3">
      <c r="A70" s="69" t="s">
        <v>376</v>
      </c>
      <c r="B70" s="74" t="s">
        <v>375</v>
      </c>
      <c r="C70" s="71" t="s">
        <v>377</v>
      </c>
      <c r="D70" s="1" t="s">
        <v>304</v>
      </c>
      <c r="E70" s="141">
        <v>0</v>
      </c>
      <c r="F70" s="1">
        <v>30</v>
      </c>
      <c r="G70" s="140"/>
    </row>
    <row r="71" spans="1:7" x14ac:dyDescent="0.3">
      <c r="A71" s="69" t="s">
        <v>376</v>
      </c>
      <c r="B71" s="74" t="s">
        <v>375</v>
      </c>
      <c r="C71" s="71" t="s">
        <v>374</v>
      </c>
      <c r="D71" s="1"/>
      <c r="E71" s="141">
        <v>0</v>
      </c>
      <c r="F71" s="1">
        <v>30</v>
      </c>
      <c r="G71" s="140"/>
    </row>
    <row r="72" spans="1:7" x14ac:dyDescent="0.3">
      <c r="A72" s="69" t="s">
        <v>372</v>
      </c>
      <c r="B72" s="74" t="s">
        <v>371</v>
      </c>
      <c r="C72" s="71" t="s">
        <v>373</v>
      </c>
      <c r="D72" s="1" t="s">
        <v>304</v>
      </c>
      <c r="E72" s="141">
        <v>0</v>
      </c>
      <c r="F72" s="1">
        <v>10</v>
      </c>
      <c r="G72" s="140"/>
    </row>
    <row r="73" spans="1:7" x14ac:dyDescent="0.3">
      <c r="A73" s="69" t="s">
        <v>372</v>
      </c>
      <c r="B73" s="74" t="s">
        <v>371</v>
      </c>
      <c r="C73" s="71" t="s">
        <v>370</v>
      </c>
      <c r="D73" s="1" t="s">
        <v>304</v>
      </c>
      <c r="E73" s="141">
        <v>0</v>
      </c>
      <c r="F73" s="1">
        <v>10</v>
      </c>
      <c r="G73" s="140"/>
    </row>
    <row r="74" spans="1:7" x14ac:dyDescent="0.3">
      <c r="A74" s="69" t="s">
        <v>369</v>
      </c>
      <c r="B74" s="74" t="s">
        <v>368</v>
      </c>
      <c r="C74" s="71" t="s">
        <v>512</v>
      </c>
      <c r="D74" s="1" t="s">
        <v>304</v>
      </c>
      <c r="E74" s="141">
        <v>0</v>
      </c>
      <c r="F74" s="1">
        <v>10</v>
      </c>
      <c r="G74" s="140"/>
    </row>
    <row r="75" spans="1:7" x14ac:dyDescent="0.3">
      <c r="A75" s="69" t="s">
        <v>369</v>
      </c>
      <c r="B75" s="74" t="s">
        <v>368</v>
      </c>
      <c r="C75" s="71" t="s">
        <v>513</v>
      </c>
      <c r="D75" s="1" t="s">
        <v>304</v>
      </c>
      <c r="E75" s="141">
        <v>0</v>
      </c>
      <c r="F75" s="1">
        <v>10</v>
      </c>
      <c r="G75" s="140"/>
    </row>
    <row r="76" spans="1:7" x14ac:dyDescent="0.3">
      <c r="A76" s="69" t="s">
        <v>369</v>
      </c>
      <c r="B76" s="74" t="s">
        <v>368</v>
      </c>
      <c r="C76" s="71" t="s">
        <v>514</v>
      </c>
      <c r="D76" s="1"/>
      <c r="E76" s="141">
        <v>0</v>
      </c>
      <c r="F76" s="1">
        <v>10</v>
      </c>
      <c r="G76" s="140"/>
    </row>
    <row r="77" spans="1:7" x14ac:dyDescent="0.3">
      <c r="A77" s="69" t="s">
        <v>367</v>
      </c>
      <c r="B77" s="74" t="s">
        <v>366</v>
      </c>
      <c r="C77" s="71" t="s">
        <v>515</v>
      </c>
      <c r="D77" s="1" t="s">
        <v>304</v>
      </c>
      <c r="E77" s="141">
        <v>0</v>
      </c>
      <c r="F77" s="1">
        <v>10</v>
      </c>
      <c r="G77" s="140"/>
    </row>
    <row r="78" spans="1:7" x14ac:dyDescent="0.3">
      <c r="A78" s="69" t="s">
        <v>367</v>
      </c>
      <c r="B78" s="74" t="s">
        <v>366</v>
      </c>
      <c r="C78" s="71" t="s">
        <v>516</v>
      </c>
      <c r="D78" s="1" t="s">
        <v>304</v>
      </c>
      <c r="E78" s="141"/>
      <c r="F78" s="1">
        <v>10</v>
      </c>
      <c r="G78" s="142"/>
    </row>
    <row r="79" spans="1:7" x14ac:dyDescent="0.3">
      <c r="A79" s="69"/>
      <c r="B79" s="74" t="s">
        <v>21</v>
      </c>
      <c r="C79" s="71" t="s">
        <v>365</v>
      </c>
      <c r="D79" s="1" t="s">
        <v>304</v>
      </c>
      <c r="E79" s="141">
        <v>0</v>
      </c>
      <c r="F79" s="1">
        <v>30</v>
      </c>
      <c r="G79" s="143"/>
    </row>
    <row r="80" spans="1:7" ht="17.399999999999999" x14ac:dyDescent="0.3">
      <c r="A80" s="51"/>
      <c r="B80" s="53" t="s">
        <v>364</v>
      </c>
      <c r="C80" s="54"/>
      <c r="D80" s="55"/>
      <c r="E80" s="52"/>
      <c r="F80" s="52"/>
      <c r="G80" s="52"/>
    </row>
    <row r="81" spans="1:7" x14ac:dyDescent="0.3">
      <c r="A81" s="69" t="s">
        <v>363</v>
      </c>
      <c r="B81" s="74" t="s">
        <v>362</v>
      </c>
      <c r="C81" s="71" t="s">
        <v>361</v>
      </c>
      <c r="D81" s="1" t="s">
        <v>518</v>
      </c>
      <c r="E81" s="141">
        <v>0</v>
      </c>
      <c r="F81" s="1">
        <v>10</v>
      </c>
      <c r="G81" s="140"/>
    </row>
    <row r="82" spans="1:7" ht="17.399999999999999" x14ac:dyDescent="0.3">
      <c r="A82" s="51"/>
      <c r="B82" s="53" t="s">
        <v>358</v>
      </c>
      <c r="C82" s="54"/>
      <c r="D82" s="55"/>
      <c r="E82" s="52"/>
      <c r="F82" s="52"/>
      <c r="G82" s="52"/>
    </row>
    <row r="83" spans="1:7" x14ac:dyDescent="0.3">
      <c r="A83" s="69" t="s">
        <v>359</v>
      </c>
      <c r="B83" s="74" t="s">
        <v>358</v>
      </c>
      <c r="C83" s="71" t="s">
        <v>360</v>
      </c>
      <c r="D83" s="1" t="s">
        <v>304</v>
      </c>
      <c r="E83" s="141">
        <v>0</v>
      </c>
      <c r="F83" s="1">
        <v>20</v>
      </c>
      <c r="G83" s="140"/>
    </row>
    <row r="84" spans="1:7" x14ac:dyDescent="0.3">
      <c r="A84" s="69" t="s">
        <v>359</v>
      </c>
      <c r="B84" s="74" t="s">
        <v>358</v>
      </c>
      <c r="C84" s="71" t="s">
        <v>357</v>
      </c>
      <c r="D84" s="1" t="s">
        <v>304</v>
      </c>
      <c r="E84" s="141">
        <v>0</v>
      </c>
      <c r="F84" s="1">
        <v>18</v>
      </c>
      <c r="G84" s="140"/>
    </row>
    <row r="85" spans="1:7" x14ac:dyDescent="0.3">
      <c r="A85" s="69"/>
      <c r="B85" s="74" t="s">
        <v>356</v>
      </c>
      <c r="C85" s="71" t="s">
        <v>355</v>
      </c>
      <c r="D85" s="1" t="s">
        <v>304</v>
      </c>
      <c r="E85" s="141">
        <v>0</v>
      </c>
      <c r="F85" s="1">
        <v>0</v>
      </c>
      <c r="G85" s="140"/>
    </row>
    <row r="86" spans="1:7" ht="17.399999999999999" x14ac:dyDescent="0.3">
      <c r="A86" s="51"/>
      <c r="B86" s="53" t="s">
        <v>354</v>
      </c>
      <c r="C86" s="54"/>
      <c r="D86" s="55"/>
      <c r="E86" s="52"/>
      <c r="F86" s="52"/>
      <c r="G86" s="52"/>
    </row>
    <row r="87" spans="1:7" x14ac:dyDescent="0.3">
      <c r="A87" s="69" t="s">
        <v>347</v>
      </c>
      <c r="B87" s="74" t="s">
        <v>345</v>
      </c>
      <c r="C87" s="71" t="s">
        <v>353</v>
      </c>
      <c r="D87" s="1" t="s">
        <v>304</v>
      </c>
      <c r="E87" s="144">
        <v>0</v>
      </c>
      <c r="F87" s="1">
        <v>10</v>
      </c>
      <c r="G87" s="140"/>
    </row>
    <row r="88" spans="1:7" x14ac:dyDescent="0.3">
      <c r="A88" s="69" t="s">
        <v>347</v>
      </c>
      <c r="B88" s="74" t="s">
        <v>345</v>
      </c>
      <c r="C88" s="71" t="s">
        <v>352</v>
      </c>
      <c r="D88" s="1" t="s">
        <v>304</v>
      </c>
      <c r="E88" s="144">
        <v>0</v>
      </c>
      <c r="F88" s="1">
        <v>12</v>
      </c>
      <c r="G88" s="140"/>
    </row>
    <row r="89" spans="1:7" x14ac:dyDescent="0.3">
      <c r="A89" s="69" t="s">
        <v>347</v>
      </c>
      <c r="B89" s="74" t="s">
        <v>345</v>
      </c>
      <c r="C89" s="71" t="s">
        <v>351</v>
      </c>
      <c r="D89" s="1" t="s">
        <v>304</v>
      </c>
      <c r="E89" s="144">
        <v>0</v>
      </c>
      <c r="F89" s="1">
        <v>12</v>
      </c>
      <c r="G89" s="142"/>
    </row>
    <row r="90" spans="1:7" x14ac:dyDescent="0.3">
      <c r="A90" s="69" t="s">
        <v>347</v>
      </c>
      <c r="B90" s="74" t="s">
        <v>345</v>
      </c>
      <c r="C90" s="71" t="s">
        <v>350</v>
      </c>
      <c r="D90" s="1" t="s">
        <v>304</v>
      </c>
      <c r="E90" s="144">
        <v>0</v>
      </c>
      <c r="F90" s="1">
        <v>12</v>
      </c>
      <c r="G90" s="140"/>
    </row>
    <row r="91" spans="1:7" x14ac:dyDescent="0.3">
      <c r="A91" s="69" t="s">
        <v>347</v>
      </c>
      <c r="B91" s="74" t="s">
        <v>345</v>
      </c>
      <c r="C91" s="71" t="s">
        <v>349</v>
      </c>
      <c r="D91" s="1" t="s">
        <v>304</v>
      </c>
      <c r="E91" s="141">
        <v>0</v>
      </c>
      <c r="F91" s="1">
        <v>10</v>
      </c>
      <c r="G91" s="140"/>
    </row>
    <row r="92" spans="1:7" x14ac:dyDescent="0.3">
      <c r="A92" s="69" t="s">
        <v>347</v>
      </c>
      <c r="B92" s="74" t="s">
        <v>345</v>
      </c>
      <c r="C92" s="71" t="s">
        <v>348</v>
      </c>
      <c r="D92" s="1" t="s">
        <v>304</v>
      </c>
      <c r="E92" s="141">
        <v>0</v>
      </c>
      <c r="F92" s="1">
        <v>10</v>
      </c>
      <c r="G92" s="140"/>
    </row>
    <row r="93" spans="1:7" x14ac:dyDescent="0.3">
      <c r="A93" s="69" t="s">
        <v>347</v>
      </c>
      <c r="B93" s="74" t="s">
        <v>345</v>
      </c>
      <c r="C93" s="71" t="s">
        <v>346</v>
      </c>
      <c r="D93" s="1" t="s">
        <v>304</v>
      </c>
      <c r="E93" s="141">
        <v>0</v>
      </c>
      <c r="F93" s="1">
        <v>15</v>
      </c>
      <c r="G93" s="140"/>
    </row>
    <row r="94" spans="1:7" x14ac:dyDescent="0.3">
      <c r="A94" s="69" t="s">
        <v>344</v>
      </c>
      <c r="B94" s="74" t="s">
        <v>343</v>
      </c>
      <c r="C94" s="71" t="s">
        <v>517</v>
      </c>
      <c r="D94" s="1" t="s">
        <v>304</v>
      </c>
      <c r="E94" s="141">
        <v>0</v>
      </c>
      <c r="F94" s="1">
        <v>20</v>
      </c>
      <c r="G94" s="140"/>
    </row>
    <row r="95" spans="1:7" x14ac:dyDescent="0.3">
      <c r="A95" s="69" t="s">
        <v>342</v>
      </c>
      <c r="B95" s="74" t="s">
        <v>309</v>
      </c>
      <c r="C95" s="71" t="s">
        <v>341</v>
      </c>
      <c r="D95" s="1" t="s">
        <v>304</v>
      </c>
      <c r="E95" s="141">
        <v>0</v>
      </c>
      <c r="F95" s="1">
        <v>5</v>
      </c>
      <c r="G95" s="140"/>
    </row>
    <row r="96" spans="1:7" x14ac:dyDescent="0.3">
      <c r="A96" s="69" t="s">
        <v>333</v>
      </c>
      <c r="B96" s="74" t="s">
        <v>340</v>
      </c>
      <c r="C96" s="71" t="s">
        <v>339</v>
      </c>
      <c r="D96" s="1" t="s">
        <v>304</v>
      </c>
      <c r="E96" s="141">
        <v>0</v>
      </c>
      <c r="F96" s="1">
        <v>10</v>
      </c>
      <c r="G96" s="140"/>
    </row>
    <row r="97" spans="1:7" x14ac:dyDescent="0.3">
      <c r="A97" s="69" t="s">
        <v>333</v>
      </c>
      <c r="B97" s="74" t="s">
        <v>338</v>
      </c>
      <c r="C97" s="71" t="s">
        <v>337</v>
      </c>
      <c r="D97" s="1" t="s">
        <v>304</v>
      </c>
      <c r="E97" s="141">
        <v>0</v>
      </c>
      <c r="F97" s="1">
        <v>10</v>
      </c>
      <c r="G97" s="140"/>
    </row>
    <row r="98" spans="1:7" x14ac:dyDescent="0.3">
      <c r="A98" s="69" t="s">
        <v>333</v>
      </c>
      <c r="B98" s="74" t="s">
        <v>332</v>
      </c>
      <c r="C98" s="71" t="s">
        <v>336</v>
      </c>
      <c r="D98" s="1" t="s">
        <v>304</v>
      </c>
      <c r="E98" s="141">
        <v>0</v>
      </c>
      <c r="F98" s="1">
        <v>10</v>
      </c>
      <c r="G98" s="140"/>
    </row>
    <row r="99" spans="1:7" x14ac:dyDescent="0.3">
      <c r="A99" s="69" t="s">
        <v>333</v>
      </c>
      <c r="B99" s="74" t="s">
        <v>332</v>
      </c>
      <c r="C99" s="71" t="s">
        <v>335</v>
      </c>
      <c r="D99" s="1" t="s">
        <v>304</v>
      </c>
      <c r="E99" s="141">
        <v>0</v>
      </c>
      <c r="F99" s="1">
        <v>10</v>
      </c>
      <c r="G99" s="140"/>
    </row>
    <row r="100" spans="1:7" x14ac:dyDescent="0.3">
      <c r="A100" s="69" t="s">
        <v>333</v>
      </c>
      <c r="B100" s="74" t="s">
        <v>332</v>
      </c>
      <c r="C100" s="71" t="s">
        <v>334</v>
      </c>
      <c r="D100" s="1" t="s">
        <v>304</v>
      </c>
      <c r="E100" s="141">
        <v>0</v>
      </c>
      <c r="F100" s="1">
        <v>10</v>
      </c>
      <c r="G100" s="140"/>
    </row>
    <row r="101" spans="1:7" x14ac:dyDescent="0.3">
      <c r="A101" s="69" t="s">
        <v>333</v>
      </c>
      <c r="B101" s="74" t="s">
        <v>332</v>
      </c>
      <c r="C101" s="71" t="s">
        <v>331</v>
      </c>
      <c r="D101" s="1" t="s">
        <v>304</v>
      </c>
      <c r="E101" s="141">
        <v>0</v>
      </c>
      <c r="F101" s="1">
        <v>5</v>
      </c>
      <c r="G101" s="140"/>
    </row>
    <row r="102" spans="1:7" x14ac:dyDescent="0.3">
      <c r="A102" s="69" t="s">
        <v>329</v>
      </c>
      <c r="B102" s="74" t="s">
        <v>328</v>
      </c>
      <c r="C102" s="71" t="s">
        <v>330</v>
      </c>
      <c r="D102" s="1" t="s">
        <v>304</v>
      </c>
      <c r="E102" s="141">
        <v>0</v>
      </c>
      <c r="F102" s="1">
        <v>5</v>
      </c>
      <c r="G102" s="140"/>
    </row>
    <row r="103" spans="1:7" x14ac:dyDescent="0.3">
      <c r="A103" s="69" t="s">
        <v>329</v>
      </c>
      <c r="B103" s="74" t="s">
        <v>328</v>
      </c>
      <c r="C103" s="71" t="s">
        <v>327</v>
      </c>
      <c r="D103" s="1" t="s">
        <v>304</v>
      </c>
      <c r="E103" s="141">
        <v>0</v>
      </c>
      <c r="F103" s="1">
        <v>5</v>
      </c>
      <c r="G103" s="140"/>
    </row>
    <row r="104" spans="1:7" ht="17.399999999999999" x14ac:dyDescent="0.3">
      <c r="A104" s="51"/>
      <c r="B104" s="53" t="s">
        <v>326</v>
      </c>
      <c r="C104" s="54"/>
      <c r="D104" s="55"/>
      <c r="E104" s="52"/>
      <c r="F104" s="52"/>
      <c r="G104" s="52"/>
    </row>
    <row r="105" spans="1:7" x14ac:dyDescent="0.3">
      <c r="A105" s="69" t="s">
        <v>325</v>
      </c>
      <c r="B105" s="74" t="s">
        <v>309</v>
      </c>
      <c r="C105" s="71" t="s">
        <v>324</v>
      </c>
      <c r="D105" s="1" t="s">
        <v>304</v>
      </c>
      <c r="E105" s="141">
        <v>0</v>
      </c>
      <c r="F105" s="1">
        <v>10</v>
      </c>
      <c r="G105" s="140"/>
    </row>
    <row r="106" spans="1:7" x14ac:dyDescent="0.3">
      <c r="A106" s="69"/>
      <c r="B106" s="74" t="s">
        <v>323</v>
      </c>
      <c r="C106" s="71" t="s">
        <v>322</v>
      </c>
      <c r="D106" s="1" t="s">
        <v>304</v>
      </c>
      <c r="E106" s="141">
        <v>0</v>
      </c>
      <c r="F106" s="1">
        <v>24</v>
      </c>
      <c r="G106" s="140"/>
    </row>
    <row r="107" spans="1:7" x14ac:dyDescent="0.3">
      <c r="A107" s="69"/>
      <c r="B107" s="74" t="s">
        <v>321</v>
      </c>
      <c r="C107" s="71" t="s">
        <v>320</v>
      </c>
      <c r="D107" s="1" t="s">
        <v>304</v>
      </c>
      <c r="E107" s="141">
        <v>0</v>
      </c>
      <c r="F107" s="1">
        <v>15</v>
      </c>
      <c r="G107" s="140"/>
    </row>
    <row r="108" spans="1:7" x14ac:dyDescent="0.3">
      <c r="A108" s="69"/>
      <c r="B108" s="74" t="s">
        <v>319</v>
      </c>
      <c r="C108" s="71" t="s">
        <v>317</v>
      </c>
      <c r="D108" s="1" t="s">
        <v>304</v>
      </c>
      <c r="E108" s="141">
        <v>0</v>
      </c>
      <c r="F108" s="1">
        <v>15</v>
      </c>
      <c r="G108" s="140"/>
    </row>
    <row r="109" spans="1:7" x14ac:dyDescent="0.3">
      <c r="A109" s="69"/>
      <c r="B109" s="74" t="s">
        <v>318</v>
      </c>
      <c r="C109" s="71" t="s">
        <v>317</v>
      </c>
      <c r="D109" s="1" t="s">
        <v>304</v>
      </c>
      <c r="E109" s="141">
        <v>0</v>
      </c>
      <c r="F109" s="1">
        <v>15</v>
      </c>
      <c r="G109" s="140"/>
    </row>
    <row r="110" spans="1:7" x14ac:dyDescent="0.3">
      <c r="A110" s="69"/>
      <c r="B110" s="74" t="s">
        <v>316</v>
      </c>
      <c r="C110" s="71" t="s">
        <v>315</v>
      </c>
      <c r="D110" s="1" t="s">
        <v>304</v>
      </c>
      <c r="E110" s="141">
        <v>0</v>
      </c>
      <c r="F110" s="1">
        <v>15</v>
      </c>
      <c r="G110" s="140"/>
    </row>
    <row r="111" spans="1:7" ht="17.399999999999999" x14ac:dyDescent="0.3">
      <c r="A111" s="51"/>
      <c r="B111" s="53" t="s">
        <v>523</v>
      </c>
      <c r="C111" s="54"/>
      <c r="D111" s="55"/>
      <c r="E111" s="52"/>
      <c r="F111" s="52"/>
      <c r="G111" s="52"/>
    </row>
    <row r="112" spans="1:7" x14ac:dyDescent="0.3">
      <c r="A112" s="69"/>
      <c r="B112" s="74" t="s">
        <v>314</v>
      </c>
      <c r="C112" s="71" t="s">
        <v>312</v>
      </c>
      <c r="D112" s="1" t="s">
        <v>304</v>
      </c>
      <c r="E112" s="141">
        <v>0</v>
      </c>
      <c r="F112" s="1">
        <v>1</v>
      </c>
      <c r="G112" s="140"/>
    </row>
    <row r="113" spans="1:7" x14ac:dyDescent="0.3">
      <c r="A113" s="69"/>
      <c r="B113" s="74" t="s">
        <v>313</v>
      </c>
      <c r="C113" s="71" t="s">
        <v>312</v>
      </c>
      <c r="D113" s="1" t="s">
        <v>304</v>
      </c>
      <c r="E113" s="141">
        <v>0</v>
      </c>
      <c r="F113" s="1">
        <v>1</v>
      </c>
      <c r="G113" s="140"/>
    </row>
    <row r="114" spans="1:7" x14ac:dyDescent="0.3">
      <c r="A114" s="69"/>
      <c r="B114" s="74" t="s">
        <v>311</v>
      </c>
      <c r="C114" s="71" t="s">
        <v>310</v>
      </c>
      <c r="D114" s="1" t="s">
        <v>304</v>
      </c>
      <c r="E114" s="141">
        <v>0</v>
      </c>
      <c r="F114" s="1">
        <v>10</v>
      </c>
      <c r="G114" s="140"/>
    </row>
    <row r="115" spans="1:7" x14ac:dyDescent="0.3">
      <c r="A115" s="69"/>
      <c r="B115" s="74" t="s">
        <v>309</v>
      </c>
      <c r="C115" s="71" t="s">
        <v>308</v>
      </c>
      <c r="D115" s="1" t="s">
        <v>304</v>
      </c>
      <c r="E115" s="141">
        <v>0</v>
      </c>
      <c r="F115" s="1">
        <v>10</v>
      </c>
      <c r="G115" s="140"/>
    </row>
    <row r="116" spans="1:7" x14ac:dyDescent="0.3">
      <c r="A116" s="69"/>
      <c r="B116" s="74" t="s">
        <v>307</v>
      </c>
      <c r="C116" s="71" t="s">
        <v>305</v>
      </c>
      <c r="D116" s="1" t="s">
        <v>304</v>
      </c>
      <c r="E116" s="141">
        <v>0</v>
      </c>
      <c r="F116" s="1">
        <v>1</v>
      </c>
      <c r="G116" s="140"/>
    </row>
    <row r="117" spans="1:7" x14ac:dyDescent="0.3">
      <c r="A117" s="69"/>
      <c r="B117" s="74" t="s">
        <v>306</v>
      </c>
      <c r="C117" s="71" t="s">
        <v>305</v>
      </c>
      <c r="D117" s="1" t="s">
        <v>304</v>
      </c>
      <c r="E117" s="141">
        <v>0</v>
      </c>
      <c r="F117" s="1">
        <v>1</v>
      </c>
      <c r="G117" s="140"/>
    </row>
    <row r="119" spans="1:7" x14ac:dyDescent="0.3">
      <c r="D119" s="67" t="s">
        <v>524</v>
      </c>
      <c r="E119" s="68">
        <f>SUM(E4:E14,E16:E18,E20:E26,E28:E30,E32:E53,E55:E60,E62:E79,E81,E83:E85,E87:E103,E105:E110,E112:E117)</f>
        <v>0</v>
      </c>
    </row>
    <row r="122" spans="1:7" x14ac:dyDescent="0.3">
      <c r="F122" s="138"/>
    </row>
  </sheetData>
  <sheetProtection algorithmName="SHA-512" hashValue="hHKAdAZF4CZFzDPbE9spPxTzRkFrHZ01VIoLs6W4nNlbV34Tm+Kuun9jSdv1E0I4LTIaSaUfNAwRdJ/ocMbeZQ==" saltValue="4W6vISlgkkhdHH8Z+aHMF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C846-4F8A-4B4A-96E7-BDB7469D1232}">
  <dimension ref="A1:F26"/>
  <sheetViews>
    <sheetView tabSelected="1" zoomScaleNormal="100" workbookViewId="0">
      <selection activeCell="H21" sqref="H21"/>
    </sheetView>
  </sheetViews>
  <sheetFormatPr defaultColWidth="9.109375" defaultRowHeight="13.2" x14ac:dyDescent="0.25"/>
  <cols>
    <col min="1" max="1" width="60.33203125" style="40" customWidth="1"/>
    <col min="2" max="2" width="16.6640625" style="40" customWidth="1"/>
    <col min="3" max="3" width="80.109375" style="40" customWidth="1"/>
    <col min="4" max="4" width="16.6640625" style="40" customWidth="1"/>
    <col min="5" max="5" width="23.33203125" style="40" bestFit="1" customWidth="1"/>
    <col min="6" max="6" width="14" style="40" bestFit="1" customWidth="1"/>
    <col min="7" max="16384" width="9.109375" style="40"/>
  </cols>
  <sheetData>
    <row r="1" spans="1:6" ht="67.5" customHeight="1" x14ac:dyDescent="0.25">
      <c r="A1" s="133" t="s">
        <v>503</v>
      </c>
      <c r="B1" s="134"/>
      <c r="C1" s="134"/>
      <c r="D1" s="134"/>
      <c r="E1" s="134"/>
      <c r="F1" s="134"/>
    </row>
    <row r="2" spans="1:6" ht="15.6" thickBot="1" x14ac:dyDescent="0.3">
      <c r="A2" s="53" t="s">
        <v>502</v>
      </c>
      <c r="B2" s="53"/>
      <c r="C2" s="53"/>
      <c r="D2" s="53"/>
      <c r="E2" s="59"/>
      <c r="F2" s="59"/>
    </row>
    <row r="3" spans="1:6" ht="9.75" customHeight="1" x14ac:dyDescent="0.25">
      <c r="A3" s="44"/>
      <c r="B3" s="43"/>
      <c r="C3" s="43"/>
      <c r="D3" s="43"/>
      <c r="E3" s="60"/>
      <c r="F3" s="61"/>
    </row>
    <row r="4" spans="1:6" ht="24.9" customHeight="1" x14ac:dyDescent="0.25">
      <c r="A4" s="53" t="s">
        <v>501</v>
      </c>
      <c r="B4" s="53"/>
      <c r="C4" s="53"/>
      <c r="D4" s="58" t="s">
        <v>500</v>
      </c>
      <c r="E4" s="56" t="s">
        <v>508</v>
      </c>
      <c r="F4" s="57" t="s">
        <v>510</v>
      </c>
    </row>
    <row r="5" spans="1:6" ht="12.75" customHeight="1" x14ac:dyDescent="0.3">
      <c r="A5" s="75" t="s">
        <v>499</v>
      </c>
      <c r="B5" s="76"/>
      <c r="C5" s="101" t="s">
        <v>497</v>
      </c>
      <c r="D5" s="146"/>
      <c r="E5" s="102">
        <v>10000</v>
      </c>
      <c r="F5" s="103">
        <f>SUM(E5*D5)</f>
        <v>0</v>
      </c>
    </row>
    <row r="6" spans="1:6" ht="12.75" customHeight="1" x14ac:dyDescent="0.3">
      <c r="A6" s="104" t="s">
        <v>498</v>
      </c>
      <c r="B6" s="94"/>
      <c r="C6" s="105" t="s">
        <v>497</v>
      </c>
      <c r="D6" s="147"/>
      <c r="E6" s="106">
        <v>20000</v>
      </c>
      <c r="F6" s="103">
        <f>SUM(E6*D6)</f>
        <v>0</v>
      </c>
    </row>
    <row r="7" spans="1:6" ht="8.25" customHeight="1" x14ac:dyDescent="0.25">
      <c r="A7" s="45"/>
      <c r="E7" s="42"/>
      <c r="F7" s="41"/>
    </row>
    <row r="8" spans="1:6" ht="24.9" customHeight="1" x14ac:dyDescent="0.25">
      <c r="A8" s="53" t="s">
        <v>496</v>
      </c>
      <c r="B8" s="53"/>
      <c r="C8" s="53"/>
      <c r="D8" s="58" t="s">
        <v>495</v>
      </c>
      <c r="E8" s="56" t="s">
        <v>509</v>
      </c>
      <c r="F8" s="57" t="s">
        <v>510</v>
      </c>
    </row>
    <row r="9" spans="1:6" ht="12.75" customHeight="1" x14ac:dyDescent="0.3">
      <c r="A9" s="75" t="s">
        <v>494</v>
      </c>
      <c r="B9" s="76"/>
      <c r="C9" s="77"/>
      <c r="D9" s="148">
        <v>0</v>
      </c>
      <c r="E9" s="78">
        <v>30</v>
      </c>
      <c r="F9" s="79">
        <f>SUM(D9*E9)</f>
        <v>0</v>
      </c>
    </row>
    <row r="10" spans="1:6" ht="12.75" customHeight="1" x14ac:dyDescent="0.3">
      <c r="A10" s="80" t="s">
        <v>493</v>
      </c>
      <c r="B10" s="81"/>
      <c r="C10" s="82"/>
      <c r="D10" s="83" t="s">
        <v>490</v>
      </c>
      <c r="E10" s="78"/>
      <c r="F10" s="84"/>
    </row>
    <row r="11" spans="1:6" ht="12.75" customHeight="1" x14ac:dyDescent="0.3">
      <c r="A11" s="85" t="s">
        <v>492</v>
      </c>
      <c r="B11" s="86"/>
      <c r="C11" s="87"/>
      <c r="D11" s="149">
        <v>0</v>
      </c>
      <c r="E11" s="78">
        <v>5</v>
      </c>
      <c r="F11" s="79">
        <f>SUM(D11*E11)</f>
        <v>0</v>
      </c>
    </row>
    <row r="12" spans="1:6" ht="12.75" customHeight="1" x14ac:dyDescent="0.3">
      <c r="A12" s="85" t="s">
        <v>491</v>
      </c>
      <c r="B12" s="86"/>
      <c r="C12" s="87"/>
      <c r="D12" s="83" t="s">
        <v>490</v>
      </c>
      <c r="E12" s="78"/>
      <c r="F12" s="84"/>
    </row>
    <row r="13" spans="1:6" ht="12.75" customHeight="1" x14ac:dyDescent="0.3">
      <c r="A13" s="85" t="s">
        <v>489</v>
      </c>
      <c r="B13" s="86"/>
      <c r="C13" s="87"/>
      <c r="D13" s="149">
        <v>0</v>
      </c>
      <c r="E13" s="78">
        <v>5</v>
      </c>
      <c r="F13" s="79">
        <f>SUM(D13*E13)</f>
        <v>0</v>
      </c>
    </row>
    <row r="14" spans="1:6" ht="12.75" customHeight="1" x14ac:dyDescent="0.3">
      <c r="A14" s="85" t="s">
        <v>488</v>
      </c>
      <c r="B14" s="86"/>
      <c r="C14" s="87"/>
      <c r="D14" s="149">
        <v>0</v>
      </c>
      <c r="E14" s="78">
        <v>5</v>
      </c>
      <c r="F14" s="79">
        <f>SUM(D14*E14)</f>
        <v>0</v>
      </c>
    </row>
    <row r="15" spans="1:6" ht="12.75" customHeight="1" x14ac:dyDescent="0.3">
      <c r="A15" s="88" t="s">
        <v>487</v>
      </c>
      <c r="B15" s="89"/>
      <c r="C15" s="90"/>
      <c r="D15" s="150">
        <v>0</v>
      </c>
      <c r="E15" s="78">
        <v>10</v>
      </c>
      <c r="F15" s="79">
        <f>SUM(D15*E15)</f>
        <v>0</v>
      </c>
    </row>
    <row r="16" spans="1:6" ht="12.75" customHeight="1" x14ac:dyDescent="0.3">
      <c r="A16" s="78" t="s">
        <v>486</v>
      </c>
      <c r="B16" s="91"/>
      <c r="C16" s="92"/>
      <c r="D16" s="151">
        <v>0</v>
      </c>
      <c r="E16" s="78">
        <v>10</v>
      </c>
      <c r="F16" s="79">
        <f t="shared" ref="F16:F17" si="0">SUM(D16*E16)</f>
        <v>0</v>
      </c>
    </row>
    <row r="17" spans="1:6" ht="12.75" customHeight="1" x14ac:dyDescent="0.3">
      <c r="A17" s="93" t="s">
        <v>485</v>
      </c>
      <c r="B17" s="94"/>
      <c r="C17" s="95"/>
      <c r="D17" s="152">
        <v>0</v>
      </c>
      <c r="E17" s="78">
        <v>10</v>
      </c>
      <c r="F17" s="79">
        <f t="shared" si="0"/>
        <v>0</v>
      </c>
    </row>
    <row r="18" spans="1:6" ht="9" customHeight="1" x14ac:dyDescent="0.3">
      <c r="A18" s="75"/>
      <c r="B18" s="76"/>
      <c r="C18" s="76"/>
      <c r="D18" s="76"/>
      <c r="E18" s="78"/>
      <c r="F18" s="84"/>
    </row>
    <row r="19" spans="1:6" ht="3.75" customHeight="1" thickBot="1" x14ac:dyDescent="0.35">
      <c r="A19" s="78"/>
      <c r="B19" s="91"/>
      <c r="C19" s="91"/>
      <c r="D19" s="91"/>
      <c r="E19" s="78"/>
      <c r="F19" s="84"/>
    </row>
    <row r="20" spans="1:6" ht="15" thickBot="1" x14ac:dyDescent="0.35">
      <c r="A20" s="96" t="s">
        <v>484</v>
      </c>
      <c r="B20" s="91"/>
      <c r="C20" s="91"/>
      <c r="D20" s="91"/>
      <c r="E20" s="97" t="s">
        <v>507</v>
      </c>
      <c r="F20" s="145">
        <f>SUM(F5,F6,F9,F11,F13,F14,F15,F16,F17)</f>
        <v>0</v>
      </c>
    </row>
    <row r="21" spans="1:6" ht="14.4" x14ac:dyDescent="0.3">
      <c r="A21" s="131" t="s">
        <v>483</v>
      </c>
      <c r="B21" s="132"/>
      <c r="C21" s="132"/>
      <c r="D21" s="132"/>
      <c r="E21" s="78"/>
      <c r="F21" s="84"/>
    </row>
    <row r="22" spans="1:6" ht="14.4" x14ac:dyDescent="0.3">
      <c r="A22" s="78" t="s">
        <v>525</v>
      </c>
      <c r="B22" s="91"/>
      <c r="C22" s="91"/>
      <c r="D22" s="91"/>
      <c r="E22" s="78"/>
      <c r="F22" s="84"/>
    </row>
    <row r="23" spans="1:6" ht="14.4" x14ac:dyDescent="0.3">
      <c r="A23" s="131" t="s">
        <v>482</v>
      </c>
      <c r="B23" s="132"/>
      <c r="C23" s="132"/>
      <c r="D23" s="132"/>
      <c r="E23" s="78"/>
      <c r="F23" s="84"/>
    </row>
    <row r="24" spans="1:6" ht="14.4" x14ac:dyDescent="0.3">
      <c r="A24" s="78" t="s">
        <v>525</v>
      </c>
      <c r="B24" s="91"/>
      <c r="C24" s="91"/>
      <c r="D24" s="91"/>
      <c r="E24" s="78"/>
      <c r="F24" s="84"/>
    </row>
    <row r="25" spans="1:6" ht="14.4" x14ac:dyDescent="0.3">
      <c r="A25" s="78" t="s">
        <v>526</v>
      </c>
      <c r="B25" s="91"/>
      <c r="C25" s="91"/>
      <c r="D25" s="91"/>
      <c r="E25" s="78"/>
      <c r="F25" s="84"/>
    </row>
    <row r="26" spans="1:6" ht="15" thickBot="1" x14ac:dyDescent="0.35">
      <c r="A26" s="98"/>
      <c r="B26" s="99"/>
      <c r="C26" s="99"/>
      <c r="D26" s="99"/>
      <c r="E26" s="98"/>
      <c r="F26" s="100"/>
    </row>
  </sheetData>
  <sheetProtection algorithmName="SHA-512" hashValue="tCfSh6oOJhIMs/94T4IQaPPE+T/YXMMRbzKW+BGT5ECKlouIF0zgZwPlgvYDtEZ1hXQR979E4ksplR3H1nUeBw==" saltValue="CE1XLMCQGD8zMwc+n+8y3w==" spinCount="100000" sheet="1" objects="1" scenarios="1"/>
  <mergeCells count="3">
    <mergeCell ref="A21:D21"/>
    <mergeCell ref="A23:D23"/>
    <mergeCell ref="A1:F1"/>
  </mergeCells>
  <pageMargins left="0.74803149606299213" right="0.74803149606299213" top="1.1811023622047245" bottom="0.39370078740157483" header="0.51181102362204722" footer="0.51181102362204722"/>
  <pageSetup paperSize="9" scale="72" orientation="portrait" r:id="rId1"/>
  <headerFooter alignWithMargins="0">
    <oddFooter>&amp;Cpagina &amp;P -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BAD97995F6444A2D2179B3DAEEF96" ma:contentTypeVersion="3" ma:contentTypeDescription="Create a new document." ma:contentTypeScope="" ma:versionID="d0b350896e222299263b294fa5de1169">
  <xsd:schema xmlns:xsd="http://www.w3.org/2001/XMLSchema" xmlns:xs="http://www.w3.org/2001/XMLSchema" xmlns:p="http://schemas.microsoft.com/office/2006/metadata/properties" xmlns:ns2="e9a10bc8-d2b0-4c31-80c5-7e50aeeb4c2e" targetNamespace="http://schemas.microsoft.com/office/2006/metadata/properties" ma:root="true" ma:fieldsID="c5081b5db40434dd02d1f95ed8d6b364" ns2:_="">
    <xsd:import namespace="e9a10bc8-d2b0-4c31-80c5-7e50aeeb4c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10bc8-d2b0-4c31-80c5-7e50aeeb4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S H p e W 6 I v 7 Q e l A A A A 9 g A A A B I A H A B D b 2 5 m a W c v U G F j a 2 F n Z S 5 4 b W w g o h g A K K A U A A A A A A A A A A A A A A A A A A A A A A A A A A A A h Y 9 N D o I w G E S v Q r q n P 2 i U k F I W b s G Y m B i 3 T a 3 Q C B + G F s v d X H g k r y B G U X c u 5 8 1 b z N y v N 5 4 N T R 1 c d G d N C y l i m K J A g 2 o P B s o U 9 e 4 Y x i g T f C P V S Z Y 6 G G W w y W A P K a q c O y e E e O + x n + G 2 K 0 l E K S P 7 I t + q S j c S f W T z X w 4 N W C d B a S T 4 7 j V G R J j N F 5 g t Y 0 w 5 m S A v D H y F a N z 7 b H 8 g X / W 1 6 z s t o A 7 X O S d T 5 O T 9 Q T w A U E s D B B Q A A g A I A E h 6 X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e l 5 b K I p H u A 4 A A A A R A A A A E w A c A E Z v c m 1 1 b G F z L 1 N l Y 3 R p b 2 4 x L m 0 g o h g A K K A U A A A A A A A A A A A A A A A A A A A A A A A A A A A A K 0 5 N L s n M z 1 M I h t C G 1 g B Q S w E C L Q A U A A I A C A B I e l 5 b o i / t B 6 U A A A D 2 A A A A E g A A A A A A A A A A A A A A A A A A A A A A Q 2 9 u Z m l n L 1 B h Y 2 t h Z 2 U u e G 1 s U E s B A i 0 A F A A C A A g A S H p e W w / K 6 a u k A A A A 6 Q A A A B M A A A A A A A A A A A A A A A A A 8 Q A A A F t D b 2 5 0 Z W 5 0 X 1 R 5 c G V z X S 5 4 b W x Q S w E C L Q A U A A I A C A B I e l 5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U f D U O E o 3 E O M F a q m + c C K b w A A A A A C A A A A A A A D Z g A A w A A A A B A A A A D c 6 U d K U Q e 3 v k p F x S 9 5 d H o b A A A A A A S A A A C g A A A A E A A A A N c H Y q z y e k e U e G T 6 C J o A J f J Q A A A A m r i c T q Z b k 2 p x A S c 1 g X G + m P U P U Z 4 S r i T C J / 7 M 8 7 N A c 3 5 Z V Y I F I q G 5 7 R J H r s 5 k s q x p 1 l c E o X v c 8 7 1 k 4 u y J 6 Z 2 6 M A R R B T o g s y i v V q 0 i + / 6 9 5 4 U U A A A A 5 v U M p u Q b M 2 D r k m b c G p f 2 A m O b f X g = < / D a t a M a s h u p > 
</file>

<file path=customXml/itemProps1.xml><?xml version="1.0" encoding="utf-8"?>
<ds:datastoreItem xmlns:ds="http://schemas.openxmlformats.org/officeDocument/2006/customXml" ds:itemID="{D3E4E05E-A50D-4A87-A41B-FEC38C50C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10bc8-d2b0-4c31-80c5-7e50aeeb4c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6B43C1-6CC7-489F-ADE0-931A498FF813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e9a10bc8-d2b0-4c31-80c5-7e50aeeb4c2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E992986-8602-4A61-AAFC-913AC38E2C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48215E-E1CC-43FE-B677-C7D65018E7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Overzichtspagina</vt:lpstr>
      <vt:lpstr>P1 Contractprijzen OH KEO </vt:lpstr>
      <vt:lpstr>P2 Prijs onderdelen</vt:lpstr>
      <vt:lpstr>P3 Tarieven en loonkosten</vt:lpstr>
      <vt:lpstr>'P1 Contractprijzen OH KEO '!Afdrukbereik</vt:lpstr>
      <vt:lpstr>'P3 Tarieven en loonkosten'!Afdrukbereik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Kessel</dc:creator>
  <cp:lastModifiedBy>Rob van Kessel</cp:lastModifiedBy>
  <dcterms:created xsi:type="dcterms:W3CDTF">2025-09-26T09:07:37Z</dcterms:created>
  <dcterms:modified xsi:type="dcterms:W3CDTF">2025-11-27T11:56:05Z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0x010100A2ABAD97995F6444A2D2179B3DAEEF96</vt:lpwstr>
  </property>
  <property fmtid="{D5CDD505-2E9C-101B-9397-08002B2CF9AE}" pid="3" name="MSIP_Label_b29f4804-9ab0-4527-a877-f7a87100f5fc_Enabled">
    <vt:lpwstr>true</vt:lpwstr>
  </property>
  <property fmtid="{D5CDD505-2E9C-101B-9397-08002B2CF9AE}" pid="4" name="MSIP_Label_b29f4804-9ab0-4527-a877-f7a87100f5fc_SetDate">
    <vt:lpwstr>2025-10-30T13:49:04Z</vt:lpwstr>
  </property>
  <property fmtid="{D5CDD505-2E9C-101B-9397-08002B2CF9AE}" pid="5" name="MSIP_Label_b29f4804-9ab0-4527-a877-f7a87100f5fc_Method">
    <vt:lpwstr>Standard</vt:lpwstr>
  </property>
  <property fmtid="{D5CDD505-2E9C-101B-9397-08002B2CF9AE}" pid="6" name="MSIP_Label_b29f4804-9ab0-4527-a877-f7a87100f5fc_Name">
    <vt:lpwstr>General</vt:lpwstr>
  </property>
  <property fmtid="{D5CDD505-2E9C-101B-9397-08002B2CF9AE}" pid="7" name="MSIP_Label_b29f4804-9ab0-4527-a877-f7a87100f5fc_SiteId">
    <vt:lpwstr>7a5561df-6599-4898-8a20-cce41db3b44f</vt:lpwstr>
  </property>
  <property fmtid="{D5CDD505-2E9C-101B-9397-08002B2CF9AE}" pid="8" name="MSIP_Label_b29f4804-9ab0-4527-a877-f7a87100f5fc_ActionId">
    <vt:lpwstr>602dd309-dcdd-4f21-9f39-17d3972f76fe</vt:lpwstr>
  </property>
  <property fmtid="{D5CDD505-2E9C-101B-9397-08002B2CF9AE}" pid="9" name="MSIP_Label_b29f4804-9ab0-4527-a877-f7a87100f5fc_ContentBits">
    <vt:lpwstr>0</vt:lpwstr>
  </property>
  <property fmtid="{D5CDD505-2E9C-101B-9397-08002B2CF9AE}" pid="10" name="MSIP_Label_b29f4804-9ab0-4527-a877-f7a87100f5fc_Tag">
    <vt:lpwstr>10, 3, 0, 2</vt:lpwstr>
  </property>
</Properties>
</file>