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laurabrouwer/Library/CloudStorage/GoogleDrive-laura.brouwer@laborredimo.com/Gedeelde drives/01 Actieve projecten/01 SBB/Aanbesteding broker/Prijzenblad/"/>
    </mc:Choice>
  </mc:AlternateContent>
  <xr:revisionPtr revIDLastSave="0" documentId="13_ncr:1_{C4CC4C7B-CFD1-6A4B-87CC-E9517D4C9C89}" xr6:coauthVersionLast="47" xr6:coauthVersionMax="47" xr10:uidLastSave="{00000000-0000-0000-0000-000000000000}"/>
  <workbookProtection workbookAlgorithmName="SHA-512" workbookHashValue="v8LHyDeKBo/BXhDE9LgmOZDeITLe9yEXho4U2zD+/MyK1MIRq4VeUbgte4r0WL318kObBw9js/aNXg4oEhEVRw==" workbookSaltValue="7vos1hZYMCC6UBZ/iaE8aQ==" workbookSpinCount="100000" lockStructure="1"/>
  <bookViews>
    <workbookView xWindow="0" yWindow="500" windowWidth="28800" windowHeight="17500" tabRatio="800" xr2:uid="{00000000-000D-0000-FFFF-FFFF00000000}"/>
  </bookViews>
  <sheets>
    <sheet name="Voorblad" sheetId="15" r:id="rId1"/>
    <sheet name="1.Algemene info" sheetId="16" r:id="rId2"/>
    <sheet name="2.Invulblad Opslagen" sheetId="17" r:id="rId3"/>
    <sheet name="3. Invulblad Doel%" sheetId="25" r:id="rId4"/>
    <sheet name="4.Berekening Inschrijfprijs" sheetId="18" r:id="rId5"/>
    <sheet name="5.Prijsscore" sheetId="23" r:id="rId6"/>
    <sheet name="Richtlijntarieven (totaal)" sheetId="30" r:id="rId7"/>
  </sheets>
  <definedNames>
    <definedName name="_______DAT1" localSheetId="2">#REF!</definedName>
    <definedName name="_______DAT1" localSheetId="3">#REF!</definedName>
    <definedName name="_______DAT1" localSheetId="4">#REF!</definedName>
    <definedName name="_______DAT1" localSheetId="6">#REF!</definedName>
    <definedName name="_______DAT1" localSheetId="0">#REF!</definedName>
    <definedName name="_______DAT1">#REF!</definedName>
    <definedName name="_______DAT10" localSheetId="2">#REF!</definedName>
    <definedName name="_______DAT10" localSheetId="3">#REF!</definedName>
    <definedName name="_______DAT10" localSheetId="6">#REF!</definedName>
    <definedName name="_______DAT10">#REF!</definedName>
    <definedName name="_______DAT11" localSheetId="2">#REF!</definedName>
    <definedName name="_______DAT11" localSheetId="3">#REF!</definedName>
    <definedName name="_______DAT11" localSheetId="6">#REF!</definedName>
    <definedName name="_______DAT11">#REF!</definedName>
    <definedName name="_______DAT12" localSheetId="2">#REF!</definedName>
    <definedName name="_______DAT12" localSheetId="3">#REF!</definedName>
    <definedName name="_______DAT12" localSheetId="6">#REF!</definedName>
    <definedName name="_______DAT12">#REF!</definedName>
    <definedName name="_______DAT13" localSheetId="2">#REF!</definedName>
    <definedName name="_______DAT13" localSheetId="3">#REF!</definedName>
    <definedName name="_______DAT13" localSheetId="6">#REF!</definedName>
    <definedName name="_______DAT13">#REF!</definedName>
    <definedName name="_______DAT14" localSheetId="2">#REF!</definedName>
    <definedName name="_______DAT14" localSheetId="3">#REF!</definedName>
    <definedName name="_______DAT14" localSheetId="6">#REF!</definedName>
    <definedName name="_______DAT14">#REF!</definedName>
    <definedName name="_______DAT15" localSheetId="2">#REF!</definedName>
    <definedName name="_______DAT15" localSheetId="3">#REF!</definedName>
    <definedName name="_______DAT15" localSheetId="6">#REF!</definedName>
    <definedName name="_______DAT15">#REF!</definedName>
    <definedName name="_______DAT16" localSheetId="2">#REF!</definedName>
    <definedName name="_______DAT16" localSheetId="3">#REF!</definedName>
    <definedName name="_______DAT16" localSheetId="6">#REF!</definedName>
    <definedName name="_______DAT16">#REF!</definedName>
    <definedName name="_______DAT17" localSheetId="2">#REF!</definedName>
    <definedName name="_______DAT17" localSheetId="3">#REF!</definedName>
    <definedName name="_______DAT17" localSheetId="6">#REF!</definedName>
    <definedName name="_______DAT17">#REF!</definedName>
    <definedName name="_______DAT18" localSheetId="2">#REF!</definedName>
    <definedName name="_______DAT18" localSheetId="3">#REF!</definedName>
    <definedName name="_______DAT18" localSheetId="6">#REF!</definedName>
    <definedName name="_______DAT18">#REF!</definedName>
    <definedName name="_______DAT19" localSheetId="2">#REF!</definedName>
    <definedName name="_______DAT19" localSheetId="3">#REF!</definedName>
    <definedName name="_______DAT19" localSheetId="6">#REF!</definedName>
    <definedName name="_______DAT19">#REF!</definedName>
    <definedName name="_______DAT2" localSheetId="2">#REF!</definedName>
    <definedName name="_______DAT2" localSheetId="3">#REF!</definedName>
    <definedName name="_______DAT2" localSheetId="6">#REF!</definedName>
    <definedName name="_______DAT2">#REF!</definedName>
    <definedName name="_______DAT20" localSheetId="2">#REF!</definedName>
    <definedName name="_______DAT20" localSheetId="3">#REF!</definedName>
    <definedName name="_______DAT20" localSheetId="6">#REF!</definedName>
    <definedName name="_______DAT20">#REF!</definedName>
    <definedName name="_______DAT21" localSheetId="2">#REF!</definedName>
    <definedName name="_______DAT21" localSheetId="3">#REF!</definedName>
    <definedName name="_______DAT21" localSheetId="6">#REF!</definedName>
    <definedName name="_______DAT21">#REF!</definedName>
    <definedName name="_______DAT22" localSheetId="2">#REF!</definedName>
    <definedName name="_______DAT22" localSheetId="3">#REF!</definedName>
    <definedName name="_______DAT22" localSheetId="6">#REF!</definedName>
    <definedName name="_______DAT22">#REF!</definedName>
    <definedName name="_______DAT3" localSheetId="2">#REF!</definedName>
    <definedName name="_______DAT3" localSheetId="3">#REF!</definedName>
    <definedName name="_______DAT3" localSheetId="6">#REF!</definedName>
    <definedName name="_______DAT3">#REF!</definedName>
    <definedName name="_______DAT4" localSheetId="2">#REF!</definedName>
    <definedName name="_______DAT4" localSheetId="3">#REF!</definedName>
    <definedName name="_______DAT4" localSheetId="6">#REF!</definedName>
    <definedName name="_______DAT4">#REF!</definedName>
    <definedName name="_______DAT5" localSheetId="2">#REF!</definedName>
    <definedName name="_______DAT5" localSheetId="3">#REF!</definedName>
    <definedName name="_______DAT5" localSheetId="6">#REF!</definedName>
    <definedName name="_______DAT5">#REF!</definedName>
    <definedName name="_______DAT6" localSheetId="2">#REF!</definedName>
    <definedName name="_______DAT6" localSheetId="3">#REF!</definedName>
    <definedName name="_______DAT6" localSheetId="6">#REF!</definedName>
    <definedName name="_______DAT6">#REF!</definedName>
    <definedName name="_______DAT7" localSheetId="2">#REF!</definedName>
    <definedName name="_______DAT7" localSheetId="3">#REF!</definedName>
    <definedName name="_______DAT7" localSheetId="6">#REF!</definedName>
    <definedName name="_______DAT7">#REF!</definedName>
    <definedName name="_______DAT8" localSheetId="2">#REF!</definedName>
    <definedName name="_______DAT8" localSheetId="3">#REF!</definedName>
    <definedName name="_______DAT8" localSheetId="6">#REF!</definedName>
    <definedName name="_______DAT8">#REF!</definedName>
    <definedName name="_______DAT9" localSheetId="2">#REF!</definedName>
    <definedName name="_______DAT9" localSheetId="3">#REF!</definedName>
    <definedName name="_______DAT9" localSheetId="6">#REF!</definedName>
    <definedName name="_______DAT9">#REF!</definedName>
    <definedName name="______DAT1" localSheetId="2">#REF!</definedName>
    <definedName name="______DAT1" localSheetId="3">#REF!</definedName>
    <definedName name="______DAT1" localSheetId="6">#REF!</definedName>
    <definedName name="______DAT1">#REF!</definedName>
    <definedName name="______DAT10" localSheetId="2">#REF!</definedName>
    <definedName name="______DAT10" localSheetId="3">#REF!</definedName>
    <definedName name="______DAT10" localSheetId="6">#REF!</definedName>
    <definedName name="______DAT10">#REF!</definedName>
    <definedName name="______DAT11" localSheetId="2">#REF!</definedName>
    <definedName name="______DAT11" localSheetId="3">#REF!</definedName>
    <definedName name="______DAT11" localSheetId="6">#REF!</definedName>
    <definedName name="______DAT11">#REF!</definedName>
    <definedName name="______DAT12" localSheetId="2">#REF!</definedName>
    <definedName name="______DAT12" localSheetId="3">#REF!</definedName>
    <definedName name="______DAT12" localSheetId="6">#REF!</definedName>
    <definedName name="______DAT12">#REF!</definedName>
    <definedName name="______DAT13" localSheetId="2">#REF!</definedName>
    <definedName name="______DAT13" localSheetId="3">#REF!</definedName>
    <definedName name="______DAT13" localSheetId="6">#REF!</definedName>
    <definedName name="______DAT13">#REF!</definedName>
    <definedName name="______DAT14" localSheetId="2">#REF!</definedName>
    <definedName name="______DAT14" localSheetId="3">#REF!</definedName>
    <definedName name="______DAT14" localSheetId="6">#REF!</definedName>
    <definedName name="______DAT14">#REF!</definedName>
    <definedName name="______DAT15" localSheetId="2">#REF!</definedName>
    <definedName name="______DAT15" localSheetId="3">#REF!</definedName>
    <definedName name="______DAT15" localSheetId="6">#REF!</definedName>
    <definedName name="______DAT15">#REF!</definedName>
    <definedName name="______DAT16" localSheetId="2">#REF!</definedName>
    <definedName name="______DAT16" localSheetId="3">#REF!</definedName>
    <definedName name="______DAT16" localSheetId="6">#REF!</definedName>
    <definedName name="______DAT16">#REF!</definedName>
    <definedName name="______DAT17" localSheetId="2">#REF!</definedName>
    <definedName name="______DAT17" localSheetId="3">#REF!</definedName>
    <definedName name="______DAT17" localSheetId="6">#REF!</definedName>
    <definedName name="______DAT17">#REF!</definedName>
    <definedName name="______DAT18" localSheetId="2">#REF!</definedName>
    <definedName name="______DAT18" localSheetId="3">#REF!</definedName>
    <definedName name="______DAT18" localSheetId="6">#REF!</definedName>
    <definedName name="______DAT18">#REF!</definedName>
    <definedName name="______DAT19" localSheetId="2">#REF!</definedName>
    <definedName name="______DAT19" localSheetId="3">#REF!</definedName>
    <definedName name="______DAT19" localSheetId="6">#REF!</definedName>
    <definedName name="______DAT19">#REF!</definedName>
    <definedName name="______DAT2" localSheetId="2">#REF!</definedName>
    <definedName name="______DAT2" localSheetId="3">#REF!</definedName>
    <definedName name="______DAT2" localSheetId="6">#REF!</definedName>
    <definedName name="______DAT2">#REF!</definedName>
    <definedName name="______DAT20" localSheetId="2">#REF!</definedName>
    <definedName name="______DAT20" localSheetId="3">#REF!</definedName>
    <definedName name="______DAT20" localSheetId="6">#REF!</definedName>
    <definedName name="______DAT20">#REF!</definedName>
    <definedName name="______DAT21" localSheetId="2">#REF!</definedName>
    <definedName name="______DAT21" localSheetId="3">#REF!</definedName>
    <definedName name="______DAT21" localSheetId="6">#REF!</definedName>
    <definedName name="______DAT21">#REF!</definedName>
    <definedName name="______DAT22" localSheetId="2">#REF!</definedName>
    <definedName name="______DAT22" localSheetId="3">#REF!</definedName>
    <definedName name="______DAT22" localSheetId="6">#REF!</definedName>
    <definedName name="______DAT22">#REF!</definedName>
    <definedName name="______DAT3" localSheetId="2">#REF!</definedName>
    <definedName name="______DAT3" localSheetId="3">#REF!</definedName>
    <definedName name="______DAT3" localSheetId="6">#REF!</definedName>
    <definedName name="______DAT3">#REF!</definedName>
    <definedName name="______DAT4" localSheetId="2">#REF!</definedName>
    <definedName name="______DAT4" localSheetId="3">#REF!</definedName>
    <definedName name="______DAT4" localSheetId="6">#REF!</definedName>
    <definedName name="______DAT4">#REF!</definedName>
    <definedName name="______DAT5" localSheetId="2">#REF!</definedName>
    <definedName name="______DAT5" localSheetId="3">#REF!</definedName>
    <definedName name="______DAT5" localSheetId="6">#REF!</definedName>
    <definedName name="______DAT5">#REF!</definedName>
    <definedName name="______DAT6" localSheetId="2">#REF!</definedName>
    <definedName name="______DAT6" localSheetId="3">#REF!</definedName>
    <definedName name="______DAT6" localSheetId="6">#REF!</definedName>
    <definedName name="______DAT6">#REF!</definedName>
    <definedName name="______DAT7" localSheetId="2">#REF!</definedName>
    <definedName name="______DAT7" localSheetId="3">#REF!</definedName>
    <definedName name="______DAT7" localSheetId="6">#REF!</definedName>
    <definedName name="______DAT7">#REF!</definedName>
    <definedName name="______DAT8" localSheetId="2">#REF!</definedName>
    <definedName name="______DAT8" localSheetId="3">#REF!</definedName>
    <definedName name="______DAT8" localSheetId="6">#REF!</definedName>
    <definedName name="______DAT8">#REF!</definedName>
    <definedName name="______DAT9" localSheetId="2">#REF!</definedName>
    <definedName name="______DAT9" localSheetId="3">#REF!</definedName>
    <definedName name="______DAT9" localSheetId="6">#REF!</definedName>
    <definedName name="______DAT9">#REF!</definedName>
    <definedName name="_____DAT1" localSheetId="2">#REF!</definedName>
    <definedName name="_____DAT1" localSheetId="3">#REF!</definedName>
    <definedName name="_____DAT1" localSheetId="6">#REF!</definedName>
    <definedName name="_____DAT1">#REF!</definedName>
    <definedName name="_____DAT10" localSheetId="2">#REF!</definedName>
    <definedName name="_____DAT10" localSheetId="3">#REF!</definedName>
    <definedName name="_____DAT10" localSheetId="6">#REF!</definedName>
    <definedName name="_____DAT10">#REF!</definedName>
    <definedName name="_____DAT11" localSheetId="2">#REF!</definedName>
    <definedName name="_____DAT11" localSheetId="3">#REF!</definedName>
    <definedName name="_____DAT11" localSheetId="6">#REF!</definedName>
    <definedName name="_____DAT11">#REF!</definedName>
    <definedName name="_____DAT12" localSheetId="2">#REF!</definedName>
    <definedName name="_____DAT12" localSheetId="3">#REF!</definedName>
    <definedName name="_____DAT12" localSheetId="6">#REF!</definedName>
    <definedName name="_____DAT12">#REF!</definedName>
    <definedName name="_____DAT13" localSheetId="2">#REF!</definedName>
    <definedName name="_____DAT13" localSheetId="3">#REF!</definedName>
    <definedName name="_____DAT13" localSheetId="6">#REF!</definedName>
    <definedName name="_____DAT13">#REF!</definedName>
    <definedName name="_____DAT14" localSheetId="2">#REF!</definedName>
    <definedName name="_____DAT14" localSheetId="3">#REF!</definedName>
    <definedName name="_____DAT14" localSheetId="6">#REF!</definedName>
    <definedName name="_____DAT14">#REF!</definedName>
    <definedName name="_____DAT15" localSheetId="2">#REF!</definedName>
    <definedName name="_____DAT15" localSheetId="3">#REF!</definedName>
    <definedName name="_____DAT15" localSheetId="6">#REF!</definedName>
    <definedName name="_____DAT15">#REF!</definedName>
    <definedName name="_____DAT16" localSheetId="2">#REF!</definedName>
    <definedName name="_____DAT16" localSheetId="3">#REF!</definedName>
    <definedName name="_____DAT16" localSheetId="6">#REF!</definedName>
    <definedName name="_____DAT16">#REF!</definedName>
    <definedName name="_____DAT17" localSheetId="2">#REF!</definedName>
    <definedName name="_____DAT17" localSheetId="3">#REF!</definedName>
    <definedName name="_____DAT17" localSheetId="6">#REF!</definedName>
    <definedName name="_____DAT17">#REF!</definedName>
    <definedName name="_____DAT18" localSheetId="2">#REF!</definedName>
    <definedName name="_____DAT18" localSheetId="3">#REF!</definedName>
    <definedName name="_____DAT18" localSheetId="6">#REF!</definedName>
    <definedName name="_____DAT18">#REF!</definedName>
    <definedName name="_____DAT19" localSheetId="2">#REF!</definedName>
    <definedName name="_____DAT19" localSheetId="3">#REF!</definedName>
    <definedName name="_____DAT19" localSheetId="6">#REF!</definedName>
    <definedName name="_____DAT19">#REF!</definedName>
    <definedName name="_____DAT2" localSheetId="2">#REF!</definedName>
    <definedName name="_____DAT2" localSheetId="3">#REF!</definedName>
    <definedName name="_____DAT2" localSheetId="6">#REF!</definedName>
    <definedName name="_____DAT2">#REF!</definedName>
    <definedName name="_____DAT20" localSheetId="2">#REF!</definedName>
    <definedName name="_____DAT20" localSheetId="3">#REF!</definedName>
    <definedName name="_____DAT20" localSheetId="6">#REF!</definedName>
    <definedName name="_____DAT20">#REF!</definedName>
    <definedName name="_____DAT21" localSheetId="2">#REF!</definedName>
    <definedName name="_____DAT21" localSheetId="3">#REF!</definedName>
    <definedName name="_____DAT21" localSheetId="6">#REF!</definedName>
    <definedName name="_____DAT21">#REF!</definedName>
    <definedName name="_____DAT22" localSheetId="2">#REF!</definedName>
    <definedName name="_____DAT22" localSheetId="3">#REF!</definedName>
    <definedName name="_____DAT22" localSheetId="6">#REF!</definedName>
    <definedName name="_____DAT22">#REF!</definedName>
    <definedName name="_____DAT3" localSheetId="2">#REF!</definedName>
    <definedName name="_____DAT3" localSheetId="3">#REF!</definedName>
    <definedName name="_____DAT3" localSheetId="6">#REF!</definedName>
    <definedName name="_____DAT3">#REF!</definedName>
    <definedName name="_____DAT4" localSheetId="2">#REF!</definedName>
    <definedName name="_____DAT4" localSheetId="3">#REF!</definedName>
    <definedName name="_____DAT4" localSheetId="6">#REF!</definedName>
    <definedName name="_____DAT4">#REF!</definedName>
    <definedName name="_____DAT5" localSheetId="2">#REF!</definedName>
    <definedName name="_____DAT5" localSheetId="3">#REF!</definedName>
    <definedName name="_____DAT5" localSheetId="6">#REF!</definedName>
    <definedName name="_____DAT5">#REF!</definedName>
    <definedName name="_____DAT6" localSheetId="2">#REF!</definedName>
    <definedName name="_____DAT6" localSheetId="3">#REF!</definedName>
    <definedName name="_____DAT6" localSheetId="6">#REF!</definedName>
    <definedName name="_____DAT6">#REF!</definedName>
    <definedName name="_____DAT7" localSheetId="2">#REF!</definedName>
    <definedName name="_____DAT7" localSheetId="3">#REF!</definedName>
    <definedName name="_____DAT7" localSheetId="6">#REF!</definedName>
    <definedName name="_____DAT7">#REF!</definedName>
    <definedName name="_____DAT8" localSheetId="2">#REF!</definedName>
    <definedName name="_____DAT8" localSheetId="3">#REF!</definedName>
    <definedName name="_____DAT8" localSheetId="6">#REF!</definedName>
    <definedName name="_____DAT8">#REF!</definedName>
    <definedName name="_____DAT9" localSheetId="2">#REF!</definedName>
    <definedName name="_____DAT9" localSheetId="3">#REF!</definedName>
    <definedName name="_____DAT9" localSheetId="6">#REF!</definedName>
    <definedName name="_____DAT9">#REF!</definedName>
    <definedName name="____DAT1" localSheetId="2">#REF!</definedName>
    <definedName name="____DAT1" localSheetId="3">#REF!</definedName>
    <definedName name="____DAT1" localSheetId="6">#REF!</definedName>
    <definedName name="____DAT1">#REF!</definedName>
    <definedName name="____DAT10" localSheetId="2">#REF!</definedName>
    <definedName name="____DAT10" localSheetId="3">#REF!</definedName>
    <definedName name="____DAT10" localSheetId="6">#REF!</definedName>
    <definedName name="____DAT10">#REF!</definedName>
    <definedName name="____DAT11" localSheetId="2">#REF!</definedName>
    <definedName name="____DAT11" localSheetId="3">#REF!</definedName>
    <definedName name="____DAT11" localSheetId="6">#REF!</definedName>
    <definedName name="____DAT11">#REF!</definedName>
    <definedName name="____DAT12" localSheetId="2">#REF!</definedName>
    <definedName name="____DAT12" localSheetId="3">#REF!</definedName>
    <definedName name="____DAT12" localSheetId="6">#REF!</definedName>
    <definedName name="____DAT12">#REF!</definedName>
    <definedName name="____DAT13" localSheetId="2">#REF!</definedName>
    <definedName name="____DAT13" localSheetId="3">#REF!</definedName>
    <definedName name="____DAT13" localSheetId="6">#REF!</definedName>
    <definedName name="____DAT13">#REF!</definedName>
    <definedName name="____DAT14" localSheetId="2">#REF!</definedName>
    <definedName name="____DAT14" localSheetId="3">#REF!</definedName>
    <definedName name="____DAT14" localSheetId="6">#REF!</definedName>
    <definedName name="____DAT14">#REF!</definedName>
    <definedName name="____DAT15" localSheetId="2">#REF!</definedName>
    <definedName name="____DAT15" localSheetId="3">#REF!</definedName>
    <definedName name="____DAT15" localSheetId="6">#REF!</definedName>
    <definedName name="____DAT15">#REF!</definedName>
    <definedName name="____DAT16" localSheetId="2">#REF!</definedName>
    <definedName name="____DAT16" localSheetId="3">#REF!</definedName>
    <definedName name="____DAT16" localSheetId="6">#REF!</definedName>
    <definedName name="____DAT16">#REF!</definedName>
    <definedName name="____DAT17" localSheetId="2">#REF!</definedName>
    <definedName name="____DAT17" localSheetId="3">#REF!</definedName>
    <definedName name="____DAT17" localSheetId="6">#REF!</definedName>
    <definedName name="____DAT17">#REF!</definedName>
    <definedName name="____DAT18" localSheetId="2">#REF!</definedName>
    <definedName name="____DAT18" localSheetId="3">#REF!</definedName>
    <definedName name="____DAT18" localSheetId="6">#REF!</definedName>
    <definedName name="____DAT18">#REF!</definedName>
    <definedName name="____DAT19" localSheetId="2">#REF!</definedName>
    <definedName name="____DAT19" localSheetId="3">#REF!</definedName>
    <definedName name="____DAT19" localSheetId="6">#REF!</definedName>
    <definedName name="____DAT19">#REF!</definedName>
    <definedName name="____DAT2" localSheetId="2">#REF!</definedName>
    <definedName name="____DAT2" localSheetId="3">#REF!</definedName>
    <definedName name="____DAT2" localSheetId="6">#REF!</definedName>
    <definedName name="____DAT2">#REF!</definedName>
    <definedName name="____DAT20" localSheetId="2">#REF!</definedName>
    <definedName name="____DAT20" localSheetId="3">#REF!</definedName>
    <definedName name="____DAT20" localSheetId="6">#REF!</definedName>
    <definedName name="____DAT20">#REF!</definedName>
    <definedName name="____DAT21" localSheetId="2">#REF!</definedName>
    <definedName name="____DAT21" localSheetId="3">#REF!</definedName>
    <definedName name="____DAT21" localSheetId="6">#REF!</definedName>
    <definedName name="____DAT21">#REF!</definedName>
    <definedName name="____DAT22" localSheetId="2">#REF!</definedName>
    <definedName name="____DAT22" localSheetId="3">#REF!</definedName>
    <definedName name="____DAT22" localSheetId="6">#REF!</definedName>
    <definedName name="____DAT22">#REF!</definedName>
    <definedName name="____DAT3" localSheetId="2">#REF!</definedName>
    <definedName name="____DAT3" localSheetId="3">#REF!</definedName>
    <definedName name="____DAT3" localSheetId="6">#REF!</definedName>
    <definedName name="____DAT3">#REF!</definedName>
    <definedName name="____DAT4" localSheetId="2">#REF!</definedName>
    <definedName name="____DAT4" localSheetId="3">#REF!</definedName>
    <definedName name="____DAT4" localSheetId="6">#REF!</definedName>
    <definedName name="____DAT4">#REF!</definedName>
    <definedName name="____DAT5" localSheetId="2">#REF!</definedName>
    <definedName name="____DAT5" localSheetId="3">#REF!</definedName>
    <definedName name="____DAT5" localSheetId="6">#REF!</definedName>
    <definedName name="____DAT5">#REF!</definedName>
    <definedName name="____DAT6" localSheetId="2">#REF!</definedName>
    <definedName name="____DAT6" localSheetId="3">#REF!</definedName>
    <definedName name="____DAT6" localSheetId="6">#REF!</definedName>
    <definedName name="____DAT6">#REF!</definedName>
    <definedName name="____DAT7" localSheetId="2">#REF!</definedName>
    <definedName name="____DAT7" localSheetId="3">#REF!</definedName>
    <definedName name="____DAT7" localSheetId="6">#REF!</definedName>
    <definedName name="____DAT7">#REF!</definedName>
    <definedName name="____DAT8" localSheetId="2">#REF!</definedName>
    <definedName name="____DAT8" localSheetId="3">#REF!</definedName>
    <definedName name="____DAT8" localSheetId="6">#REF!</definedName>
    <definedName name="____DAT8">#REF!</definedName>
    <definedName name="____DAT9" localSheetId="2">#REF!</definedName>
    <definedName name="____DAT9" localSheetId="3">#REF!</definedName>
    <definedName name="____DAT9" localSheetId="6">#REF!</definedName>
    <definedName name="____DAT9">#REF!</definedName>
    <definedName name="___DAT1" localSheetId="2">#REF!</definedName>
    <definedName name="___DAT1" localSheetId="3">#REF!</definedName>
    <definedName name="___DAT1" localSheetId="6">#REF!</definedName>
    <definedName name="___DAT1">#REF!</definedName>
    <definedName name="___DAT10" localSheetId="2">#REF!</definedName>
    <definedName name="___DAT10" localSheetId="3">#REF!</definedName>
    <definedName name="___DAT10" localSheetId="6">#REF!</definedName>
    <definedName name="___DAT10">#REF!</definedName>
    <definedName name="___DAT11" localSheetId="2">#REF!</definedName>
    <definedName name="___DAT11" localSheetId="3">#REF!</definedName>
    <definedName name="___DAT11" localSheetId="6">#REF!</definedName>
    <definedName name="___DAT11">#REF!</definedName>
    <definedName name="___DAT12" localSheetId="2">#REF!</definedName>
    <definedName name="___DAT12" localSheetId="3">#REF!</definedName>
    <definedName name="___DAT12" localSheetId="6">#REF!</definedName>
    <definedName name="___DAT12">#REF!</definedName>
    <definedName name="___DAT13" localSheetId="2">#REF!</definedName>
    <definedName name="___DAT13" localSheetId="3">#REF!</definedName>
    <definedName name="___DAT13" localSheetId="6">#REF!</definedName>
    <definedName name="___DAT13">#REF!</definedName>
    <definedName name="___DAT14" localSheetId="2">#REF!</definedName>
    <definedName name="___DAT14" localSheetId="3">#REF!</definedName>
    <definedName name="___DAT14" localSheetId="6">#REF!</definedName>
    <definedName name="___DAT14">#REF!</definedName>
    <definedName name="___DAT15" localSheetId="2">#REF!</definedName>
    <definedName name="___DAT15" localSheetId="3">#REF!</definedName>
    <definedName name="___DAT15" localSheetId="6">#REF!</definedName>
    <definedName name="___DAT15">#REF!</definedName>
    <definedName name="___DAT16" localSheetId="2">#REF!</definedName>
    <definedName name="___DAT16" localSheetId="3">#REF!</definedName>
    <definedName name="___DAT16" localSheetId="6">#REF!</definedName>
    <definedName name="___DAT16">#REF!</definedName>
    <definedName name="___DAT17" localSheetId="2">#REF!</definedName>
    <definedName name="___DAT17" localSheetId="3">#REF!</definedName>
    <definedName name="___DAT17" localSheetId="6">#REF!</definedName>
    <definedName name="___DAT17">#REF!</definedName>
    <definedName name="___DAT18" localSheetId="2">#REF!</definedName>
    <definedName name="___DAT18" localSheetId="3">#REF!</definedName>
    <definedName name="___DAT18" localSheetId="6">#REF!</definedName>
    <definedName name="___DAT18">#REF!</definedName>
    <definedName name="___DAT19" localSheetId="2">#REF!</definedName>
    <definedName name="___DAT19" localSheetId="3">#REF!</definedName>
    <definedName name="___DAT19" localSheetId="6">#REF!</definedName>
    <definedName name="___DAT19">#REF!</definedName>
    <definedName name="___DAT2" localSheetId="2">#REF!</definedName>
    <definedName name="___DAT2" localSheetId="3">#REF!</definedName>
    <definedName name="___DAT2" localSheetId="6">#REF!</definedName>
    <definedName name="___DAT2">#REF!</definedName>
    <definedName name="___DAT20" localSheetId="2">#REF!</definedName>
    <definedName name="___DAT20" localSheetId="3">#REF!</definedName>
    <definedName name="___DAT20" localSheetId="6">#REF!</definedName>
    <definedName name="___DAT20">#REF!</definedName>
    <definedName name="___DAT21" localSheetId="2">#REF!</definedName>
    <definedName name="___DAT21" localSheetId="3">#REF!</definedName>
    <definedName name="___DAT21" localSheetId="6">#REF!</definedName>
    <definedName name="___DAT21">#REF!</definedName>
    <definedName name="___DAT22" localSheetId="2">#REF!</definedName>
    <definedName name="___DAT22" localSheetId="3">#REF!</definedName>
    <definedName name="___DAT22" localSheetId="6">#REF!</definedName>
    <definedName name="___DAT22">#REF!</definedName>
    <definedName name="___DAT3" localSheetId="2">#REF!</definedName>
    <definedName name="___DAT3" localSheetId="3">#REF!</definedName>
    <definedName name="___DAT3" localSheetId="6">#REF!</definedName>
    <definedName name="___DAT3">#REF!</definedName>
    <definedName name="___DAT4" localSheetId="2">#REF!</definedName>
    <definedName name="___DAT4" localSheetId="3">#REF!</definedName>
    <definedName name="___DAT4" localSheetId="6">#REF!</definedName>
    <definedName name="___DAT4">#REF!</definedName>
    <definedName name="___DAT5" localSheetId="2">#REF!</definedName>
    <definedName name="___DAT5" localSheetId="3">#REF!</definedName>
    <definedName name="___DAT5" localSheetId="6">#REF!</definedName>
    <definedName name="___DAT5">#REF!</definedName>
    <definedName name="___DAT6" localSheetId="2">#REF!</definedName>
    <definedName name="___DAT6" localSheetId="3">#REF!</definedName>
    <definedName name="___DAT6" localSheetId="6">#REF!</definedName>
    <definedName name="___DAT6">#REF!</definedName>
    <definedName name="___DAT7" localSheetId="2">#REF!</definedName>
    <definedName name="___DAT7" localSheetId="3">#REF!</definedName>
    <definedName name="___DAT7" localSheetId="6">#REF!</definedName>
    <definedName name="___DAT7">#REF!</definedName>
    <definedName name="___DAT8" localSheetId="2">#REF!</definedName>
    <definedName name="___DAT8" localSheetId="3">#REF!</definedName>
    <definedName name="___DAT8" localSheetId="6">#REF!</definedName>
    <definedName name="___DAT8">#REF!</definedName>
    <definedName name="___DAT9" localSheetId="2">#REF!</definedName>
    <definedName name="___DAT9" localSheetId="3">#REF!</definedName>
    <definedName name="___DAT9" localSheetId="6">#REF!</definedName>
    <definedName name="___DAT9">#REF!</definedName>
    <definedName name="__DAT1" localSheetId="2">#REF!</definedName>
    <definedName name="__DAT1" localSheetId="3">#REF!</definedName>
    <definedName name="__DAT1" localSheetId="6">#REF!</definedName>
    <definedName name="__DAT1">#REF!</definedName>
    <definedName name="__DAT10" localSheetId="2">#REF!</definedName>
    <definedName name="__DAT10" localSheetId="3">#REF!</definedName>
    <definedName name="__DAT10" localSheetId="6">#REF!</definedName>
    <definedName name="__DAT10">#REF!</definedName>
    <definedName name="__DAT11" localSheetId="2">#REF!</definedName>
    <definedName name="__DAT11" localSheetId="3">#REF!</definedName>
    <definedName name="__DAT11" localSheetId="6">#REF!</definedName>
    <definedName name="__DAT11">#REF!</definedName>
    <definedName name="__DAT12" localSheetId="2">#REF!</definedName>
    <definedName name="__DAT12" localSheetId="3">#REF!</definedName>
    <definedName name="__DAT12" localSheetId="6">#REF!</definedName>
    <definedName name="__DAT12">#REF!</definedName>
    <definedName name="__DAT13" localSheetId="2">#REF!</definedName>
    <definedName name="__DAT13" localSheetId="3">#REF!</definedName>
    <definedName name="__DAT13" localSheetId="6">#REF!</definedName>
    <definedName name="__DAT13">#REF!</definedName>
    <definedName name="__DAT14" localSheetId="2">#REF!</definedName>
    <definedName name="__DAT14" localSheetId="3">#REF!</definedName>
    <definedName name="__DAT14" localSheetId="6">#REF!</definedName>
    <definedName name="__DAT14">#REF!</definedName>
    <definedName name="__DAT15" localSheetId="2">#REF!</definedName>
    <definedName name="__DAT15" localSheetId="3">#REF!</definedName>
    <definedName name="__DAT15" localSheetId="6">#REF!</definedName>
    <definedName name="__DAT15">#REF!</definedName>
    <definedName name="__DAT16" localSheetId="2">#REF!</definedName>
    <definedName name="__DAT16" localSheetId="3">#REF!</definedName>
    <definedName name="__DAT16" localSheetId="6">#REF!</definedName>
    <definedName name="__DAT16">#REF!</definedName>
    <definedName name="__DAT17" localSheetId="2">#REF!</definedName>
    <definedName name="__DAT17" localSheetId="3">#REF!</definedName>
    <definedName name="__DAT17" localSheetId="6">#REF!</definedName>
    <definedName name="__DAT17">#REF!</definedName>
    <definedName name="__DAT18" localSheetId="2">#REF!</definedName>
    <definedName name="__DAT18" localSheetId="3">#REF!</definedName>
    <definedName name="__DAT18" localSheetId="6">#REF!</definedName>
    <definedName name="__DAT18">#REF!</definedName>
    <definedName name="__DAT19" localSheetId="2">#REF!</definedName>
    <definedName name="__DAT19" localSheetId="3">#REF!</definedName>
    <definedName name="__DAT19" localSheetId="6">#REF!</definedName>
    <definedName name="__DAT19">#REF!</definedName>
    <definedName name="__DAT2" localSheetId="2">#REF!</definedName>
    <definedName name="__DAT2" localSheetId="3">#REF!</definedName>
    <definedName name="__DAT2" localSheetId="6">#REF!</definedName>
    <definedName name="__DAT2">#REF!</definedName>
    <definedName name="__DAT20" localSheetId="2">#REF!</definedName>
    <definedName name="__DAT20" localSheetId="3">#REF!</definedName>
    <definedName name="__DAT20" localSheetId="6">#REF!</definedName>
    <definedName name="__DAT20">#REF!</definedName>
    <definedName name="__DAT21" localSheetId="2">#REF!</definedName>
    <definedName name="__DAT21" localSheetId="3">#REF!</definedName>
    <definedName name="__DAT21" localSheetId="6">#REF!</definedName>
    <definedName name="__DAT21">#REF!</definedName>
    <definedName name="__DAT22" localSheetId="2">#REF!</definedName>
    <definedName name="__DAT22" localSheetId="3">#REF!</definedName>
    <definedName name="__DAT22" localSheetId="6">#REF!</definedName>
    <definedName name="__DAT22">#REF!</definedName>
    <definedName name="__DAT3" localSheetId="2">#REF!</definedName>
    <definedName name="__DAT3" localSheetId="3">#REF!</definedName>
    <definedName name="__DAT3" localSheetId="6">#REF!</definedName>
    <definedName name="__DAT3">#REF!</definedName>
    <definedName name="__DAT4" localSheetId="2">#REF!</definedName>
    <definedName name="__DAT4" localSheetId="3">#REF!</definedName>
    <definedName name="__DAT4" localSheetId="6">#REF!</definedName>
    <definedName name="__DAT4">#REF!</definedName>
    <definedName name="__DAT5" localSheetId="2">#REF!</definedName>
    <definedName name="__DAT5" localSheetId="3">#REF!</definedName>
    <definedName name="__DAT5" localSheetId="6">#REF!</definedName>
    <definedName name="__DAT5">#REF!</definedName>
    <definedName name="__DAT6" localSheetId="2">#REF!</definedName>
    <definedName name="__DAT6" localSheetId="3">#REF!</definedName>
    <definedName name="__DAT6" localSheetId="6">#REF!</definedName>
    <definedName name="__DAT6">#REF!</definedName>
    <definedName name="__DAT7" localSheetId="2">#REF!</definedName>
    <definedName name="__DAT7" localSheetId="3">#REF!</definedName>
    <definedName name="__DAT7" localSheetId="6">#REF!</definedName>
    <definedName name="__DAT7">#REF!</definedName>
    <definedName name="__DAT8" localSheetId="2">#REF!</definedName>
    <definedName name="__DAT8" localSheetId="3">#REF!</definedName>
    <definedName name="__DAT8" localSheetId="6">#REF!</definedName>
    <definedName name="__DAT8">#REF!</definedName>
    <definedName name="__DAT9" localSheetId="2">#REF!</definedName>
    <definedName name="__DAT9" localSheetId="3">#REF!</definedName>
    <definedName name="__DAT9" localSheetId="6">#REF!</definedName>
    <definedName name="__DAT9">#REF!</definedName>
    <definedName name="_DAT1" localSheetId="2">#REF!</definedName>
    <definedName name="_DAT1" localSheetId="3">#REF!</definedName>
    <definedName name="_DAT1" localSheetId="6">#REF!</definedName>
    <definedName name="_DAT1">#REF!</definedName>
    <definedName name="_DAT10" localSheetId="2">#REF!</definedName>
    <definedName name="_DAT10" localSheetId="3">#REF!</definedName>
    <definedName name="_DAT10" localSheetId="6">#REF!</definedName>
    <definedName name="_DAT10">#REF!</definedName>
    <definedName name="_DAT11" localSheetId="2">#REF!</definedName>
    <definedName name="_DAT11" localSheetId="3">#REF!</definedName>
    <definedName name="_DAT11" localSheetId="6">#REF!</definedName>
    <definedName name="_DAT11">#REF!</definedName>
    <definedName name="_DAT12" localSheetId="2">#REF!</definedName>
    <definedName name="_DAT12" localSheetId="3">#REF!</definedName>
    <definedName name="_DAT12" localSheetId="6">#REF!</definedName>
    <definedName name="_DAT12">#REF!</definedName>
    <definedName name="_DAT13" localSheetId="2">#REF!</definedName>
    <definedName name="_DAT13" localSheetId="3">#REF!</definedName>
    <definedName name="_DAT13" localSheetId="6">#REF!</definedName>
    <definedName name="_DAT13">#REF!</definedName>
    <definedName name="_DAT14" localSheetId="2">#REF!</definedName>
    <definedName name="_DAT14" localSheetId="3">#REF!</definedName>
    <definedName name="_DAT14" localSheetId="6">#REF!</definedName>
    <definedName name="_DAT14">#REF!</definedName>
    <definedName name="_DAT15" localSheetId="2">#REF!</definedName>
    <definedName name="_DAT15" localSheetId="3">#REF!</definedName>
    <definedName name="_DAT15" localSheetId="6">#REF!</definedName>
    <definedName name="_DAT15">#REF!</definedName>
    <definedName name="_DAT16" localSheetId="2">#REF!</definedName>
    <definedName name="_DAT16" localSheetId="3">#REF!</definedName>
    <definedName name="_DAT16" localSheetId="6">#REF!</definedName>
    <definedName name="_DAT16">#REF!</definedName>
    <definedName name="_DAT17" localSheetId="2">#REF!</definedName>
    <definedName name="_DAT17" localSheetId="3">#REF!</definedName>
    <definedName name="_DAT17" localSheetId="6">#REF!</definedName>
    <definedName name="_DAT17">#REF!</definedName>
    <definedName name="_DAT18" localSheetId="2">#REF!</definedName>
    <definedName name="_DAT18" localSheetId="3">#REF!</definedName>
    <definedName name="_DAT18" localSheetId="6">#REF!</definedName>
    <definedName name="_DAT18">#REF!</definedName>
    <definedName name="_DAT19" localSheetId="2">#REF!</definedName>
    <definedName name="_DAT19" localSheetId="3">#REF!</definedName>
    <definedName name="_DAT19" localSheetId="6">#REF!</definedName>
    <definedName name="_DAT19">#REF!</definedName>
    <definedName name="_DAT2" localSheetId="2">#REF!</definedName>
    <definedName name="_DAT2" localSheetId="3">#REF!</definedName>
    <definedName name="_DAT2" localSheetId="6">#REF!</definedName>
    <definedName name="_DAT2">#REF!</definedName>
    <definedName name="_DAT20" localSheetId="2">#REF!</definedName>
    <definedName name="_DAT20" localSheetId="3">#REF!</definedName>
    <definedName name="_DAT20" localSheetId="6">#REF!</definedName>
    <definedName name="_DAT20">#REF!</definedName>
    <definedName name="_DAT21" localSheetId="2">#REF!</definedName>
    <definedName name="_DAT21" localSheetId="3">#REF!</definedName>
    <definedName name="_DAT21" localSheetId="6">#REF!</definedName>
    <definedName name="_DAT21">#REF!</definedName>
    <definedName name="_DAT22" localSheetId="2">#REF!</definedName>
    <definedName name="_DAT22" localSheetId="3">#REF!</definedName>
    <definedName name="_DAT22" localSheetId="6">#REF!</definedName>
    <definedName name="_DAT22">#REF!</definedName>
    <definedName name="_DAT3" localSheetId="2">#REF!</definedName>
    <definedName name="_DAT3" localSheetId="3">#REF!</definedName>
    <definedName name="_DAT3" localSheetId="6">#REF!</definedName>
    <definedName name="_DAT3">#REF!</definedName>
    <definedName name="_DAT4" localSheetId="2">#REF!</definedName>
    <definedName name="_DAT4" localSheetId="3">#REF!</definedName>
    <definedName name="_DAT4" localSheetId="6">#REF!</definedName>
    <definedName name="_DAT4">#REF!</definedName>
    <definedName name="_DAT5" localSheetId="2">#REF!</definedName>
    <definedName name="_DAT5" localSheetId="3">#REF!</definedName>
    <definedName name="_DAT5" localSheetId="6">#REF!</definedName>
    <definedName name="_DAT5">#REF!</definedName>
    <definedName name="_DAT6" localSheetId="2">#REF!</definedName>
    <definedName name="_DAT6" localSheetId="3">#REF!</definedName>
    <definedName name="_DAT6" localSheetId="6">#REF!</definedName>
    <definedName name="_DAT6">#REF!</definedName>
    <definedName name="_DAT7" localSheetId="2">#REF!</definedName>
    <definedName name="_DAT7" localSheetId="3">#REF!</definedName>
    <definedName name="_DAT7" localSheetId="6">#REF!</definedName>
    <definedName name="_DAT7">#REF!</definedName>
    <definedName name="_DAT8" localSheetId="2">#REF!</definedName>
    <definedName name="_DAT8" localSheetId="3">#REF!</definedName>
    <definedName name="_DAT8" localSheetId="6">#REF!</definedName>
    <definedName name="_DAT8">#REF!</definedName>
    <definedName name="_DAT9" localSheetId="2">#REF!</definedName>
    <definedName name="_DAT9" localSheetId="3">#REF!</definedName>
    <definedName name="_DAT9" localSheetId="6">#REF!</definedName>
    <definedName name="_DAT9">#REF!</definedName>
    <definedName name="_xlnm._FilterDatabase" localSheetId="4" hidden="1">'4.Berekening Inschrijfprijs'!$B$7:$B$8</definedName>
    <definedName name="_Hlk509496684" localSheetId="0">Voorblad!$E$377</definedName>
    <definedName name="_Ref300290537" localSheetId="0">Voorblad!$E$216</definedName>
    <definedName name="_Ref300297289" localSheetId="0">Voorblad!$E$328</definedName>
    <definedName name="_Ref527209689" localSheetId="0">Voorblad!$E$79</definedName>
    <definedName name="_Ref527209713" localSheetId="0">Voorblad!$E$80</definedName>
    <definedName name="_Ref527212027" localSheetId="0">Voorblad!$E$35</definedName>
    <definedName name="_Ref527212058" localSheetId="0">Voorblad!$E$54</definedName>
    <definedName name="_Ref527212079" localSheetId="0">Voorblad!$E$61</definedName>
    <definedName name="_Ref527212102" localSheetId="0">Voorblad!$E$78</definedName>
    <definedName name="_Ref527212123" localSheetId="0">Voorblad!$E$88</definedName>
    <definedName name="_Ref527212178" localSheetId="0">Voorblad!$E$133</definedName>
    <definedName name="_Ref527212216" localSheetId="0">Voorblad!$E$149</definedName>
    <definedName name="_Ref527212304" localSheetId="0">Voorblad!$E$193</definedName>
    <definedName name="_Ref527212424" localSheetId="0">Voorblad!$E$275</definedName>
    <definedName name="_Ref527216086" localSheetId="0">Voorblad!$E$383</definedName>
    <definedName name="_Ref527960825" localSheetId="0">Voorblad!$E$253</definedName>
    <definedName name="_Toc300302676" localSheetId="0">Voorblad!$E$18</definedName>
    <definedName name="_Toc300302679" localSheetId="0">Voorblad!$E$7</definedName>
    <definedName name="_Toc300302680" localSheetId="0">Voorblad!$E$8</definedName>
    <definedName name="_Toc300302684" localSheetId="0">Voorblad!#REF!</definedName>
    <definedName name="_Toc300302689" localSheetId="0">Voorblad!$E$28</definedName>
    <definedName name="_Toc300302730" localSheetId="0">Voorblad!$E$60</definedName>
    <definedName name="_Toc300302731" localSheetId="0">Voorblad!$E$172</definedName>
    <definedName name="_Toc300302739" localSheetId="0">Voorblad!$E$180</definedName>
    <definedName name="_Toc300302771" localSheetId="0">Voorblad!$E$53</definedName>
    <definedName name="_Toc300302809" localSheetId="0">Voorblad!$E$198</definedName>
    <definedName name="_Toc300302821" localSheetId="0">Voorblad!$E$199</definedName>
    <definedName name="_Toc300302836" localSheetId="0">Voorblad!$E$272</definedName>
    <definedName name="_Toc300302847" localSheetId="0">Voorblad!$E$284</definedName>
    <definedName name="_Toc300302860" localSheetId="0">Voorblad!$E$252</definedName>
    <definedName name="_Toc300302867" localSheetId="0">Voorblad!$E$223</definedName>
    <definedName name="_Toc300302868" localSheetId="0">Voorblad!$E$267</definedName>
    <definedName name="_Toc300302886" localSheetId="0">Voorblad!$E$303</definedName>
    <definedName name="_Toc300302914" localSheetId="0">Voorblad!$E$311</definedName>
    <definedName name="_Toc300302916" localSheetId="0">Voorblad!$E$315</definedName>
    <definedName name="_Toc300302919" localSheetId="0">Voorblad!$E$318</definedName>
    <definedName name="_Toc300302935" localSheetId="0">Voorblad!$E$321</definedName>
    <definedName name="_Toc300302985" localSheetId="0">Voorblad!$E$347</definedName>
    <definedName name="_Toc300302993" localSheetId="0">Voorblad!$E$371</definedName>
    <definedName name="_Toc300303471" localSheetId="0">Voorblad!#REF!</definedName>
    <definedName name="_Toc300303483" localSheetId="0">Voorblad!$E$10</definedName>
    <definedName name="_Toc300303498" localSheetId="0">Voorblad!$E$18</definedName>
    <definedName name="_Toc300303504" localSheetId="0">Voorblad!$E$7</definedName>
    <definedName name="_Toc300303515" localSheetId="0">Voorblad!#REF!</definedName>
    <definedName name="_Toc300303537" localSheetId="0">Voorblad!$E$225</definedName>
    <definedName name="_Toc300303574" localSheetId="0">Voorblad!$E$190</definedName>
    <definedName name="_Toc300303661" localSheetId="0">Voorblad!$E$201</definedName>
    <definedName name="_Toc300303682" localSheetId="0">Voorblad!$E$286</definedName>
    <definedName name="_Toc300303688" localSheetId="0">Voorblad!$E$287</definedName>
    <definedName name="_Toc300303695" localSheetId="0">Voorblad!$E$255</definedName>
    <definedName name="_Toc300303706" localSheetId="0">Voorblad!$E$297</definedName>
    <definedName name="_Toc300303708" localSheetId="0">Voorblad!$E$298</definedName>
    <definedName name="_Toc300303715" localSheetId="0">Voorblad!$E$299</definedName>
    <definedName name="_Toc300303721" localSheetId="0">Voorblad!$E$304</definedName>
    <definedName name="_Toc300303727" localSheetId="0">Voorblad!$E$309</definedName>
    <definedName name="_Toc300303729" localSheetId="0">Voorblad!$E$310</definedName>
    <definedName name="_Toc300303743" localSheetId="0">Voorblad!$E$329</definedName>
    <definedName name="_Toc300303745" localSheetId="0">Voorblad!$E$330</definedName>
    <definedName name="_Toc300303770" localSheetId="0">Voorblad!$E$323</definedName>
    <definedName name="_Toc300303772" localSheetId="0">Voorblad!$E$324</definedName>
    <definedName name="_Toc300304665" localSheetId="0">Voorblad!$E$179</definedName>
    <definedName name="_Toc300304678" localSheetId="0">Voorblad!$E$191</definedName>
    <definedName name="_Toc300304688" localSheetId="0">Voorblad!$E$196</definedName>
    <definedName name="_Toc300304702" localSheetId="0">Voorblad!$E$277</definedName>
    <definedName name="_Toc300304712" localSheetId="0">Voorblad!$E$296</definedName>
    <definedName name="_Toc300304714" localSheetId="0">Voorblad!$E$301</definedName>
    <definedName name="_Toc300304725" localSheetId="0">Voorblad!$E$307</definedName>
    <definedName name="_Toc300304727" localSheetId="0">Voorblad!$E$317</definedName>
    <definedName name="_Toc336119413" localSheetId="0">Voorblad!$E$224</definedName>
    <definedName name="_Toc336119414" localSheetId="0">Voorblad!$E$274</definedName>
    <definedName name="_Toc336119416" localSheetId="0">Voorblad!$E$283</definedName>
    <definedName name="_Toc336119433" localSheetId="0">Voorblad!$E$372</definedName>
    <definedName name="_xlnm.Print_Area" localSheetId="1">'1.Algemene info'!$B$1:$G$20</definedName>
    <definedName name="_xlnm.Print_Area" localSheetId="2">'2.Invulblad Opslagen'!$B$1:$G$16</definedName>
    <definedName name="_xlnm.Print_Area" localSheetId="3">'3. Invulblad Doel%'!$B$1:$G$31</definedName>
    <definedName name="_xlnm.Print_Area" localSheetId="4">'4.Berekening Inschrijfprijs'!$B$1:$H$10</definedName>
    <definedName name="_xlnm.Print_Area" localSheetId="5">'5.Prijsscore'!$A$1:$E$46</definedName>
    <definedName name="_xlnm.Print_Area" localSheetId="6">'Richtlijntarieven (totaal)'!$A$1:$O$119</definedName>
    <definedName name="_xlnm.Print_Area" localSheetId="0">Voorblad!$B$1:$G$28</definedName>
    <definedName name="_xlnm.Print_Titles" localSheetId="1">'1.Algemene info'!$1:$3</definedName>
    <definedName name="_xlnm.Print_Titles" localSheetId="6">'Richtlijntarieven (totaal)'!$1:$1</definedName>
    <definedName name="contractvormen" localSheetId="2">#REF!</definedName>
    <definedName name="contractvormen" localSheetId="3">#REF!</definedName>
    <definedName name="contractvormen" localSheetId="4">#REF!</definedName>
    <definedName name="contractvormen" localSheetId="6">#REF!</definedName>
    <definedName name="contractvormen">#REF!</definedName>
    <definedName name="contractvormen2">#REF!</definedName>
    <definedName name="Functie" localSheetId="6">#REF!</definedName>
    <definedName name="Functie">#REF!</definedName>
    <definedName name="inkoopomzet_over_laatste_hele_jaar">#REF!</definedName>
    <definedName name="n?2_8_8\rat?1\str?10" localSheetId="2" hidden="1">#REF!</definedName>
    <definedName name="n?2_8_8\rat?1\str?10" localSheetId="3" hidden="1">#REF!</definedName>
    <definedName name="n?2_8_8\rat?1\str?10" hidden="1">#REF!</definedName>
    <definedName name="nog" localSheetId="2">#REF!</definedName>
    <definedName name="nog" localSheetId="3">#REF!</definedName>
    <definedName name="nog" localSheetId="4">#REF!</definedName>
    <definedName name="nog" localSheetId="6">#REF!</definedName>
    <definedName name="nog" localSheetId="0">#REF!</definedName>
    <definedName name="nog">#REF!</definedName>
    <definedName name="Segment" localSheetId="6">#REF!</definedName>
    <definedName name="Segment">#REF!</definedName>
    <definedName name="TEST1" localSheetId="2">#REF!</definedName>
    <definedName name="TEST1" localSheetId="3">#REF!</definedName>
    <definedName name="TEST1" localSheetId="6">#REF!</definedName>
    <definedName name="TEST1">#REF!</definedName>
    <definedName name="TEST10" localSheetId="2">#REF!</definedName>
    <definedName name="TEST10" localSheetId="3">#REF!</definedName>
    <definedName name="TEST10" localSheetId="6">#REF!</definedName>
    <definedName name="TEST10">#REF!</definedName>
    <definedName name="TEST10000" localSheetId="2">#REF!</definedName>
    <definedName name="TEST10000" localSheetId="3">#REF!</definedName>
    <definedName name="TEST10000" localSheetId="6">#REF!</definedName>
    <definedName name="TEST10000">#REF!</definedName>
    <definedName name="TEST11" localSheetId="2">#REF!</definedName>
    <definedName name="TEST11" localSheetId="3">#REF!</definedName>
    <definedName name="TEST11" localSheetId="6">#REF!</definedName>
    <definedName name="TEST11">#REF!</definedName>
    <definedName name="TEST2" localSheetId="2">#REF!</definedName>
    <definedName name="TEST2" localSheetId="3">#REF!</definedName>
    <definedName name="TEST2" localSheetId="6">#REF!</definedName>
    <definedName name="TEST2">#REF!</definedName>
    <definedName name="TEST3" localSheetId="2">#REF!</definedName>
    <definedName name="TEST3" localSheetId="3">#REF!</definedName>
    <definedName name="TEST3" localSheetId="6">#REF!</definedName>
    <definedName name="TEST3">#REF!</definedName>
    <definedName name="TEST365" localSheetId="2">#REF!</definedName>
    <definedName name="TEST365" localSheetId="3">#REF!</definedName>
    <definedName name="TEST365">#REF!</definedName>
    <definedName name="TEST4" localSheetId="2">#REF!</definedName>
    <definedName name="TEST4" localSheetId="3">#REF!</definedName>
    <definedName name="TEST4" localSheetId="6">#REF!</definedName>
    <definedName name="TEST4">#REF!</definedName>
    <definedName name="TEST5" localSheetId="2">#REF!</definedName>
    <definedName name="TEST5" localSheetId="3">#REF!</definedName>
    <definedName name="TEST5" localSheetId="6">#REF!</definedName>
    <definedName name="TEST5">#REF!</definedName>
    <definedName name="TEST6" localSheetId="2">#REF!</definedName>
    <definedName name="TEST6" localSheetId="3">#REF!</definedName>
    <definedName name="TEST6" localSheetId="6">#REF!</definedName>
    <definedName name="TEST6">#REF!</definedName>
    <definedName name="TEST7" localSheetId="2">#REF!</definedName>
    <definedName name="TEST7" localSheetId="3">#REF!</definedName>
    <definedName name="TEST7" localSheetId="6">#REF!</definedName>
    <definedName name="TEST7">#REF!</definedName>
    <definedName name="TEST8" localSheetId="2">#REF!</definedName>
    <definedName name="TEST8" localSheetId="3">#REF!</definedName>
    <definedName name="TEST8" localSheetId="6">#REF!</definedName>
    <definedName name="TEST8">#REF!</definedName>
    <definedName name="TEST9" localSheetId="2">#REF!</definedName>
    <definedName name="TEST9" localSheetId="3">#REF!</definedName>
    <definedName name="TEST9" localSheetId="6">#REF!</definedName>
    <definedName name="TEST9">#REF!</definedName>
    <definedName name="TESTHKEY" localSheetId="2">#REF!</definedName>
    <definedName name="TESTHKEY" localSheetId="3">#REF!</definedName>
    <definedName name="TESTHKEY" localSheetId="6">#REF!</definedName>
    <definedName name="TESTHKEY">#REF!</definedName>
    <definedName name="TESTKEYS" localSheetId="2">#REF!</definedName>
    <definedName name="TESTKEYS" localSheetId="3">#REF!</definedName>
    <definedName name="TESTKEYS" localSheetId="6">#REF!</definedName>
    <definedName name="TESTKEYS">#REF!</definedName>
    <definedName name="TESTVKEY" localSheetId="2">#REF!</definedName>
    <definedName name="TESTVKEY" localSheetId="3">#REF!</definedName>
    <definedName name="TESTVKEY" localSheetId="6">#REF!</definedName>
    <definedName name="TESTVKEY">#REF!</definedName>
    <definedName name="week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8" l="1"/>
  <c r="E4" i="18"/>
  <c r="D6" i="16"/>
  <c r="G15" i="25"/>
  <c r="G17" i="25" l="1"/>
  <c r="G16" i="25"/>
  <c r="G18" i="25" l="1"/>
  <c r="G19" i="25" l="1"/>
  <c r="G20" i="25" l="1"/>
  <c r="G21" i="25" l="1"/>
  <c r="G23" i="25" l="1"/>
  <c r="G22" i="25"/>
  <c r="E24" i="25" l="1"/>
  <c r="C4" i="18" l="1"/>
  <c r="C10" i="23" l="1"/>
  <c r="C11" i="23"/>
  <c r="F25" i="25"/>
  <c r="F24" i="25"/>
  <c r="F4" i="18" l="1"/>
  <c r="G4" i="18" s="1"/>
  <c r="H4" i="18" s="1"/>
  <c r="F5" i="18" l="1"/>
  <c r="G5" i="18" s="1"/>
  <c r="H5" i="18" s="1"/>
  <c r="H6" i="18" l="1"/>
  <c r="C5" i="23" s="1"/>
  <c r="C6" i="23" s="1"/>
  <c r="D13" i="23" l="1"/>
</calcChain>
</file>

<file path=xl/sharedStrings.xml><?xml version="1.0" encoding="utf-8"?>
<sst xmlns="http://schemas.openxmlformats.org/spreadsheetml/2006/main" count="247" uniqueCount="114">
  <si>
    <t xml:space="preserve">Europese openbare aanbesteding </t>
  </si>
  <si>
    <t>Instructie:</t>
  </si>
  <si>
    <t>1. Format en indeling niet wijzigen</t>
  </si>
  <si>
    <t>2. Vul de lichtblauwe velden in.</t>
  </si>
  <si>
    <t>4. Alle prijzen: exclusief BTW</t>
  </si>
  <si>
    <t>5. Prijzenblad dient rechtsgeldig (digitaal) ondertekend te worden door een tekenbevoegd persoon (op deze pagina)</t>
  </si>
  <si>
    <t>Naam Inschrijver</t>
  </si>
  <si>
    <t>Naam tekenbevoegd persoon:</t>
  </si>
  <si>
    <t>&lt;Naam&gt;</t>
  </si>
  <si>
    <t>Datum:</t>
  </si>
  <si>
    <t>Handtekening tekenbevoegd persoon:</t>
  </si>
  <si>
    <t>&lt;Datum&gt;</t>
  </si>
  <si>
    <t>Korte toelichting</t>
  </si>
  <si>
    <t xml:space="preserve">* Let op! Opslagen worden afgerond op 2 decimalen achter de komma. </t>
  </si>
  <si>
    <t>Toelichting</t>
  </si>
  <si>
    <t xml:space="preserve">Lager dan wel hoger inschalen dan de vooraf bepaalde percentages door Opdrachtgever is niet toegestaan (o.a. in verband met juiste beloning conform wet- en regelgeving) </t>
  </si>
  <si>
    <t>Vul de lichtblauwe velden in (verplichting)</t>
  </si>
  <si>
    <t>Percentage van de totale inhuurbehoefte</t>
  </si>
  <si>
    <t>Inkoop</t>
  </si>
  <si>
    <t>Inschrijfprijs</t>
  </si>
  <si>
    <t>Uren*</t>
  </si>
  <si>
    <t>Aangeboden 
Broker-opslag</t>
  </si>
  <si>
    <t>*Bevat fictieve data om inschrijvingen te kunnen vergelijken en strategisch inschrijven te voorkomen.</t>
  </si>
  <si>
    <t>Uw totale inschrijfprijs</t>
  </si>
  <si>
    <t>Omschrijving</t>
  </si>
  <si>
    <t>Bandbreedte</t>
  </si>
  <si>
    <t>Richtlijntarieven</t>
  </si>
  <si>
    <t>Doelgroep</t>
  </si>
  <si>
    <t>Begin</t>
  </si>
  <si>
    <t>Midden</t>
  </si>
  <si>
    <t>Eind</t>
  </si>
  <si>
    <t>Schaal</t>
  </si>
  <si>
    <t>Minimum Richttarief</t>
  </si>
  <si>
    <t>Maximum Richttarief</t>
  </si>
  <si>
    <t>Juridisch</t>
  </si>
  <si>
    <t>Opslag te betalen door Opdrachtgever*</t>
  </si>
  <si>
    <t>Minimale Opslag te 
betalen door Opdrachtgever
(begrenzing)</t>
  </si>
  <si>
    <t>Maximale Opslag te betalen door Opdrachtgever  (begrenzing)</t>
  </si>
  <si>
    <t>Opslag</t>
  </si>
  <si>
    <t xml:space="preserve">3. Inschrijvers dienen deze Bijlage, het Prijzenblad, volledig in te vullen. </t>
  </si>
  <si>
    <t>Invulblad Opslagen</t>
  </si>
  <si>
    <t>Invulblad Doelstellingspercentage per doelgroep</t>
  </si>
  <si>
    <t>Doelstellings-percentage Inschijver</t>
  </si>
  <si>
    <t xml:space="preserve">Aangeboden Doelstellingspercentages worden opgenomen in de KPI-rapportage en jaarlijks middels een resultaatmeting getoetst. </t>
  </si>
  <si>
    <t>Uurtarieven inclusief loonkosten, vaste nominale Marktopslag per schaal, reis/ autokosten en opleidingskosten.  Voor deze Functiegroepen geldt geen overwerk        EXCLUSIEF BTW</t>
  </si>
  <si>
    <t>Vul de blauwe velden in (verplichting)!</t>
  </si>
  <si>
    <t>Van Inschrijver wordt verwacht dat hij per doelgroep, opgenomen in de Richtlijntarieven zoals bijgesloten in het tabblad 6. Richtlijntarieven, aangeeft met welk percentage</t>
  </si>
  <si>
    <t xml:space="preserve">op basis van het inhuurvolume per doelgroep en zal als gewogen percentage gebruikt worden voor de aanpassing van het fictieve inhuurtarief ten behoeve van het </t>
  </si>
  <si>
    <t>Aangeboden gewogen doelstellings percentage</t>
  </si>
  <si>
    <t>Totaal Inschrijfprijs</t>
  </si>
  <si>
    <t>Communicatie</t>
  </si>
  <si>
    <t>Idem aan 1 echter bedoeld voor de, ten tijde van definitieve gunning, actieve Nadere Overeenkomsten welke bij Inschrijver worden ondergebracht (gemigreerd) alsook voor de periode &gt; 800 ingezette uren.</t>
  </si>
  <si>
    <t>HR</t>
  </si>
  <si>
    <t>Zie tabblad 6. Richtlijntarieven voor de maximale richtlijntarieven per doelgroep</t>
  </si>
  <si>
    <t xml:space="preserve">Niets uit deze uitgave mag worden verveelvoudigd, opgeslagen in een geautomatiseerd gegevensbestand, of openbaar gemaakt, in enige vorm of op enige wijze, hetzij elektronisch, mechanisch, door fotokopieën, opnamen of enig andere manier, zonder voorafgaande schriftelijke toestemming van Samenwerking Beroepsonderwijs Bedrijfsleven (SBB). </t>
  </si>
  <si>
    <t>Copyright ©2025  Samenwerking Beroepsonderwijs Bedrijfsleven (SBB)</t>
  </si>
  <si>
    <t>Copyright ©2025 Samenwerking Beroepsonderwijs Bedrijfsleven. Niets uit deze uitgave mag worden verveelvoudigd zonder toestemming van Samenwerking Beroepsonderwijs Bedrijfsleven.</t>
  </si>
  <si>
    <t>Tarief**</t>
  </si>
  <si>
    <t>Copyright ©2025 Samenwerking Beroepsonderwijs Bedrijfsleven (SBB). Niets uit deze uitgave mag worden verveelvoudigd zonder toestemming van Samenwerking Beroepsonderwijs Bedrijfsleven (SBB).</t>
  </si>
  <si>
    <t>* Let op! Uw inschrijving is ongeldig en wordt niet verder in behandeling genomen indien de inschrijfprijs onder of boven de grenswaarde ligt.</t>
  </si>
  <si>
    <t>Bedragen exclusief btw</t>
  </si>
  <si>
    <t>Inhuurprofessionals</t>
  </si>
  <si>
    <t>Er kan maximaal 1 Opslag per Nadere Overeenkomst (inzet) worden toegepast.</t>
  </si>
  <si>
    <t>**Bevat een gemiddeld gewogen inhuurtarief obv huidige inhuurpopulatie binnen SBB periode 1-01-2022 tot 31-12-2025</t>
  </si>
  <si>
    <t>Advies</t>
  </si>
  <si>
    <t>Beleid en bestuur</t>
  </si>
  <si>
    <t>Data analytics</t>
  </si>
  <si>
    <t>IT beheer</t>
  </si>
  <si>
    <t>Programma- en projectmanagement</t>
  </si>
  <si>
    <t>Beleidsmedewerkers Expertisepunt SV etc.</t>
  </si>
  <si>
    <t>Data-specialist/Analist, Informatie analist, Informatiespecialist, Onderzoeker , Onderzoeker Klantwaardering, Trendonderzoeker etc.</t>
  </si>
  <si>
    <t xml:space="preserve">Jurist etc. </t>
  </si>
  <si>
    <t>Adviseur Praktijleren , Consultant etc.</t>
  </si>
  <si>
    <t>Communicatie adviseur, Manager Communicatie, Medior Communicatie adviseur, Sr. Communicatie adviseur Actieplan etc.</t>
  </si>
  <si>
    <t xml:space="preserve">Junior Inkoopadviseur, Senior Inkoopadviseur etc. </t>
  </si>
  <si>
    <t xml:space="preserve">Functioneel Applicatie Beheerder, Functioneel Beheerder AFAS etc. </t>
  </si>
  <si>
    <t xml:space="preserve">Adviseur met Projectervaring, Pilotbegeleider, Portfoliomanager, Programmamanager WaU, Projectleider Expertisepunt SV, Projectleider Innovatieve dienstverlening etc. </t>
  </si>
  <si>
    <t>Gewogen ter berekening van totaal gewogen percentage</t>
  </si>
  <si>
    <t>Type Opslag</t>
  </si>
  <si>
    <t xml:space="preserve">onder, op of boven de maximale eindschaal Inschrijver in staat is om de Aanvragen te vervullen. Het ingevoerde percentage per doelgroep wordt gewogen berekend </t>
  </si>
  <si>
    <t>Totaal gewogen percentage (ter berekening van Inschrijfprijs)</t>
  </si>
  <si>
    <t>Door Opdrachtgever zijn de toe te passen percentages begrenst op een maximale verlaging van -10% en en maximale verhoging van 5%.</t>
  </si>
  <si>
    <t>Voorbeeldfuncties 
(gebaseerd op huidige inhuurbestand, niet uitputtend)</t>
  </si>
  <si>
    <t xml:space="preserve">
Overeengekomen Uurtarief per uur.
Richtlijntarieven van toepassing.
</t>
  </si>
  <si>
    <t>Inhuurtarief (facturatie)</t>
  </si>
  <si>
    <t xml:space="preserve">bepalen van de Inschrijfprijs. </t>
  </si>
  <si>
    <t>Uw totale inschrijfprijs (controleveld)</t>
  </si>
  <si>
    <t>Maximale Inschrijfprijs</t>
  </si>
  <si>
    <t>Minimale Inschrijfprijs</t>
  </si>
  <si>
    <t>Punten Inschrijver Subgunningscriterium Prijs</t>
  </si>
  <si>
    <t>Aangepast tarief* o.b.v. doelstellings percentage</t>
  </si>
  <si>
    <t>Uurtarief</t>
  </si>
  <si>
    <t>Nr.</t>
  </si>
  <si>
    <t>Berekening van de Inschrijfprijs</t>
  </si>
  <si>
    <t>Punten Prijs</t>
  </si>
  <si>
    <t>Opslag type 1</t>
  </si>
  <si>
    <t>Opslag type 2</t>
  </si>
  <si>
    <t>Prijs van Inschrijver</t>
  </si>
  <si>
    <t>Minimale 
Inschrijfprijs</t>
  </si>
  <si>
    <t>Classificatie:  vertrouwelijk</t>
  </si>
  <si>
    <t>Opslag Contractmanagement (Contract Service) migratie contracten en &gt; 800 gefactureerde uren. Inclusief alle kosten voor Diensten zoals systemen en portals. Voor alle uren, na 800 uur. Ook van toepassing voor Zzp-opdrachten &gt; 800 uur.</t>
  </si>
  <si>
    <t xml:space="preserve">Opslag Contractmanagement migratie contracten en &gt; 800 gefactureerde uren
</t>
  </si>
  <si>
    <t>Richtlijntarieven Inhuur Professionals</t>
  </si>
  <si>
    <r>
      <t xml:space="preserve">Opslag Intermediaire dienst inclusief contractmngt </t>
    </r>
    <r>
      <rPr>
        <u/>
        <sz val="14"/>
        <color theme="1"/>
        <rFont val="VAGRoundedStd-Thin"/>
      </rPr>
      <t xml:space="preserve">&lt; </t>
    </r>
    <r>
      <rPr>
        <sz val="14"/>
        <color theme="1"/>
        <rFont val="VAGRoundedStd-Thin"/>
      </rPr>
      <t>800 uur 
Inclusief alle kosten voor Diensten zoals systemen en portals. 
Voor de eerste 800 te factureren uren per Nadere Overeenkomst. Ook van toepassing voor Zzp-opdrachten.
(incl contract service) - tot 800 uren</t>
    </r>
  </si>
  <si>
    <r>
      <t xml:space="preserve">Als Opslag op het Uurtarief van Toeleveranciers. 
Inclusief de kosten voor sourcing, contractmanagement, implementatie, exit, etc. Een vaste absolute Opslag per gefactureerd uur. 
Deze Opslag geldt voor de periode </t>
    </r>
    <r>
      <rPr>
        <u/>
        <sz val="14"/>
        <color theme="1"/>
        <rFont val="VAGRoundedStd-Thin"/>
      </rPr>
      <t>&lt;</t>
    </r>
    <r>
      <rPr>
        <sz val="14"/>
        <color theme="1"/>
        <rFont val="VAGRoundedStd-Thin"/>
      </rPr>
      <t xml:space="preserve"> 800 ingezette uren.</t>
    </r>
  </si>
  <si>
    <r>
      <t xml:space="preserve">Opslag Intermediaire dienst inclusief contractmngt </t>
    </r>
    <r>
      <rPr>
        <u/>
        <sz val="12"/>
        <color theme="1"/>
        <rFont val="VAGRoundedStd-Thin"/>
      </rPr>
      <t>&lt;</t>
    </r>
    <r>
      <rPr>
        <sz val="12"/>
        <color theme="1"/>
        <rFont val="VAGRoundedStd-Thin"/>
      </rPr>
      <t xml:space="preserve"> 800 uur 
Inclusief alle kosten voor Diensten zoals systemen en portals. 
Voor de eerste 800 te factureren uren per Nadere Overeenkomst. Ook van toepassing voor Zzp-opdrachten.
(incl contract service) - tot 800 uren</t>
    </r>
  </si>
  <si>
    <r>
      <t xml:space="preserve">
Overeengekomen Inhuurtarief per uur.
Richtlijntarieven van toepassing, 
</t>
    </r>
    <r>
      <rPr>
        <u/>
        <sz val="12"/>
        <color theme="1"/>
        <rFont val="VAGRoundedStd-Thin"/>
      </rPr>
      <t>niet</t>
    </r>
    <r>
      <rPr>
        <sz val="12"/>
        <color theme="1"/>
        <rFont val="VAGRoundedStd-Thin"/>
      </rPr>
      <t xml:space="preserve"> voor gemigreerde contracten.</t>
    </r>
  </si>
  <si>
    <r>
      <t xml:space="preserve">Toelichting tariefopbouw </t>
    </r>
    <r>
      <rPr>
        <sz val="14"/>
        <color rgb="FF333333"/>
        <rFont val="VAGRoundedStd-Bold"/>
      </rPr>
      <t>(vereenvoudigde weergave)</t>
    </r>
  </si>
  <si>
    <r>
      <rPr>
        <sz val="14"/>
        <color theme="1"/>
        <rFont val="VAGRoundedStd-Bold"/>
      </rPr>
      <t>Inschrijfprijs</t>
    </r>
    <r>
      <rPr>
        <b/>
        <sz val="14"/>
        <color theme="1"/>
        <rFont val="VAGRoundedStd-Thin"/>
      </rPr>
      <t xml:space="preserve">
</t>
    </r>
    <r>
      <rPr>
        <sz val="14"/>
        <color theme="1"/>
        <rFont val="VAGRoundedStd-Thin"/>
      </rPr>
      <t>(in te vullen door Opdrachtgever)</t>
    </r>
  </si>
  <si>
    <r>
      <t xml:space="preserve">Opslag Intermediaire dienst inclusief contractmngt </t>
    </r>
    <r>
      <rPr>
        <u/>
        <sz val="14"/>
        <color theme="1"/>
        <rFont val="VAGRoundedStd-Thin"/>
      </rPr>
      <t xml:space="preserve">&lt; </t>
    </r>
    <r>
      <rPr>
        <sz val="14"/>
        <color theme="1"/>
        <rFont val="VAGRoundedStd-Thin"/>
      </rPr>
      <t xml:space="preserve">800 uur </t>
    </r>
  </si>
  <si>
    <r>
      <rPr>
        <sz val="14"/>
        <color theme="1"/>
        <rFont val="VAGRoundedStd-Bold"/>
      </rPr>
      <t>Prijsscore</t>
    </r>
    <r>
      <rPr>
        <b/>
        <sz val="14"/>
        <color theme="1"/>
        <rFont val="Arial"/>
        <family val="2"/>
      </rPr>
      <t xml:space="preserve">
</t>
    </r>
    <r>
      <rPr>
        <sz val="14"/>
        <color theme="1"/>
        <rFont val="VAGRoundedStd-Thin"/>
      </rPr>
      <t>(in te vullen door Opdrachtgever)</t>
    </r>
  </si>
  <si>
    <t>Broker inhuur externen</t>
  </si>
  <si>
    <t xml:space="preserve">Beleidsadviseur arbeidsvoorwaarden en medezeggenschap , HR Adviseur, HR Medewerker, Manager HR, Recruiter, Senior HR Adviseur, Senior HR Adviseur Arbeidsvoorwaarden etc. </t>
  </si>
  <si>
    <t>Bijlage A - Prijzenblad (incl. Doelgroepenlijst)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</si>
</sst>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 #,##0.00_);[Red]\(&quot;€&quot;\ #,##0.00\)"/>
    <numFmt numFmtId="44" formatCode="_(&quot;€&quot;\ * #,##0.00_);_(&quot;€&quot;\ * \(#,##0.00\);_(&quot;€&quot;\ * &quot;-&quot;??_);_(@_)"/>
    <numFmt numFmtId="43" formatCode="_(* #,##0.00_);_(* \(#,##0.00\);_(* &quot;-&quot;??_);_(@_)"/>
    <numFmt numFmtId="164" formatCode="&quot;€&quot;\ #,##0.00;[Red]&quot;€&quot;\ \-#,##0.00"/>
    <numFmt numFmtId="165" formatCode="_ &quot;€&quot;\ * #,##0.00_ ;_ &quot;€&quot;\ * \-#,##0.00_ ;_ &quot;€&quot;\ * &quot;-&quot;??_ ;_ @_ "/>
    <numFmt numFmtId="166" formatCode="_ * #,##0.00_ ;_ * \-#,##0.00_ ;_ * &quot;-&quot;??_ ;_ @_ "/>
    <numFmt numFmtId="167" formatCode="&quot;€&quot;\ #,##0.00"/>
    <numFmt numFmtId="168" formatCode="0.0%"/>
    <numFmt numFmtId="169" formatCode="&quot;€&quot;\ #,##0"/>
    <numFmt numFmtId="170" formatCode="_ [$€-413]\ * #,##0.00_ ;_ [$€-413]\ * \-#,##0.00_ ;_ [$€-413]\ * &quot;-&quot;??_ ;_ @_ "/>
    <numFmt numFmtId="171" formatCode="_-* #,##0.00_-;_-* #,##0.00\-;_-* &quot;-&quot;??_-;_-@_-"/>
    <numFmt numFmtId="172" formatCode="_(&quot;€&quot;* #,##0.00_);_(&quot;€&quot;* \(#,##0.00\);_(&quot;€&quot;* &quot;-&quot;??_);_(@_)"/>
    <numFmt numFmtId="173" formatCode="0.0"/>
    <numFmt numFmtId="174" formatCode="_-[$€-2]\ * #,##0.00_-;_-[$€-2]\ * #,##0.00\-;_-[$€-2]\ * &quot;-&quot;??_-;_-@_-"/>
    <numFmt numFmtId="175" formatCode="_-[$€-2]\ * #,##0_-;_-[$€-2]\ * #,##0\-;_-[$€-2]\ * &quot;-&quot;??_-;_-@_-"/>
    <numFmt numFmtId="176" formatCode="_ &quot;€&quot;\ * #,##0_ ;_ &quot;€&quot;\ * \-#,##0_ ;_ &quot;€&quot;\ * &quot;-&quot;??_ ;_ @_ "/>
  </numFmts>
  <fonts count="74">
    <font>
      <sz val="11"/>
      <color theme="1"/>
      <name val="Arial"/>
    </font>
    <font>
      <sz val="12"/>
      <color theme="1"/>
      <name val="Calibri"/>
      <family val="2"/>
      <scheme val="minor"/>
    </font>
    <font>
      <sz val="11"/>
      <color theme="1"/>
      <name val="Calibri"/>
      <family val="2"/>
      <scheme val="minor"/>
    </font>
    <font>
      <sz val="10"/>
      <name val="Arial"/>
      <family val="2"/>
    </font>
    <font>
      <sz val="10"/>
      <color theme="1"/>
      <name val="OpenSans"/>
      <family val="2"/>
    </font>
    <font>
      <sz val="11"/>
      <color theme="1"/>
      <name val="Calibri"/>
      <family val="2"/>
      <scheme val="minor"/>
    </font>
    <font>
      <sz val="10"/>
      <name val="Arial"/>
      <family val="2"/>
    </font>
    <font>
      <sz val="11"/>
      <color theme="1"/>
      <name val="Arial"/>
      <family val="2"/>
    </font>
    <font>
      <sz val="11"/>
      <color theme="1"/>
      <name val="Arial"/>
      <family val="2"/>
    </font>
    <font>
      <sz val="11"/>
      <color rgb="FF3F3F76"/>
      <name val="Calibri"/>
      <family val="2"/>
      <scheme val="minor"/>
    </font>
    <font>
      <u/>
      <sz val="10"/>
      <color rgb="FF0000FF"/>
      <name val="Arial"/>
      <family val="2"/>
    </font>
    <font>
      <u/>
      <sz val="10"/>
      <color indexed="12"/>
      <name val="Arial"/>
      <family val="2"/>
    </font>
    <font>
      <sz val="10"/>
      <name val="Arial"/>
      <family val="2"/>
    </font>
    <font>
      <sz val="14"/>
      <color theme="1"/>
      <name val="Arial"/>
      <family val="2"/>
    </font>
    <font>
      <sz val="12"/>
      <color theme="1"/>
      <name val="Arial"/>
      <family val="2"/>
    </font>
    <font>
      <sz val="14"/>
      <color indexed="63"/>
      <name val="Arial"/>
      <family val="2"/>
    </font>
    <font>
      <sz val="14"/>
      <color rgb="FFE26207"/>
      <name val="Arial"/>
      <family val="2"/>
    </font>
    <font>
      <b/>
      <sz val="14"/>
      <color theme="1"/>
      <name val="Arial"/>
      <family val="2"/>
    </font>
    <font>
      <sz val="14"/>
      <color theme="0"/>
      <name val="Arial"/>
      <family val="2"/>
    </font>
    <font>
      <sz val="12"/>
      <color rgb="FFE26207"/>
      <name val="Arial"/>
      <family val="2"/>
    </font>
    <font>
      <sz val="14"/>
      <name val="Arial"/>
      <family val="2"/>
    </font>
    <font>
      <b/>
      <sz val="14"/>
      <name val="Arial"/>
      <family val="2"/>
    </font>
    <font>
      <b/>
      <sz val="14"/>
      <color indexed="63"/>
      <name val="Arial"/>
      <family val="2"/>
    </font>
    <font>
      <i/>
      <sz val="14"/>
      <color theme="1"/>
      <name val="Arial"/>
      <family val="2"/>
    </font>
    <font>
      <i/>
      <sz val="14"/>
      <name val="Arial"/>
      <family val="2"/>
    </font>
    <font>
      <sz val="14"/>
      <color rgb="FFFF0000"/>
      <name val="Arial"/>
      <family val="2"/>
    </font>
    <font>
      <b/>
      <sz val="14"/>
      <color theme="0"/>
      <name val="Arial"/>
      <family val="2"/>
    </font>
    <font>
      <b/>
      <i/>
      <sz val="14"/>
      <name val="Arial"/>
      <family val="2"/>
    </font>
    <font>
      <sz val="20"/>
      <color rgb="FFE26207"/>
      <name val="VAG Rounded Std Bold"/>
    </font>
    <font>
      <sz val="8"/>
      <name val="Open Sans"/>
      <family val="2"/>
    </font>
    <font>
      <sz val="10"/>
      <name val="VAGRounded BT"/>
    </font>
    <font>
      <sz val="10"/>
      <name val="VAG Rounded Std Bold"/>
    </font>
    <font>
      <sz val="10"/>
      <color indexed="9"/>
      <name val="VAG Rounded Std Bold"/>
    </font>
    <font>
      <sz val="10"/>
      <name val="Open Sans"/>
      <family val="2"/>
    </font>
    <font>
      <sz val="8"/>
      <color indexed="23"/>
      <name val="VAGRounded BT"/>
    </font>
    <font>
      <sz val="16"/>
      <color indexed="63"/>
      <name val="VAG Rounded Std Bold"/>
    </font>
    <font>
      <sz val="14"/>
      <color indexed="9"/>
      <name val="VAG Rounded Std Bold"/>
    </font>
    <font>
      <sz val="14"/>
      <color indexed="23"/>
      <name val="VAG Rounded Std Bold"/>
    </font>
    <font>
      <sz val="14"/>
      <name val="VAG Rounded Std Bold"/>
    </font>
    <font>
      <sz val="14"/>
      <color theme="1"/>
      <name val="VAG Rounded Std Bold"/>
    </font>
    <font>
      <b/>
      <sz val="14"/>
      <name val="Open Sans"/>
      <family val="2"/>
    </font>
    <font>
      <b/>
      <sz val="11"/>
      <color indexed="9"/>
      <name val="VAG Rounded Std Bold"/>
    </font>
    <font>
      <sz val="11"/>
      <name val="VAG Rounded Std Bold"/>
    </font>
    <font>
      <sz val="11"/>
      <color indexed="9"/>
      <name val="VAG Rounded Std Bold"/>
    </font>
    <font>
      <sz val="12"/>
      <color indexed="63"/>
      <name val="VAG Rounded Std Bold"/>
    </font>
    <font>
      <sz val="12"/>
      <name val="VAG Rounded Std Thin"/>
    </font>
    <font>
      <b/>
      <sz val="12"/>
      <color indexed="63"/>
      <name val="Open Sans"/>
      <family val="2"/>
    </font>
    <font>
      <b/>
      <sz val="11"/>
      <color indexed="63"/>
      <name val="VAG Rounded Std Bold"/>
    </font>
    <font>
      <b/>
      <sz val="12"/>
      <color indexed="63"/>
      <name val="VAG Rounded Std Bold"/>
    </font>
    <font>
      <sz val="11"/>
      <color indexed="63"/>
      <name val="VAG Rounded Std Bold"/>
    </font>
    <font>
      <sz val="10"/>
      <color theme="1"/>
      <name val="Open Sans"/>
      <family val="2"/>
    </font>
    <font>
      <b/>
      <sz val="11"/>
      <name val="VAG Rounded Std Bold"/>
    </font>
    <font>
      <b/>
      <sz val="11"/>
      <color indexed="63"/>
      <name val="Open Sans"/>
      <family val="2"/>
    </font>
    <font>
      <sz val="11"/>
      <color indexed="63"/>
      <name val="Open Sans"/>
      <family val="2"/>
    </font>
    <font>
      <sz val="10"/>
      <color indexed="9"/>
      <name val="Open Sans"/>
      <family val="2"/>
    </font>
    <font>
      <sz val="14"/>
      <name val="VAG Rounded Std Light"/>
    </font>
    <font>
      <sz val="14"/>
      <color theme="1"/>
      <name val="VAGRoundedStd-Thin"/>
    </font>
    <font>
      <u/>
      <sz val="14"/>
      <color theme="1"/>
      <name val="VAGRoundedStd-Thin"/>
    </font>
    <font>
      <b/>
      <sz val="14"/>
      <color theme="1"/>
      <name val="VAGRoundedStd-Thin"/>
    </font>
    <font>
      <i/>
      <sz val="14"/>
      <color theme="1"/>
      <name val="VAGRoundedStd-Thin"/>
    </font>
    <font>
      <sz val="14"/>
      <color theme="1"/>
      <name val="VAGRoundedStd-Bold"/>
    </font>
    <font>
      <sz val="18"/>
      <color indexed="63"/>
      <name val="VAGRoundedStd-Bold"/>
    </font>
    <font>
      <i/>
      <sz val="14"/>
      <color theme="1"/>
      <name val="VAGRoundedStd-Bold"/>
    </font>
    <font>
      <sz val="14"/>
      <color rgb="FF4D4D4D"/>
      <name val="VAGRoundedStd-Thin"/>
    </font>
    <font>
      <sz val="14"/>
      <name val="VAGRoundedStd-Thin"/>
    </font>
    <font>
      <sz val="14"/>
      <name val="VAGRoundedStd-Bold"/>
    </font>
    <font>
      <sz val="12"/>
      <color theme="1"/>
      <name val="VAGRoundedStd-Thin"/>
    </font>
    <font>
      <u/>
      <sz val="12"/>
      <color theme="1"/>
      <name val="VAGRoundedStd-Thin"/>
    </font>
    <font>
      <sz val="12"/>
      <color theme="1"/>
      <name val="VAGRoundedStd-Bold"/>
    </font>
    <font>
      <sz val="14"/>
      <color indexed="63"/>
      <name val="VAGRoundedStd-Bold"/>
    </font>
    <font>
      <sz val="14"/>
      <color rgb="FF333333"/>
      <name val="VAGRoundedStd-Bold"/>
    </font>
    <font>
      <i/>
      <sz val="14"/>
      <name val="VAGRoundedStd-Thin"/>
    </font>
    <font>
      <sz val="14"/>
      <color theme="0"/>
      <name val="VAGRoundedStd-Thin"/>
    </font>
    <font>
      <sz val="14"/>
      <color rgb="FF000000"/>
      <name val="VAGRoundedStd-Thin"/>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rgb="FFFFCC99"/>
      </patternFill>
    </fill>
    <fill>
      <patternFill patternType="solid">
        <fgColor theme="6" tint="0.79998168889431442"/>
        <bgColor indexed="65"/>
      </patternFill>
    </fill>
    <fill>
      <patternFill patternType="solid">
        <fgColor rgb="FFE26207"/>
        <bgColor indexed="64"/>
      </patternFill>
    </fill>
    <fill>
      <patternFill patternType="solid">
        <fgColor theme="8" tint="0.79998168889431442"/>
        <bgColor indexed="64"/>
      </patternFill>
    </fill>
    <fill>
      <patternFill patternType="solid">
        <fgColor theme="8" tint="0.79998168889431442"/>
        <bgColor rgb="FFDAEEF3"/>
      </patternFill>
    </fill>
    <fill>
      <patternFill patternType="solid">
        <fgColor theme="4" tint="0.79998168889431442"/>
        <bgColor indexed="64"/>
      </patternFill>
    </fill>
  </fills>
  <borders count="29">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right/>
      <top/>
      <bottom style="medium">
        <color theme="0" tint="-0.499984740745262"/>
      </bottom>
      <diagonal/>
    </border>
    <border>
      <left/>
      <right/>
      <top style="medium">
        <color theme="0" tint="-0.499984740745262"/>
      </top>
      <bottom/>
      <diagonal/>
    </border>
    <border>
      <left/>
      <right/>
      <top/>
      <bottom style="thin">
        <color theme="0" tint="-0.499984740745262"/>
      </bottom>
      <diagonal/>
    </border>
    <border>
      <left/>
      <right/>
      <top style="thin">
        <color theme="0" tint="-0.499984740745262"/>
      </top>
      <bottom/>
      <diagonal/>
    </border>
    <border>
      <left/>
      <right/>
      <top/>
      <bottom style="thin">
        <color rgb="FFE26207"/>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rgb="FFE26207"/>
      </bottom>
      <diagonal/>
    </border>
    <border>
      <left style="thin">
        <color indexed="9"/>
      </left>
      <right/>
      <top style="thin">
        <color indexed="9"/>
      </top>
      <bottom style="thin">
        <color rgb="FFE26207"/>
      </bottom>
      <diagonal/>
    </border>
    <border>
      <left/>
      <right style="thin">
        <color indexed="9"/>
      </right>
      <top style="thin">
        <color indexed="9"/>
      </top>
      <bottom style="thin">
        <color rgb="FFE26207"/>
      </bottom>
      <diagonal/>
    </border>
    <border>
      <left/>
      <right style="thin">
        <color indexed="9"/>
      </right>
      <top/>
      <bottom/>
      <diagonal/>
    </border>
    <border>
      <left/>
      <right/>
      <top style="thick">
        <color rgb="FFE26207"/>
      </top>
      <bottom/>
      <diagonal/>
    </border>
    <border>
      <left/>
      <right/>
      <top style="thin">
        <color indexed="9"/>
      </top>
      <bottom style="medium">
        <color rgb="FFE26207"/>
      </bottom>
      <diagonal/>
    </border>
    <border>
      <left/>
      <right/>
      <top/>
      <bottom style="thin">
        <color rgb="FFE66E00"/>
      </bottom>
      <diagonal/>
    </border>
    <border>
      <left/>
      <right/>
      <top/>
      <bottom style="medium">
        <color rgb="FFE26207"/>
      </bottom>
      <diagonal/>
    </border>
    <border>
      <left/>
      <right/>
      <top/>
      <bottom style="medium">
        <color rgb="FFE66E00"/>
      </bottom>
      <diagonal/>
    </border>
    <border>
      <left/>
      <right/>
      <top/>
      <bottom style="thin">
        <color indexed="64"/>
      </bottom>
      <diagonal/>
    </border>
    <border>
      <left/>
      <right style="thin">
        <color indexed="9"/>
      </right>
      <top style="thin">
        <color indexed="9"/>
      </top>
      <bottom style="medium">
        <color rgb="FFE26207"/>
      </bottom>
      <diagonal/>
    </border>
    <border>
      <left style="medium">
        <color indexed="64"/>
      </left>
      <right style="medium">
        <color indexed="64"/>
      </right>
      <top style="medium">
        <color indexed="64"/>
      </top>
      <bottom style="medium">
        <color indexed="64"/>
      </bottom>
      <diagonal/>
    </border>
  </borders>
  <cellStyleXfs count="28">
    <xf numFmtId="0" fontId="0" fillId="0" borderId="0"/>
    <xf numFmtId="0" fontId="3" fillId="0" borderId="1"/>
    <xf numFmtId="0" fontId="3" fillId="0" borderId="1"/>
    <xf numFmtId="0" fontId="4" fillId="0" borderId="1"/>
    <xf numFmtId="165" fontId="5" fillId="0" borderId="1" applyFont="0" applyFill="0" applyBorder="0" applyAlignment="0" applyProtection="0"/>
    <xf numFmtId="9" fontId="4" fillId="0" borderId="1" applyFont="0" applyFill="0" applyBorder="0" applyAlignment="0" applyProtection="0"/>
    <xf numFmtId="0" fontId="5" fillId="0" borderId="1"/>
    <xf numFmtId="44" fontId="5" fillId="0" borderId="1" applyFont="0" applyFill="0" applyBorder="0" applyAlignment="0" applyProtection="0"/>
    <xf numFmtId="171" fontId="3" fillId="0" borderId="1" applyFont="0" applyFill="0" applyBorder="0" applyAlignment="0" applyProtection="0"/>
    <xf numFmtId="9" fontId="3" fillId="0" borderId="1" applyFont="0" applyFill="0" applyBorder="0" applyAlignment="0" applyProtection="0"/>
    <xf numFmtId="0" fontId="6" fillId="0" borderId="1"/>
    <xf numFmtId="166" fontId="5" fillId="0" borderId="1" applyFont="0" applyFill="0" applyBorder="0" applyAlignment="0" applyProtection="0"/>
    <xf numFmtId="166" fontId="5" fillId="0" borderId="1" applyFont="0" applyFill="0" applyBorder="0" applyAlignment="0" applyProtection="0"/>
    <xf numFmtId="9" fontId="5" fillId="0" borderId="1" applyFont="0" applyFill="0" applyBorder="0" applyAlignment="0" applyProtection="0"/>
    <xf numFmtId="43" fontId="7" fillId="0" borderId="0" applyFont="0" applyFill="0" applyBorder="0" applyAlignment="0" applyProtection="0"/>
    <xf numFmtId="170" fontId="3" fillId="0" borderId="1"/>
    <xf numFmtId="170" fontId="3" fillId="0" borderId="1"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9" fillId="5" borderId="5" applyNumberFormat="0" applyAlignment="0" applyProtection="0"/>
    <xf numFmtId="0" fontId="2" fillId="6" borderId="0" applyNumberFormat="0" applyBorder="0" applyAlignment="0" applyProtection="0"/>
    <xf numFmtId="0" fontId="1" fillId="0" borderId="1"/>
    <xf numFmtId="0" fontId="10" fillId="0" borderId="1" applyNumberFormat="0" applyFill="0" applyBorder="0" applyAlignment="0" applyProtection="0">
      <alignment vertical="top"/>
      <protection locked="0"/>
    </xf>
    <xf numFmtId="0" fontId="3" fillId="0" borderId="1"/>
    <xf numFmtId="0" fontId="11" fillId="0" borderId="1" applyNumberFormat="0" applyFill="0" applyBorder="0" applyAlignment="0" applyProtection="0">
      <alignment vertical="top"/>
      <protection locked="0"/>
    </xf>
    <xf numFmtId="0" fontId="2" fillId="0" borderId="1"/>
    <xf numFmtId="166" fontId="2" fillId="0" borderId="1" applyFont="0" applyFill="0" applyBorder="0" applyAlignment="0" applyProtection="0"/>
    <xf numFmtId="0" fontId="12" fillId="0" borderId="1"/>
  </cellStyleXfs>
  <cellXfs count="280">
    <xf numFmtId="0" fontId="0" fillId="0" borderId="0" xfId="0"/>
    <xf numFmtId="0" fontId="14" fillId="0" borderId="1" xfId="3" applyFont="1" applyAlignment="1">
      <alignment vertical="center"/>
    </xf>
    <xf numFmtId="0" fontId="13" fillId="0" borderId="1" xfId="3" applyFont="1"/>
    <xf numFmtId="0" fontId="16" fillId="0" borderId="24" xfId="2" applyFont="1" applyBorder="1" applyAlignment="1">
      <alignment vertical="center"/>
    </xf>
    <xf numFmtId="0" fontId="13" fillId="0" borderId="1" xfId="3" applyFont="1" applyAlignment="1">
      <alignment horizontal="center"/>
    </xf>
    <xf numFmtId="0" fontId="13" fillId="0" borderId="1" xfId="3" applyFont="1" applyAlignment="1">
      <alignment wrapText="1"/>
    </xf>
    <xf numFmtId="0" fontId="13" fillId="0" borderId="1" xfId="3" applyFont="1" applyAlignment="1">
      <alignment vertical="center"/>
    </xf>
    <xf numFmtId="0" fontId="19" fillId="0" borderId="24" xfId="2" applyFont="1" applyBorder="1" applyAlignment="1">
      <alignment vertical="center"/>
    </xf>
    <xf numFmtId="0" fontId="14" fillId="0" borderId="1" xfId="3" applyFont="1"/>
    <xf numFmtId="0" fontId="14" fillId="0" borderId="1" xfId="2" applyFont="1" applyAlignment="1">
      <alignment horizontal="left" vertical="center"/>
    </xf>
    <xf numFmtId="0" fontId="14" fillId="0" borderId="1" xfId="3" applyFont="1" applyAlignment="1">
      <alignment horizontal="center"/>
    </xf>
    <xf numFmtId="0" fontId="14" fillId="0" borderId="1" xfId="3" applyFont="1" applyAlignment="1">
      <alignment wrapText="1"/>
    </xf>
    <xf numFmtId="0" fontId="13" fillId="0" borderId="0" xfId="0" applyFont="1" applyAlignment="1">
      <alignment vertical="center"/>
    </xf>
    <xf numFmtId="0" fontId="13" fillId="0" borderId="1" xfId="6" applyFont="1"/>
    <xf numFmtId="0" fontId="20" fillId="0" borderId="1" xfId="0" applyFont="1" applyBorder="1"/>
    <xf numFmtId="0" fontId="13" fillId="0" borderId="0" xfId="0" applyFont="1"/>
    <xf numFmtId="0" fontId="13" fillId="0" borderId="24" xfId="6" applyFont="1" applyBorder="1"/>
    <xf numFmtId="0" fontId="21" fillId="0" borderId="1" xfId="3" applyFont="1" applyAlignment="1">
      <alignment vertical="center"/>
    </xf>
    <xf numFmtId="0" fontId="17" fillId="0" borderId="1" xfId="6" applyFont="1"/>
    <xf numFmtId="0" fontId="17" fillId="0" borderId="1" xfId="6" applyFont="1" applyAlignment="1">
      <alignment horizontal="right"/>
    </xf>
    <xf numFmtId="0" fontId="13" fillId="0" borderId="1" xfId="6" applyFont="1" applyAlignment="1">
      <alignment vertical="center"/>
    </xf>
    <xf numFmtId="0" fontId="13" fillId="0" borderId="11" xfId="3" applyFont="1" applyBorder="1" applyAlignment="1">
      <alignment horizontal="left" vertical="center"/>
    </xf>
    <xf numFmtId="1" fontId="13" fillId="0" borderId="1" xfId="5" applyNumberFormat="1" applyFont="1" applyBorder="1" applyAlignment="1" applyProtection="1">
      <alignment horizontal="center" vertical="center" wrapText="1"/>
    </xf>
    <xf numFmtId="1" fontId="13" fillId="3" borderId="1" xfId="5" applyNumberFormat="1" applyFont="1" applyFill="1" applyAlignment="1" applyProtection="1">
      <alignment horizontal="center" vertical="center" wrapText="1"/>
    </xf>
    <xf numFmtId="0" fontId="13" fillId="0" borderId="1" xfId="3" applyFont="1" applyAlignment="1">
      <alignment horizontal="left" vertical="center"/>
    </xf>
    <xf numFmtId="164" fontId="18" fillId="0" borderId="1" xfId="3" applyNumberFormat="1" applyFont="1" applyAlignment="1">
      <alignment horizontal="center" vertical="center"/>
    </xf>
    <xf numFmtId="9" fontId="13" fillId="0" borderId="1" xfId="3" applyNumberFormat="1" applyFont="1" applyAlignment="1">
      <alignment horizontal="left" vertical="center" wrapText="1" indent="1"/>
    </xf>
    <xf numFmtId="3" fontId="13" fillId="0" borderId="1" xfId="3" applyNumberFormat="1" applyFont="1" applyAlignment="1">
      <alignment horizontal="center" vertical="center"/>
    </xf>
    <xf numFmtId="0" fontId="22" fillId="0" borderId="24" xfId="2" applyFont="1" applyBorder="1" applyAlignment="1">
      <alignment horizontal="left" vertical="center"/>
    </xf>
    <xf numFmtId="0" fontId="15" fillId="0" borderId="24" xfId="2" applyFont="1" applyBorder="1" applyAlignment="1">
      <alignment horizontal="left" vertical="center"/>
    </xf>
    <xf numFmtId="0" fontId="23" fillId="0" borderId="1" xfId="3" quotePrefix="1" applyFont="1"/>
    <xf numFmtId="0" fontId="13" fillId="0" borderId="24" xfId="3" applyFont="1" applyBorder="1"/>
    <xf numFmtId="0" fontId="13" fillId="0" borderId="24" xfId="3" applyFont="1" applyBorder="1" applyAlignment="1">
      <alignment horizontal="center"/>
    </xf>
    <xf numFmtId="0" fontId="17" fillId="0" borderId="1" xfId="3" applyFont="1" applyAlignment="1">
      <alignment vertical="center"/>
    </xf>
    <xf numFmtId="165" fontId="13" fillId="0" borderId="1" xfId="17" applyFont="1" applyBorder="1" applyAlignment="1" applyProtection="1">
      <alignment horizontal="center"/>
    </xf>
    <xf numFmtId="0" fontId="17" fillId="0" borderId="1" xfId="0" applyFont="1" applyBorder="1" applyAlignment="1">
      <alignment horizontal="center" vertical="top"/>
    </xf>
    <xf numFmtId="0" fontId="17" fillId="0" borderId="1" xfId="0" applyFont="1" applyBorder="1" applyAlignment="1">
      <alignment vertical="top"/>
    </xf>
    <xf numFmtId="1" fontId="13" fillId="0" borderId="1" xfId="0" applyNumberFormat="1" applyFont="1" applyBorder="1"/>
    <xf numFmtId="0" fontId="13" fillId="0" borderId="1" xfId="0" applyFont="1" applyBorder="1"/>
    <xf numFmtId="0" fontId="17" fillId="0" borderId="1" xfId="3" applyFont="1" applyAlignment="1">
      <alignment horizontal="center" vertical="center"/>
    </xf>
    <xf numFmtId="1" fontId="17" fillId="0" borderId="1" xfId="3" applyNumberFormat="1" applyFont="1" applyAlignment="1">
      <alignment horizontal="center" vertical="center"/>
    </xf>
    <xf numFmtId="0" fontId="13" fillId="0" borderId="1" xfId="3" applyFont="1" applyAlignment="1">
      <alignment horizontal="center" vertical="center"/>
    </xf>
    <xf numFmtId="4" fontId="13" fillId="0" borderId="1" xfId="3" applyNumberFormat="1" applyFont="1" applyAlignment="1">
      <alignment vertical="center"/>
    </xf>
    <xf numFmtId="43" fontId="13" fillId="0" borderId="1" xfId="14" applyFont="1" applyBorder="1" applyAlignment="1" applyProtection="1">
      <alignment vertical="center"/>
    </xf>
    <xf numFmtId="43" fontId="13" fillId="0" borderId="1" xfId="3" applyNumberFormat="1" applyFont="1" applyAlignment="1">
      <alignment vertical="center"/>
    </xf>
    <xf numFmtId="0" fontId="20" fillId="0" borderId="1" xfId="2" applyFont="1"/>
    <xf numFmtId="8" fontId="13" fillId="0" borderId="1" xfId="3" applyNumberFormat="1" applyFont="1" applyAlignment="1">
      <alignment vertical="center"/>
    </xf>
    <xf numFmtId="167" fontId="13" fillId="0" borderId="1" xfId="3" applyNumberFormat="1" applyFont="1"/>
    <xf numFmtId="0" fontId="21" fillId="2" borderId="0" xfId="0" applyFont="1" applyFill="1"/>
    <xf numFmtId="0" fontId="20" fillId="2" borderId="0" xfId="0" applyFont="1" applyFill="1"/>
    <xf numFmtId="0" fontId="20" fillId="2" borderId="1" xfId="0" applyFont="1" applyFill="1" applyBorder="1"/>
    <xf numFmtId="167" fontId="20" fillId="2" borderId="1" xfId="0" applyNumberFormat="1" applyFont="1" applyFill="1" applyBorder="1"/>
    <xf numFmtId="0" fontId="24" fillId="2" borderId="1" xfId="0" applyFont="1" applyFill="1" applyBorder="1" applyAlignment="1">
      <alignment horizontal="left" indent="1"/>
    </xf>
    <xf numFmtId="165" fontId="20" fillId="2" borderId="1" xfId="17" applyFont="1" applyFill="1" applyBorder="1" applyProtection="1"/>
    <xf numFmtId="165" fontId="20" fillId="2" borderId="1" xfId="17" applyFont="1" applyFill="1" applyBorder="1" applyAlignment="1" applyProtection="1">
      <alignment vertical="center"/>
    </xf>
    <xf numFmtId="0" fontId="25" fillId="2" borderId="1" xfId="0" applyFont="1" applyFill="1" applyBorder="1" applyAlignment="1">
      <alignment vertical="center"/>
    </xf>
    <xf numFmtId="176" fontId="25" fillId="2" borderId="1" xfId="17" applyNumberFormat="1" applyFont="1" applyFill="1" applyBorder="1" applyAlignment="1">
      <alignment vertical="center"/>
    </xf>
    <xf numFmtId="176" fontId="20" fillId="2" borderId="1" xfId="17" applyNumberFormat="1" applyFont="1" applyFill="1" applyBorder="1" applyAlignment="1">
      <alignment vertical="center"/>
    </xf>
    <xf numFmtId="0" fontId="20" fillId="2" borderId="1" xfId="0" applyFont="1" applyFill="1" applyBorder="1" applyAlignment="1">
      <alignment vertical="center"/>
    </xf>
    <xf numFmtId="176" fontId="25" fillId="2" borderId="1" xfId="17" applyNumberFormat="1" applyFont="1" applyFill="1" applyBorder="1" applyAlignment="1" applyProtection="1">
      <alignment vertical="center"/>
    </xf>
    <xf numFmtId="0" fontId="20" fillId="2" borderId="1" xfId="0" applyFont="1" applyFill="1" applyBorder="1" applyAlignment="1">
      <alignment horizontal="center" vertical="center"/>
    </xf>
    <xf numFmtId="172" fontId="21" fillId="2" borderId="1" xfId="0" applyNumberFormat="1" applyFont="1" applyFill="1" applyBorder="1" applyAlignment="1">
      <alignment horizontal="right" vertical="center"/>
    </xf>
    <xf numFmtId="0" fontId="20" fillId="0" borderId="1" xfId="0" applyFont="1" applyBorder="1" applyAlignment="1">
      <alignment horizontal="right"/>
    </xf>
    <xf numFmtId="2" fontId="18" fillId="0" borderId="1" xfId="0" applyNumberFormat="1" applyFont="1" applyBorder="1" applyAlignment="1">
      <alignment horizontal="center"/>
    </xf>
    <xf numFmtId="0" fontId="25" fillId="2" borderId="1" xfId="0" applyFont="1" applyFill="1" applyBorder="1"/>
    <xf numFmtId="176" fontId="25" fillId="2" borderId="1" xfId="17" applyNumberFormat="1" applyFont="1" applyFill="1" applyBorder="1" applyProtection="1"/>
    <xf numFmtId="176" fontId="20" fillId="2" borderId="1" xfId="17" applyNumberFormat="1" applyFont="1" applyFill="1" applyBorder="1"/>
    <xf numFmtId="0" fontId="18" fillId="2" borderId="1" xfId="0" applyFont="1" applyFill="1" applyBorder="1"/>
    <xf numFmtId="0" fontId="18" fillId="2" borderId="0" xfId="0" applyFont="1" applyFill="1"/>
    <xf numFmtId="165" fontId="18" fillId="2" borderId="1" xfId="17" applyFont="1" applyFill="1" applyBorder="1" applyProtection="1"/>
    <xf numFmtId="0" fontId="25" fillId="2" borderId="0" xfId="0" applyFont="1" applyFill="1"/>
    <xf numFmtId="176" fontId="25" fillId="2" borderId="0" xfId="17" applyNumberFormat="1" applyFont="1" applyFill="1" applyProtection="1"/>
    <xf numFmtId="176" fontId="20" fillId="2" borderId="0" xfId="17" applyNumberFormat="1" applyFont="1" applyFill="1"/>
    <xf numFmtId="0" fontId="26" fillId="2" borderId="1" xfId="0" applyFont="1" applyFill="1" applyBorder="1" applyAlignment="1">
      <alignment horizontal="left"/>
    </xf>
    <xf numFmtId="167" fontId="13" fillId="2" borderId="1" xfId="0" applyNumberFormat="1" applyFont="1" applyFill="1" applyBorder="1" applyAlignment="1">
      <alignment horizontal="left"/>
    </xf>
    <xf numFmtId="0" fontId="13" fillId="2" borderId="1" xfId="0" applyFont="1" applyFill="1" applyBorder="1" applyAlignment="1">
      <alignment horizontal="left"/>
    </xf>
    <xf numFmtId="9" fontId="20" fillId="2" borderId="1" xfId="18" applyFont="1" applyFill="1" applyBorder="1" applyProtection="1"/>
    <xf numFmtId="176" fontId="13" fillId="2" borderId="0" xfId="0" applyNumberFormat="1" applyFont="1" applyFill="1"/>
    <xf numFmtId="167" fontId="13" fillId="2" borderId="0" xfId="0" applyNumberFormat="1" applyFont="1" applyFill="1" applyAlignment="1">
      <alignment horizontal="left"/>
    </xf>
    <xf numFmtId="168" fontId="18" fillId="2" borderId="0" xfId="18" applyNumberFormat="1" applyFont="1" applyFill="1" applyProtection="1"/>
    <xf numFmtId="10" fontId="18" fillId="2" borderId="0" xfId="18" applyNumberFormat="1" applyFont="1" applyFill="1" applyProtection="1"/>
    <xf numFmtId="0" fontId="20" fillId="0" borderId="1" xfId="3" applyFont="1"/>
    <xf numFmtId="0" fontId="13" fillId="0" borderId="8" xfId="3" applyFont="1" applyBorder="1"/>
    <xf numFmtId="0" fontId="20" fillId="0" borderId="8" xfId="3" applyFont="1" applyBorder="1"/>
    <xf numFmtId="0" fontId="24" fillId="0" borderId="1" xfId="3" quotePrefix="1" applyFont="1"/>
    <xf numFmtId="0" fontId="20" fillId="0" borderId="1" xfId="3" applyFont="1" applyAlignment="1">
      <alignment vertical="center"/>
    </xf>
    <xf numFmtId="0" fontId="13" fillId="0" borderId="7" xfId="3" applyFont="1" applyBorder="1"/>
    <xf numFmtId="0" fontId="13" fillId="0" borderId="7" xfId="3" applyFont="1" applyBorder="1" applyAlignment="1">
      <alignment horizontal="center"/>
    </xf>
    <xf numFmtId="0" fontId="20" fillId="0" borderId="7" xfId="3" applyFont="1" applyBorder="1" applyAlignment="1">
      <alignment horizontal="center"/>
    </xf>
    <xf numFmtId="0" fontId="13" fillId="0" borderId="8" xfId="3" applyFont="1" applyBorder="1" applyAlignment="1">
      <alignment horizontal="center"/>
    </xf>
    <xf numFmtId="0" fontId="20" fillId="0" borderId="8" xfId="3" applyFont="1" applyBorder="1" applyAlignment="1">
      <alignment horizontal="center"/>
    </xf>
    <xf numFmtId="0" fontId="20" fillId="0" borderId="1" xfId="3" applyFont="1" applyAlignment="1">
      <alignment horizontal="center"/>
    </xf>
    <xf numFmtId="0" fontId="20" fillId="0" borderId="24" xfId="2" applyFont="1" applyBorder="1" applyAlignment="1">
      <alignment horizontal="left" vertical="center"/>
    </xf>
    <xf numFmtId="0" fontId="17" fillId="0" borderId="1" xfId="3" applyFont="1"/>
    <xf numFmtId="0" fontId="27" fillId="0" borderId="1" xfId="3" quotePrefix="1" applyFont="1"/>
    <xf numFmtId="0" fontId="29" fillId="0" borderId="1" xfId="2" applyFont="1"/>
    <xf numFmtId="0" fontId="30" fillId="0" borderId="1" xfId="2" applyFont="1" applyAlignment="1">
      <alignment vertical="center"/>
    </xf>
    <xf numFmtId="0" fontId="31" fillId="0" borderId="1" xfId="2" applyFont="1"/>
    <xf numFmtId="0" fontId="31" fillId="0" borderId="1" xfId="2" applyFont="1" applyAlignment="1">
      <alignment vertical="center"/>
    </xf>
    <xf numFmtId="0" fontId="32" fillId="0" borderId="1" xfId="2" applyFont="1" applyAlignment="1">
      <alignment vertical="center"/>
    </xf>
    <xf numFmtId="0" fontId="33" fillId="0" borderId="1" xfId="2" applyFont="1" applyAlignment="1">
      <alignment vertical="center"/>
    </xf>
    <xf numFmtId="0" fontId="34" fillId="0" borderId="11" xfId="2" applyFont="1" applyBorder="1"/>
    <xf numFmtId="0" fontId="35" fillId="0" borderId="11" xfId="24" applyFont="1" applyFill="1" applyBorder="1" applyAlignment="1" applyProtection="1">
      <alignment horizontal="left" vertical="center"/>
    </xf>
    <xf numFmtId="2" fontId="36" fillId="0" borderId="11" xfId="24" applyNumberFormat="1" applyFont="1" applyFill="1" applyBorder="1" applyAlignment="1" applyProtection="1">
      <alignment vertical="center"/>
    </xf>
    <xf numFmtId="0" fontId="37" fillId="0" borderId="11" xfId="24" applyFont="1" applyFill="1" applyBorder="1" applyAlignment="1" applyProtection="1">
      <alignment vertical="center"/>
    </xf>
    <xf numFmtId="0" fontId="38" fillId="0" borderId="11" xfId="24" applyFont="1" applyFill="1" applyBorder="1" applyAlignment="1" applyProtection="1">
      <alignment vertical="center"/>
    </xf>
    <xf numFmtId="2" fontId="39" fillId="0" borderId="11" xfId="24" applyNumberFormat="1" applyFont="1" applyFill="1" applyBorder="1" applyAlignment="1" applyProtection="1">
      <alignment horizontal="right" vertical="center"/>
    </xf>
    <xf numFmtId="0" fontId="35" fillId="0" borderId="11" xfId="24" applyFont="1" applyFill="1" applyBorder="1" applyAlignment="1" applyProtection="1">
      <alignment horizontal="right" vertical="center"/>
    </xf>
    <xf numFmtId="0" fontId="33" fillId="0" borderId="1" xfId="2" applyFont="1"/>
    <xf numFmtId="0" fontId="30" fillId="0" borderId="1" xfId="2" applyFont="1"/>
    <xf numFmtId="2" fontId="41" fillId="0" borderId="12" xfId="2" applyNumberFormat="1" applyFont="1" applyBorder="1" applyAlignment="1">
      <alignment horizontal="center" vertical="center"/>
    </xf>
    <xf numFmtId="0" fontId="41" fillId="0" borderId="13" xfId="2" applyFont="1" applyBorder="1" applyAlignment="1">
      <alignment horizontal="center" vertical="center"/>
    </xf>
    <xf numFmtId="0" fontId="41" fillId="0" borderId="14" xfId="2" applyFont="1" applyBorder="1" applyAlignment="1">
      <alignment horizontal="center" vertical="center"/>
    </xf>
    <xf numFmtId="0" fontId="41" fillId="0" borderId="1" xfId="2" applyFont="1" applyAlignment="1">
      <alignment vertical="center"/>
    </xf>
    <xf numFmtId="0" fontId="41" fillId="0" borderId="1" xfId="2" applyFont="1" applyAlignment="1">
      <alignment horizontal="center" vertical="center" wrapText="1"/>
    </xf>
    <xf numFmtId="2" fontId="41" fillId="0" borderId="13" xfId="2" applyNumberFormat="1" applyFont="1" applyBorder="1" applyAlignment="1">
      <alignment horizontal="center"/>
    </xf>
    <xf numFmtId="0" fontId="43" fillId="0" borderId="1" xfId="2" applyFont="1"/>
    <xf numFmtId="0" fontId="42" fillId="0" borderId="1" xfId="2" applyFont="1" applyAlignment="1">
      <alignment horizontal="center"/>
    </xf>
    <xf numFmtId="0" fontId="41" fillId="0" borderId="1" xfId="2" applyFont="1" applyAlignment="1">
      <alignment horizontal="center" wrapText="1"/>
    </xf>
    <xf numFmtId="0" fontId="33" fillId="0" borderId="1" xfId="2" applyFont="1" applyAlignment="1">
      <alignment horizontal="center"/>
    </xf>
    <xf numFmtId="0" fontId="44" fillId="0" borderId="17" xfId="2" applyFont="1" applyBorder="1" applyAlignment="1">
      <alignment horizontal="center" vertical="center" wrapText="1"/>
    </xf>
    <xf numFmtId="0" fontId="44" fillId="0" borderId="18" xfId="2" applyFont="1" applyBorder="1" applyAlignment="1">
      <alignment horizontal="center" vertical="center" wrapText="1"/>
    </xf>
    <xf numFmtId="0" fontId="44" fillId="0" borderId="1" xfId="2" applyFont="1" applyAlignment="1">
      <alignment horizontal="center" vertical="center" wrapText="1"/>
    </xf>
    <xf numFmtId="0" fontId="44" fillId="0" borderId="19" xfId="2" applyFont="1" applyBorder="1" applyAlignment="1">
      <alignment horizontal="center" vertical="center" wrapText="1"/>
    </xf>
    <xf numFmtId="0" fontId="46" fillId="0" borderId="1" xfId="2" applyFont="1" applyAlignment="1">
      <alignment horizontal="center" vertical="center" wrapText="1"/>
    </xf>
    <xf numFmtId="0" fontId="3" fillId="0" borderId="1" xfId="2"/>
    <xf numFmtId="174" fontId="33" fillId="0" borderId="1" xfId="2" applyNumberFormat="1" applyFont="1"/>
    <xf numFmtId="0" fontId="47" fillId="0" borderId="20" xfId="2" applyFont="1" applyBorder="1" applyAlignment="1">
      <alignment horizontal="center" vertical="center" wrapText="1"/>
    </xf>
    <xf numFmtId="167" fontId="48" fillId="0" borderId="1" xfId="8" applyNumberFormat="1" applyFont="1" applyFill="1" applyBorder="1" applyAlignment="1" applyProtection="1">
      <alignment horizontal="center" vertical="center"/>
    </xf>
    <xf numFmtId="167" fontId="49" fillId="2" borderId="14" xfId="8" applyNumberFormat="1" applyFont="1" applyFill="1" applyBorder="1" applyAlignment="1" applyProtection="1">
      <alignment horizontal="center" vertical="center"/>
    </xf>
    <xf numFmtId="167" fontId="47" fillId="2" borderId="14" xfId="2" applyNumberFormat="1" applyFont="1" applyFill="1" applyBorder="1" applyAlignment="1">
      <alignment horizontal="center" vertical="center" wrapText="1"/>
    </xf>
    <xf numFmtId="167" fontId="48" fillId="2" borderId="1" xfId="8" applyNumberFormat="1" applyFont="1" applyFill="1" applyBorder="1" applyAlignment="1" applyProtection="1">
      <alignment horizontal="center" vertical="center"/>
    </xf>
    <xf numFmtId="2" fontId="50" fillId="0" borderId="1" xfId="9" applyNumberFormat="1" applyFont="1" applyFill="1" applyBorder="1" applyAlignment="1" applyProtection="1">
      <alignment vertical="center" wrapText="1"/>
    </xf>
    <xf numFmtId="174" fontId="46" fillId="0" borderId="1" xfId="8" applyNumberFormat="1" applyFont="1" applyFill="1" applyBorder="1" applyAlignment="1" applyProtection="1">
      <alignment horizontal="right" vertical="center"/>
    </xf>
    <xf numFmtId="174" fontId="33" fillId="0" borderId="1" xfId="2" applyNumberFormat="1" applyFont="1" applyAlignment="1">
      <alignment vertical="center"/>
    </xf>
    <xf numFmtId="0" fontId="47" fillId="3" borderId="1" xfId="2" applyFont="1" applyFill="1" applyAlignment="1">
      <alignment horizontal="center" vertical="center" wrapText="1"/>
    </xf>
    <xf numFmtId="167" fontId="48" fillId="3" borderId="1" xfId="8" applyNumberFormat="1" applyFont="1" applyFill="1" applyBorder="1" applyAlignment="1" applyProtection="1">
      <alignment horizontal="center" vertical="center"/>
    </xf>
    <xf numFmtId="167" fontId="49" fillId="2" borderId="16" xfId="8" applyNumberFormat="1" applyFont="1" applyFill="1" applyBorder="1" applyAlignment="1" applyProtection="1">
      <alignment horizontal="center" vertical="center"/>
    </xf>
    <xf numFmtId="167" fontId="47" fillId="2" borderId="16" xfId="2" applyNumberFormat="1" applyFont="1" applyFill="1" applyBorder="1" applyAlignment="1">
      <alignment horizontal="center" vertical="center" wrapText="1"/>
    </xf>
    <xf numFmtId="0" fontId="47" fillId="0" borderId="1" xfId="2" applyFont="1" applyAlignment="1">
      <alignment horizontal="center" vertical="center" wrapText="1"/>
    </xf>
    <xf numFmtId="167" fontId="42" fillId="2" borderId="16" xfId="8" applyNumberFormat="1" applyFont="1" applyFill="1" applyBorder="1" applyAlignment="1" applyProtection="1">
      <alignment horizontal="center" vertical="center"/>
    </xf>
    <xf numFmtId="167" fontId="51" fillId="2" borderId="16" xfId="2" applyNumberFormat="1" applyFont="1" applyFill="1" applyBorder="1" applyAlignment="1">
      <alignment horizontal="center" vertical="center" wrapText="1"/>
    </xf>
    <xf numFmtId="0" fontId="33" fillId="0" borderId="1" xfId="2" applyFont="1" applyAlignment="1">
      <alignment horizontal="center" vertical="center" wrapText="1"/>
    </xf>
    <xf numFmtId="0" fontId="52" fillId="0" borderId="20" xfId="2" applyFont="1" applyBorder="1" applyAlignment="1">
      <alignment horizontal="center" vertical="center" wrapText="1"/>
    </xf>
    <xf numFmtId="175" fontId="53" fillId="0" borderId="1" xfId="8" applyNumberFormat="1" applyFont="1" applyFill="1" applyBorder="1" applyAlignment="1" applyProtection="1">
      <alignment horizontal="right" vertical="center"/>
    </xf>
    <xf numFmtId="174" fontId="53" fillId="0" borderId="1" xfId="8" applyNumberFormat="1" applyFont="1" applyFill="1" applyBorder="1" applyAlignment="1" applyProtection="1">
      <alignment horizontal="right" vertical="center"/>
    </xf>
    <xf numFmtId="0" fontId="52" fillId="0" borderId="1" xfId="2" applyFont="1" applyAlignment="1">
      <alignment horizontal="center" vertical="center" wrapText="1"/>
    </xf>
    <xf numFmtId="9" fontId="54" fillId="0" borderId="1" xfId="9" applyFont="1" applyFill="1" applyBorder="1" applyAlignment="1" applyProtection="1">
      <alignment vertical="center" wrapText="1"/>
    </xf>
    <xf numFmtId="0" fontId="33" fillId="0" borderId="21" xfId="2" applyFont="1" applyBorder="1"/>
    <xf numFmtId="0" fontId="55" fillId="0" borderId="11" xfId="2" applyFont="1" applyBorder="1" applyAlignment="1" applyProtection="1">
      <alignment vertical="center"/>
      <protection locked="0"/>
    </xf>
    <xf numFmtId="0" fontId="38" fillId="0" borderId="11" xfId="24" applyFont="1" applyFill="1" applyBorder="1" applyAlignment="1" applyProtection="1">
      <alignment horizontal="center" vertical="center"/>
    </xf>
    <xf numFmtId="0" fontId="40" fillId="0" borderId="1" xfId="2" applyFont="1" applyAlignment="1">
      <alignment horizontal="center"/>
    </xf>
    <xf numFmtId="0" fontId="38" fillId="0" borderId="11" xfId="24" applyFont="1" applyFill="1" applyBorder="1" applyAlignment="1" applyProtection="1">
      <alignment horizontal="left" vertical="center"/>
    </xf>
    <xf numFmtId="9" fontId="56" fillId="0" borderId="1" xfId="5" applyFont="1" applyBorder="1" applyAlignment="1" applyProtection="1">
      <alignment horizontal="left" vertical="center" wrapText="1" indent="1"/>
    </xf>
    <xf numFmtId="9" fontId="56" fillId="3" borderId="1" xfId="5" applyFont="1" applyFill="1" applyBorder="1" applyAlignment="1" applyProtection="1">
      <alignment horizontal="left" vertical="center" wrapText="1" indent="1"/>
    </xf>
    <xf numFmtId="9" fontId="56" fillId="3" borderId="1" xfId="5" applyFont="1" applyFill="1" applyAlignment="1" applyProtection="1">
      <alignment horizontal="left" vertical="center" wrapText="1" indent="1"/>
    </xf>
    <xf numFmtId="0" fontId="56" fillId="0" borderId="1" xfId="3" applyFont="1"/>
    <xf numFmtId="0" fontId="60" fillId="0" borderId="11" xfId="3" applyFont="1" applyBorder="1" applyAlignment="1">
      <alignment horizontal="left" vertical="center"/>
    </xf>
    <xf numFmtId="0" fontId="60" fillId="0" borderId="11" xfId="3" applyFont="1" applyBorder="1" applyAlignment="1">
      <alignment horizontal="left" vertical="center" indent="1"/>
    </xf>
    <xf numFmtId="0" fontId="60" fillId="0" borderId="1" xfId="3" applyFont="1"/>
    <xf numFmtId="0" fontId="61" fillId="0" borderId="24" xfId="2" applyFont="1" applyBorder="1" applyAlignment="1">
      <alignment horizontal="left" vertical="center"/>
    </xf>
    <xf numFmtId="0" fontId="62" fillId="0" borderId="1" xfId="3" applyFont="1" applyAlignment="1">
      <alignment horizontal="left" vertical="center"/>
    </xf>
    <xf numFmtId="0" fontId="60" fillId="0" borderId="11" xfId="3" applyFont="1" applyBorder="1" applyAlignment="1">
      <alignment horizontal="center" vertical="center" wrapText="1"/>
    </xf>
    <xf numFmtId="0" fontId="56" fillId="0" borderId="11" xfId="3" applyFont="1" applyBorder="1" applyAlignment="1">
      <alignment horizontal="center" vertical="center" wrapText="1"/>
    </xf>
    <xf numFmtId="164" fontId="56" fillId="0" borderId="1" xfId="3" applyNumberFormat="1" applyFont="1" applyAlignment="1">
      <alignment horizontal="center" vertical="center"/>
    </xf>
    <xf numFmtId="164" fontId="56" fillId="3" borderId="1" xfId="3" applyNumberFormat="1" applyFont="1" applyFill="1" applyAlignment="1">
      <alignment horizontal="center" vertical="center"/>
    </xf>
    <xf numFmtId="0" fontId="56" fillId="0" borderId="1" xfId="3" quotePrefix="1" applyFont="1" applyAlignment="1">
      <alignment vertical="center"/>
    </xf>
    <xf numFmtId="0" fontId="56" fillId="0" borderId="1" xfId="3" applyFont="1" applyAlignment="1">
      <alignment vertical="center"/>
    </xf>
    <xf numFmtId="0" fontId="56" fillId="0" borderId="1" xfId="6" applyFont="1" applyAlignment="1">
      <alignment vertical="center"/>
    </xf>
    <xf numFmtId="166" fontId="56" fillId="0" borderId="1" xfId="6" applyNumberFormat="1" applyFont="1" applyAlignment="1">
      <alignment vertical="center"/>
    </xf>
    <xf numFmtId="168" fontId="56" fillId="0" borderId="1" xfId="13" applyNumberFormat="1" applyFont="1" applyAlignment="1" applyProtection="1">
      <alignment vertical="center"/>
    </xf>
    <xf numFmtId="0" fontId="56" fillId="0" borderId="1" xfId="6" applyFont="1"/>
    <xf numFmtId="166" fontId="56" fillId="0" borderId="1" xfId="6" applyNumberFormat="1" applyFont="1"/>
    <xf numFmtId="168" fontId="56" fillId="0" borderId="1" xfId="13" applyNumberFormat="1" applyFont="1" applyProtection="1"/>
    <xf numFmtId="0" fontId="56" fillId="0" borderId="0" xfId="0" applyFont="1" applyAlignment="1">
      <alignment horizontal="left" vertical="center"/>
    </xf>
    <xf numFmtId="166" fontId="58" fillId="0" borderId="1" xfId="6" applyNumberFormat="1" applyFont="1"/>
    <xf numFmtId="0" fontId="63" fillId="0" borderId="1" xfId="3" applyFont="1" applyAlignment="1">
      <alignment vertical="center"/>
    </xf>
    <xf numFmtId="0" fontId="56" fillId="0" borderId="0" xfId="0" applyFont="1" applyAlignment="1">
      <alignment horizontal="justify" vertical="center"/>
    </xf>
    <xf numFmtId="0" fontId="56" fillId="0" borderId="0" xfId="0" applyFont="1" applyAlignment="1">
      <alignment vertical="center"/>
    </xf>
    <xf numFmtId="0" fontId="56" fillId="9" borderId="1" xfId="0" applyFont="1" applyFill="1" applyBorder="1" applyAlignment="1" applyProtection="1">
      <alignment vertical="center" wrapText="1"/>
      <protection locked="0"/>
    </xf>
    <xf numFmtId="0" fontId="64" fillId="0" borderId="1" xfId="0" applyFont="1" applyBorder="1"/>
    <xf numFmtId="14" fontId="56" fillId="9" borderId="1" xfId="0" applyNumberFormat="1" applyFont="1" applyFill="1" applyBorder="1" applyAlignment="1" applyProtection="1">
      <alignment horizontal="left" vertical="center"/>
      <protection locked="0"/>
    </xf>
    <xf numFmtId="0" fontId="65" fillId="0" borderId="1" xfId="3" applyFont="1" applyAlignment="1">
      <alignment vertical="center"/>
    </xf>
    <xf numFmtId="0" fontId="60" fillId="0" borderId="24" xfId="6" applyFont="1" applyBorder="1" applyAlignment="1" applyProtection="1">
      <alignment vertical="center"/>
      <protection locked="0"/>
    </xf>
    <xf numFmtId="0" fontId="66" fillId="0" borderId="1" xfId="3" applyFont="1" applyAlignment="1">
      <alignment horizontal="center" vertical="center" textRotation="90" wrapText="1"/>
    </xf>
    <xf numFmtId="9" fontId="66" fillId="10" borderId="2" xfId="3" applyNumberFormat="1" applyFont="1" applyFill="1" applyBorder="1" applyAlignment="1">
      <alignment horizontal="center" vertical="center" wrapText="1"/>
    </xf>
    <xf numFmtId="0" fontId="66" fillId="0" borderId="1" xfId="3" applyFont="1" applyAlignment="1">
      <alignment wrapText="1"/>
    </xf>
    <xf numFmtId="0" fontId="66" fillId="0" borderId="1" xfId="3" applyFont="1"/>
    <xf numFmtId="0" fontId="66" fillId="0" borderId="3" xfId="3" applyFont="1" applyBorder="1" applyAlignment="1">
      <alignment horizontal="center" vertical="center" wrapText="1"/>
    </xf>
    <xf numFmtId="0" fontId="66" fillId="0" borderId="1" xfId="3" applyFont="1" applyAlignment="1">
      <alignment horizontal="center" vertical="top" wrapText="1"/>
    </xf>
    <xf numFmtId="0" fontId="66" fillId="0" borderId="1" xfId="3" applyFont="1" applyAlignment="1">
      <alignment vertical="center"/>
    </xf>
    <xf numFmtId="0" fontId="68" fillId="0" borderId="1" xfId="3" applyFont="1" applyAlignment="1">
      <alignment horizontal="center"/>
    </xf>
    <xf numFmtId="0" fontId="58" fillId="0" borderId="1" xfId="3" applyFont="1"/>
    <xf numFmtId="0" fontId="69" fillId="0" borderId="24" xfId="2" applyFont="1" applyBorder="1" applyAlignment="1">
      <alignment horizontal="left" vertical="center"/>
    </xf>
    <xf numFmtId="0" fontId="60" fillId="0" borderId="11" xfId="3" applyFont="1" applyBorder="1" applyAlignment="1">
      <alignment horizontal="center" vertical="center"/>
    </xf>
    <xf numFmtId="0" fontId="60" fillId="0" borderId="11" xfId="3" applyFont="1" applyBorder="1" applyAlignment="1">
      <alignment horizontal="left" vertical="center" wrapText="1" indent="1"/>
    </xf>
    <xf numFmtId="0" fontId="65" fillId="0" borderId="26" xfId="6" applyFont="1" applyBorder="1" applyAlignment="1">
      <alignment horizontal="center" vertical="top" wrapText="1"/>
    </xf>
    <xf numFmtId="0" fontId="65" fillId="0" borderId="9" xfId="6" applyFont="1" applyBorder="1" applyAlignment="1">
      <alignment horizontal="center" vertical="top" wrapText="1"/>
    </xf>
    <xf numFmtId="0" fontId="56" fillId="0" borderId="1" xfId="2" applyFont="1" applyAlignment="1">
      <alignment horizontal="left" vertical="center"/>
    </xf>
    <xf numFmtId="0" fontId="71" fillId="0" borderId="1" xfId="6" applyFont="1" applyAlignment="1">
      <alignment horizontal="left" vertical="center"/>
    </xf>
    <xf numFmtId="9" fontId="56" fillId="3" borderId="10" xfId="5" applyFont="1" applyFill="1" applyBorder="1" applyAlignment="1" applyProtection="1">
      <alignment vertical="center" wrapText="1"/>
    </xf>
    <xf numFmtId="9" fontId="56" fillId="8" borderId="1" xfId="18" applyFont="1" applyFill="1" applyBorder="1" applyAlignment="1" applyProtection="1">
      <alignment horizontal="center" vertical="center"/>
      <protection locked="0"/>
    </xf>
    <xf numFmtId="10" fontId="56" fillId="3" borderId="10" xfId="18" applyNumberFormat="1" applyFont="1" applyFill="1" applyBorder="1" applyAlignment="1" applyProtection="1">
      <alignment horizontal="center" vertical="center"/>
    </xf>
    <xf numFmtId="9" fontId="64" fillId="3" borderId="10" xfId="18" applyFont="1" applyFill="1" applyBorder="1" applyAlignment="1" applyProtection="1">
      <alignment horizontal="center" vertical="center"/>
    </xf>
    <xf numFmtId="9" fontId="56" fillId="0" borderId="1" xfId="5" applyFont="1" applyBorder="1" applyAlignment="1" applyProtection="1">
      <alignment vertical="center" wrapText="1"/>
    </xf>
    <xf numFmtId="168" fontId="56" fillId="0" borderId="1" xfId="18" applyNumberFormat="1" applyFont="1" applyBorder="1" applyAlignment="1" applyProtection="1">
      <alignment horizontal="center" vertical="center"/>
    </xf>
    <xf numFmtId="9" fontId="64" fillId="0" borderId="1" xfId="18" applyFont="1" applyBorder="1" applyAlignment="1" applyProtection="1">
      <alignment horizontal="center" vertical="center"/>
    </xf>
    <xf numFmtId="9" fontId="56" fillId="3" borderId="1" xfId="5" applyFont="1" applyFill="1" applyBorder="1" applyAlignment="1" applyProtection="1">
      <alignment vertical="center" wrapText="1"/>
    </xf>
    <xf numFmtId="168" fontId="56" fillId="3" borderId="1" xfId="18" applyNumberFormat="1" applyFont="1" applyFill="1" applyBorder="1" applyAlignment="1" applyProtection="1">
      <alignment horizontal="center" vertical="center"/>
    </xf>
    <xf numFmtId="9" fontId="64" fillId="3" borderId="1" xfId="18" applyFont="1" applyFill="1" applyBorder="1" applyAlignment="1" applyProtection="1">
      <alignment horizontal="center" vertical="center"/>
    </xf>
    <xf numFmtId="9" fontId="56" fillId="0" borderId="1" xfId="5" applyFont="1" applyFill="1" applyBorder="1" applyAlignment="1" applyProtection="1">
      <alignment vertical="center" wrapText="1"/>
    </xf>
    <xf numFmtId="168" fontId="56" fillId="0" borderId="1" xfId="18" applyNumberFormat="1" applyFont="1" applyFill="1" applyBorder="1" applyAlignment="1" applyProtection="1">
      <alignment horizontal="center" vertical="center"/>
    </xf>
    <xf numFmtId="9" fontId="64" fillId="0" borderId="1" xfId="18" applyFont="1" applyFill="1" applyBorder="1" applyAlignment="1" applyProtection="1">
      <alignment horizontal="center" vertical="center"/>
    </xf>
    <xf numFmtId="9" fontId="59" fillId="0" borderId="1" xfId="5" applyFont="1" applyBorder="1" applyAlignment="1" applyProtection="1">
      <alignment horizontal="left" vertical="center"/>
    </xf>
    <xf numFmtId="168" fontId="72" fillId="7" borderId="1" xfId="18" applyNumberFormat="1" applyFont="1" applyFill="1" applyBorder="1" applyAlignment="1" applyProtection="1">
      <alignment horizontal="center" vertical="center"/>
    </xf>
    <xf numFmtId="9" fontId="72" fillId="0" borderId="1" xfId="18" applyFont="1" applyBorder="1" applyAlignment="1" applyProtection="1">
      <alignment horizontal="center" vertical="center"/>
    </xf>
    <xf numFmtId="164" fontId="64" fillId="0" borderId="1" xfId="3" applyNumberFormat="1" applyFont="1" applyAlignment="1">
      <alignment horizontal="center" vertical="center"/>
    </xf>
    <xf numFmtId="0" fontId="56" fillId="0" borderId="7" xfId="3" applyFont="1" applyBorder="1"/>
    <xf numFmtId="0" fontId="56" fillId="0" borderId="7" xfId="3" applyFont="1" applyBorder="1" applyAlignment="1">
      <alignment horizontal="center"/>
    </xf>
    <xf numFmtId="0" fontId="72" fillId="0" borderId="7" xfId="3" applyFont="1" applyBorder="1" applyAlignment="1">
      <alignment horizontal="center"/>
    </xf>
    <xf numFmtId="0" fontId="64" fillId="0" borderId="7" xfId="3" applyFont="1" applyBorder="1" applyAlignment="1">
      <alignment horizontal="center"/>
    </xf>
    <xf numFmtId="0" fontId="56" fillId="0" borderId="8" xfId="3" applyFont="1" applyBorder="1"/>
    <xf numFmtId="0" fontId="56" fillId="0" borderId="8" xfId="3" applyFont="1" applyBorder="1" applyAlignment="1">
      <alignment horizontal="center"/>
    </xf>
    <xf numFmtId="0" fontId="64" fillId="0" borderId="8" xfId="3" applyFont="1" applyBorder="1" applyAlignment="1">
      <alignment horizontal="center"/>
    </xf>
    <xf numFmtId="0" fontId="58" fillId="0" borderId="1" xfId="3" applyFont="1" applyAlignment="1">
      <alignment vertical="center"/>
    </xf>
    <xf numFmtId="0" fontId="56" fillId="0" borderId="1" xfId="3" applyFont="1" applyAlignment="1">
      <alignment horizontal="center" vertical="center"/>
    </xf>
    <xf numFmtId="0" fontId="64" fillId="0" borderId="1" xfId="3" applyFont="1" applyAlignment="1">
      <alignment horizontal="center" vertical="center"/>
    </xf>
    <xf numFmtId="165" fontId="56" fillId="0" borderId="1" xfId="17" applyFont="1" applyBorder="1" applyAlignment="1" applyProtection="1">
      <alignment horizontal="center" vertical="center"/>
    </xf>
    <xf numFmtId="1" fontId="56" fillId="3" borderId="10" xfId="5" applyNumberFormat="1" applyFont="1" applyFill="1" applyBorder="1" applyAlignment="1" applyProtection="1">
      <alignment horizontal="center" vertical="center" wrapText="1"/>
    </xf>
    <xf numFmtId="1" fontId="56" fillId="0" borderId="1" xfId="5" applyNumberFormat="1" applyFont="1" applyBorder="1" applyAlignment="1" applyProtection="1">
      <alignment horizontal="center" vertical="center" wrapText="1"/>
    </xf>
    <xf numFmtId="1" fontId="56" fillId="3" borderId="1" xfId="5" applyNumberFormat="1" applyFont="1" applyFill="1" applyBorder="1" applyAlignment="1" applyProtection="1">
      <alignment horizontal="center" vertical="center" wrapText="1"/>
    </xf>
    <xf numFmtId="1" fontId="56" fillId="3" borderId="1" xfId="5" applyNumberFormat="1" applyFont="1" applyFill="1" applyAlignment="1" applyProtection="1">
      <alignment horizontal="center" vertical="center" wrapText="1"/>
    </xf>
    <xf numFmtId="1" fontId="56" fillId="0" borderId="1" xfId="5" applyNumberFormat="1" applyFont="1" applyFill="1" applyAlignment="1" applyProtection="1">
      <alignment horizontal="center" vertical="center" wrapText="1"/>
    </xf>
    <xf numFmtId="9" fontId="60" fillId="0" borderId="1" xfId="5" applyFont="1" applyBorder="1" applyAlignment="1" applyProtection="1">
      <alignment vertical="center" wrapText="1"/>
    </xf>
    <xf numFmtId="0" fontId="56" fillId="0" borderId="8" xfId="3" applyFont="1" applyBorder="1" applyAlignment="1">
      <alignment vertical="center"/>
    </xf>
    <xf numFmtId="0" fontId="60" fillId="0" borderId="11" xfId="3" applyFont="1" applyBorder="1" applyAlignment="1">
      <alignment horizontal="left" vertical="center" wrapText="1"/>
    </xf>
    <xf numFmtId="9" fontId="56" fillId="0" borderId="1" xfId="3" applyNumberFormat="1" applyFont="1" applyAlignment="1">
      <alignment horizontal="left" vertical="center" wrapText="1" indent="1"/>
    </xf>
    <xf numFmtId="3" fontId="56" fillId="0" borderId="1" xfId="3" applyNumberFormat="1" applyFont="1" applyAlignment="1">
      <alignment horizontal="center" vertical="center"/>
    </xf>
    <xf numFmtId="167" fontId="56" fillId="0" borderId="1" xfId="4" applyNumberFormat="1" applyFont="1" applyFill="1" applyBorder="1" applyAlignment="1" applyProtection="1">
      <alignment horizontal="center" vertical="center"/>
    </xf>
    <xf numFmtId="169" fontId="56" fillId="0" borderId="1" xfId="3" applyNumberFormat="1" applyFont="1" applyAlignment="1">
      <alignment horizontal="center" vertical="center"/>
    </xf>
    <xf numFmtId="9" fontId="56" fillId="3" borderId="1" xfId="3" applyNumberFormat="1" applyFont="1" applyFill="1" applyAlignment="1">
      <alignment horizontal="left" vertical="center" wrapText="1" indent="1"/>
    </xf>
    <xf numFmtId="3" fontId="56" fillId="3" borderId="1" xfId="3" applyNumberFormat="1" applyFont="1" applyFill="1" applyAlignment="1">
      <alignment horizontal="center" vertical="center"/>
    </xf>
    <xf numFmtId="167" fontId="56" fillId="3" borderId="1" xfId="4" applyNumberFormat="1" applyFont="1" applyFill="1" applyBorder="1" applyAlignment="1" applyProtection="1">
      <alignment horizontal="center" vertical="center"/>
    </xf>
    <xf numFmtId="169" fontId="56" fillId="3" borderId="1" xfId="3" applyNumberFormat="1" applyFont="1" applyFill="1" applyAlignment="1">
      <alignment horizontal="center" vertical="center"/>
    </xf>
    <xf numFmtId="169" fontId="72" fillId="7" borderId="1" xfId="4" applyNumberFormat="1" applyFont="1" applyFill="1" applyBorder="1" applyAlignment="1" applyProtection="1">
      <alignment horizontal="center" vertical="center"/>
    </xf>
    <xf numFmtId="0" fontId="73" fillId="2" borderId="1" xfId="0" applyFont="1" applyFill="1" applyBorder="1" applyAlignment="1">
      <alignment horizontal="left" vertical="center" indent="1"/>
    </xf>
    <xf numFmtId="169" fontId="73" fillId="2" borderId="1" xfId="0" applyNumberFormat="1" applyFont="1" applyFill="1" applyBorder="1" applyAlignment="1">
      <alignment horizontal="center" vertical="center"/>
    </xf>
    <xf numFmtId="0" fontId="64" fillId="3" borderId="1" xfId="0" applyFont="1" applyFill="1" applyBorder="1" applyAlignment="1">
      <alignment horizontal="left" vertical="center" indent="1"/>
    </xf>
    <xf numFmtId="169" fontId="73" fillId="3" borderId="1" xfId="0" applyNumberFormat="1" applyFont="1" applyFill="1" applyBorder="1" applyAlignment="1">
      <alignment horizontal="center" vertical="center" wrapText="1"/>
    </xf>
    <xf numFmtId="167" fontId="64" fillId="3" borderId="1" xfId="0" applyNumberFormat="1" applyFont="1" applyFill="1" applyBorder="1" applyAlignment="1">
      <alignment horizontal="right" vertical="center"/>
    </xf>
    <xf numFmtId="0" fontId="64" fillId="2" borderId="1" xfId="0" applyFont="1" applyFill="1" applyBorder="1" applyAlignment="1">
      <alignment horizontal="left" vertical="center" indent="1"/>
    </xf>
    <xf numFmtId="173" fontId="64" fillId="2" borderId="1" xfId="19" applyNumberFormat="1" applyFont="1" applyFill="1" applyBorder="1" applyAlignment="1" applyProtection="1">
      <alignment horizontal="center" vertical="center"/>
    </xf>
    <xf numFmtId="2" fontId="64" fillId="3" borderId="1" xfId="0" applyNumberFormat="1" applyFont="1" applyFill="1" applyBorder="1" applyAlignment="1">
      <alignment horizontal="left" vertical="center" indent="1"/>
    </xf>
    <xf numFmtId="169" fontId="73" fillId="3" borderId="1" xfId="0" applyNumberFormat="1" applyFont="1" applyFill="1" applyBorder="1" applyAlignment="1">
      <alignment horizontal="center" vertical="center"/>
    </xf>
    <xf numFmtId="2" fontId="64" fillId="3" borderId="1" xfId="0" applyNumberFormat="1" applyFont="1" applyFill="1" applyBorder="1" applyAlignment="1">
      <alignment horizontal="center" vertical="center"/>
    </xf>
    <xf numFmtId="2" fontId="64" fillId="2" borderId="28" xfId="0" applyNumberFormat="1" applyFont="1" applyFill="1" applyBorder="1" applyAlignment="1">
      <alignment horizontal="center" vertical="center"/>
    </xf>
    <xf numFmtId="173" fontId="65" fillId="2" borderId="1" xfId="20" applyNumberFormat="1" applyFont="1" applyFill="1" applyBorder="1" applyAlignment="1" applyProtection="1">
      <alignment vertical="center"/>
    </xf>
    <xf numFmtId="164" fontId="64" fillId="8" borderId="6" xfId="3" applyNumberFormat="1" applyFont="1" applyFill="1" applyBorder="1" applyAlignment="1" applyProtection="1">
      <alignment horizontal="center" vertical="center"/>
      <protection locked="0"/>
    </xf>
    <xf numFmtId="0" fontId="56" fillId="9" borderId="1" xfId="0" applyFont="1" applyFill="1" applyBorder="1" applyAlignment="1" applyProtection="1">
      <alignment horizontal="left" vertical="center" wrapText="1"/>
      <protection locked="0"/>
    </xf>
    <xf numFmtId="0" fontId="13" fillId="0" borderId="0" xfId="0" applyFont="1" applyAlignment="1">
      <alignment horizontal="justify" vertical="center"/>
    </xf>
    <xf numFmtId="0" fontId="13" fillId="0" borderId="0" xfId="0" applyFont="1"/>
    <xf numFmtId="0" fontId="56" fillId="0" borderId="0" xfId="0" applyFont="1" applyAlignment="1">
      <alignment horizontal="left" vertical="center" wrapText="1"/>
    </xf>
    <xf numFmtId="0" fontId="69" fillId="0" borderId="24" xfId="2" applyFont="1" applyBorder="1" applyAlignment="1">
      <alignment horizontal="left" vertical="center" wrapText="1"/>
    </xf>
    <xf numFmtId="0" fontId="66" fillId="0" borderId="1" xfId="3" applyFont="1" applyAlignment="1">
      <alignment horizontal="center" vertical="center" textRotation="90"/>
    </xf>
    <xf numFmtId="0" fontId="66" fillId="0" borderId="4" xfId="3" applyFont="1" applyBorder="1" applyAlignment="1">
      <alignment horizontal="center" vertical="center" textRotation="90"/>
    </xf>
    <xf numFmtId="0" fontId="66" fillId="4" borderId="2" xfId="3" applyFont="1" applyFill="1" applyBorder="1" applyAlignment="1">
      <alignment horizontal="center" vertical="top" wrapText="1"/>
    </xf>
    <xf numFmtId="0" fontId="66" fillId="4" borderId="2" xfId="3" applyFont="1" applyFill="1" applyBorder="1" applyAlignment="1">
      <alignment horizontal="center" vertical="top"/>
    </xf>
    <xf numFmtId="0" fontId="58" fillId="0" borderId="25" xfId="0" applyFont="1" applyBorder="1" applyAlignment="1">
      <alignment horizontal="left" vertical="center" wrapText="1"/>
    </xf>
    <xf numFmtId="0" fontId="58" fillId="0" borderId="25" xfId="0" applyFont="1" applyBorder="1" applyAlignment="1">
      <alignment horizontal="left"/>
    </xf>
    <xf numFmtId="3" fontId="13" fillId="0" borderId="1" xfId="3" applyNumberFormat="1" applyFont="1" applyAlignment="1">
      <alignment horizontal="left" vertical="center"/>
    </xf>
    <xf numFmtId="3" fontId="60" fillId="0" borderId="1" xfId="3" applyNumberFormat="1" applyFont="1" applyAlignment="1">
      <alignment horizontal="center" vertical="center"/>
    </xf>
    <xf numFmtId="0" fontId="21" fillId="2" borderId="1" xfId="0" applyFont="1" applyFill="1" applyBorder="1" applyAlignment="1">
      <alignment horizontal="center"/>
    </xf>
    <xf numFmtId="0" fontId="17" fillId="0" borderId="23" xfId="0" applyFont="1" applyBorder="1" applyAlignment="1">
      <alignment horizontal="left" vertical="center" wrapText="1"/>
    </xf>
    <xf numFmtId="0" fontId="17" fillId="0" borderId="23" xfId="0" applyFont="1" applyBorder="1" applyAlignment="1">
      <alignment horizontal="left"/>
    </xf>
    <xf numFmtId="0" fontId="28" fillId="0" borderId="22" xfId="2" applyFont="1" applyBorder="1" applyAlignment="1">
      <alignment horizontal="center" vertical="center"/>
    </xf>
    <xf numFmtId="0" fontId="28" fillId="0" borderId="27" xfId="2" applyFont="1" applyBorder="1" applyAlignment="1">
      <alignment horizontal="center" vertical="center"/>
    </xf>
    <xf numFmtId="0" fontId="41" fillId="0" borderId="1" xfId="2" applyFont="1" applyAlignment="1">
      <alignment horizontal="center" vertical="center" wrapText="1"/>
    </xf>
    <xf numFmtId="0" fontId="42" fillId="0" borderId="15" xfId="2" applyFont="1" applyBorder="1" applyAlignment="1">
      <alignment horizontal="center"/>
    </xf>
    <xf numFmtId="0" fontId="42" fillId="0" borderId="16" xfId="2" applyFont="1" applyBorder="1" applyAlignment="1">
      <alignment horizontal="center"/>
    </xf>
    <xf numFmtId="0" fontId="45" fillId="0" borderId="1" xfId="2" applyFont="1" applyAlignment="1">
      <alignment horizontal="center" vertical="center" wrapText="1"/>
    </xf>
  </cellXfs>
  <cellStyles count="28">
    <cellStyle name="20% - Accent3" xfId="20" builtinId="38"/>
    <cellStyle name="Euro" xfId="16" xr:uid="{D10398C4-B398-409C-A681-18A91C9E6DB4}"/>
    <cellStyle name="Hyperlink 2" xfId="22" xr:uid="{C0D3CC91-E483-4947-B5E4-015BADECC2AC}"/>
    <cellStyle name="Hyperlink 2 2" xfId="24" xr:uid="{2F218232-923C-C948-91D3-316A4B6C0728}"/>
    <cellStyle name="Invoer" xfId="19" builtinId="20"/>
    <cellStyle name="Komma" xfId="14" builtinId="3"/>
    <cellStyle name="Komma 2" xfId="8" xr:uid="{215746C4-3698-2D4F-B4A8-6026C76B9931}"/>
    <cellStyle name="Komma 2 2" xfId="11" xr:uid="{7F6D3981-E042-2D40-B49E-F8973043965E}"/>
    <cellStyle name="Komma 2 2 2" xfId="12" xr:uid="{84BD4265-9576-A048-B6CD-87391F833A6F}"/>
    <cellStyle name="Komma 2 2 3" xfId="26" xr:uid="{82BAD5A3-89E4-0D40-85FB-92FBEF26100A}"/>
    <cellStyle name="Normaal 2 2" xfId="1" xr:uid="{FE0CFE1D-1274-7F49-A07C-CFBA336B5A63}"/>
    <cellStyle name="Normaal 3" xfId="15" xr:uid="{E93A7BB5-A91A-4EAE-9EBB-0AAAA5A00A27}"/>
    <cellStyle name="Procent" xfId="18" builtinId="5"/>
    <cellStyle name="Procent 2" xfId="5" xr:uid="{8B19CF99-D0E2-E344-888D-4C8EDAAE792B}"/>
    <cellStyle name="Procent 2 2" xfId="9" xr:uid="{36D329F3-5C55-FA45-ACE1-F5E5E89BD2FB}"/>
    <cellStyle name="Procent 2 2 2" xfId="13" xr:uid="{39B6466D-F383-2946-96E8-8D7EC7368878}"/>
    <cellStyle name="Standaard" xfId="0" builtinId="0"/>
    <cellStyle name="Standaard 2" xfId="2" xr:uid="{36191832-9E05-2B4B-A279-4A136E773C21}"/>
    <cellStyle name="Standaard 2 2 2" xfId="6" xr:uid="{E96A5303-F4D4-544B-8AF9-C811F88A3AB2}"/>
    <cellStyle name="Standaard 2 2 2 2" xfId="25" xr:uid="{84C1ED80-5626-9A4B-BB26-E526D4A400BE}"/>
    <cellStyle name="Standaard 3" xfId="3" xr:uid="{0A6C18CD-47C5-7848-A747-2935C9FAD241}"/>
    <cellStyle name="Standaard 3 2" xfId="23" xr:uid="{EA6FCB27-3934-7A46-9281-5D208EFCCCED}"/>
    <cellStyle name="Standaard 4" xfId="10" xr:uid="{4A869D4C-8062-8C4D-9AC8-32D8A417FCE0}"/>
    <cellStyle name="Standaard 5" xfId="21" xr:uid="{3439C512-BEFE-2C4D-9C5E-68495B5587CC}"/>
    <cellStyle name="Standaard 6" xfId="27" xr:uid="{36AF4CBE-6E37-D54B-847A-EDA44C82E3AE}"/>
    <cellStyle name="Valuta" xfId="17" builtinId="4"/>
    <cellStyle name="Valuta 2" xfId="4" xr:uid="{1833ECE1-D50C-9747-9E3C-4DA7663E8F0F}"/>
    <cellStyle name="Valuta 3" xfId="7" xr:uid="{435F0E8D-5E43-6942-BB74-19272F53CE95}"/>
  </cellStyles>
  <dxfs count="0"/>
  <tableStyles count="0" defaultTableStyle="TableStyleMedium2" defaultPivotStyle="PivotStyleLight16"/>
  <colors>
    <mruColors>
      <color rgb="FFDB0008"/>
      <color rgb="FFCB0012"/>
      <color rgb="FFCC0310"/>
      <color rgb="FFC91820"/>
      <color rgb="FFFFAD00"/>
      <color rgb="FFE26207"/>
      <color rgb="FF0096DC"/>
      <color rgb="FFE66E00"/>
      <color rgb="FFE3001B"/>
      <color rgb="FFC819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3" Type="http://schemas.openxmlformats.org/officeDocument/2006/relationships/hyperlink" Target="#Inhoudsopgave!A1"/><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508000</xdr:colOff>
      <xdr:row>0</xdr:row>
      <xdr:rowOff>114300</xdr:rowOff>
    </xdr:from>
    <xdr:to>
      <xdr:col>7</xdr:col>
      <xdr:colOff>296542</xdr:colOff>
      <xdr:row>0</xdr:row>
      <xdr:rowOff>939800</xdr:rowOff>
    </xdr:to>
    <xdr:pic>
      <xdr:nvPicPr>
        <xdr:cNvPr id="3" name="Afbeelding 2">
          <a:extLst>
            <a:ext uri="{FF2B5EF4-FFF2-40B4-BE49-F238E27FC236}">
              <a16:creationId xmlns:a16="http://schemas.microsoft.com/office/drawing/2014/main" id="{638760AF-81C9-D4FD-1EC4-E297DDE8373A}"/>
            </a:ext>
          </a:extLst>
        </xdr:cNvPr>
        <xdr:cNvPicPr>
          <a:picLocks noChangeAspect="1"/>
        </xdr:cNvPicPr>
      </xdr:nvPicPr>
      <xdr:blipFill>
        <a:blip xmlns:r="http://schemas.openxmlformats.org/officeDocument/2006/relationships" r:embed="rId1"/>
        <a:stretch>
          <a:fillRect/>
        </a:stretch>
      </xdr:blipFill>
      <xdr:spPr>
        <a:xfrm>
          <a:off x="9258300" y="114300"/>
          <a:ext cx="2150742" cy="825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546100</xdr:colOff>
      <xdr:row>4</xdr:row>
      <xdr:rowOff>152400</xdr:rowOff>
    </xdr:from>
    <xdr:to>
      <xdr:col>1</xdr:col>
      <xdr:colOff>546100</xdr:colOff>
      <xdr:row>5</xdr:row>
      <xdr:rowOff>1422400</xdr:rowOff>
    </xdr:to>
    <xdr:cxnSp macro="">
      <xdr:nvCxnSpPr>
        <xdr:cNvPr id="9" name="Rechte verbindingslijn met pijl 8">
          <a:extLst>
            <a:ext uri="{FF2B5EF4-FFF2-40B4-BE49-F238E27FC236}">
              <a16:creationId xmlns:a16="http://schemas.microsoft.com/office/drawing/2014/main" id="{00000000-0008-0000-0100-000009000000}"/>
            </a:ext>
          </a:extLst>
        </xdr:cNvPr>
        <xdr:cNvCxnSpPr/>
      </xdr:nvCxnSpPr>
      <xdr:spPr>
        <a:xfrm flipV="1">
          <a:off x="546100" y="1866900"/>
          <a:ext cx="0" cy="1435100"/>
        </a:xfrm>
        <a:prstGeom prst="straightConnector1">
          <a:avLst/>
        </a:prstGeom>
        <a:ln>
          <a:solidFill>
            <a:srgbClr val="DB000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533400</xdr:colOff>
      <xdr:row>5</xdr:row>
      <xdr:rowOff>1485900</xdr:rowOff>
    </xdr:from>
    <xdr:to>
      <xdr:col>1</xdr:col>
      <xdr:colOff>546100</xdr:colOff>
      <xdr:row>14</xdr:row>
      <xdr:rowOff>0</xdr:rowOff>
    </xdr:to>
    <xdr:cxnSp macro="">
      <xdr:nvCxnSpPr>
        <xdr:cNvPr id="13" name="Rechte verbindingslijn met pijl 12">
          <a:extLst>
            <a:ext uri="{FF2B5EF4-FFF2-40B4-BE49-F238E27FC236}">
              <a16:creationId xmlns:a16="http://schemas.microsoft.com/office/drawing/2014/main" id="{00000000-0008-0000-0100-00000D000000}"/>
            </a:ext>
          </a:extLst>
        </xdr:cNvPr>
        <xdr:cNvCxnSpPr/>
      </xdr:nvCxnSpPr>
      <xdr:spPr>
        <a:xfrm flipV="1">
          <a:off x="533400" y="3365500"/>
          <a:ext cx="12700" cy="2552700"/>
        </a:xfrm>
        <a:prstGeom prst="straightConnector1">
          <a:avLst/>
        </a:prstGeom>
        <a:ln>
          <a:solidFill>
            <a:srgbClr val="CB001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179724</xdr:colOff>
      <xdr:row>5</xdr:row>
      <xdr:rowOff>41180</xdr:rowOff>
    </xdr:from>
    <xdr:to>
      <xdr:col>4</xdr:col>
      <xdr:colOff>206278</xdr:colOff>
      <xdr:row>13</xdr:row>
      <xdr:rowOff>294794</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xdr:nvCxnSpPr>
      <xdr:spPr>
        <a:xfrm flipV="1">
          <a:off x="13463924" y="1971580"/>
          <a:ext cx="26554" cy="4004347"/>
        </a:xfrm>
        <a:prstGeom prst="straightConnector1">
          <a:avLst/>
        </a:prstGeom>
        <a:ln w="19050">
          <a:solidFill>
            <a:srgbClr val="C9182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694267</xdr:colOff>
      <xdr:row>15</xdr:row>
      <xdr:rowOff>105833</xdr:rowOff>
    </xdr:from>
    <xdr:to>
      <xdr:col>4</xdr:col>
      <xdr:colOff>33867</xdr:colOff>
      <xdr:row>15</xdr:row>
      <xdr:rowOff>114300</xdr:rowOff>
    </xdr:to>
    <xdr:cxnSp macro="">
      <xdr:nvCxnSpPr>
        <xdr:cNvPr id="6" name="Rechte verbindingslijn met pijl 5">
          <a:extLst>
            <a:ext uri="{FF2B5EF4-FFF2-40B4-BE49-F238E27FC236}">
              <a16:creationId xmlns:a16="http://schemas.microsoft.com/office/drawing/2014/main" id="{C3BF8F1F-0972-C840-8B5D-18110298DB82}"/>
            </a:ext>
          </a:extLst>
        </xdr:cNvPr>
        <xdr:cNvCxnSpPr/>
      </xdr:nvCxnSpPr>
      <xdr:spPr>
        <a:xfrm>
          <a:off x="1164167" y="6506633"/>
          <a:ext cx="8610600" cy="8467"/>
        </a:xfrm>
        <a:prstGeom prst="straightConnector1">
          <a:avLst/>
        </a:prstGeom>
        <a:ln w="19050">
          <a:solidFill>
            <a:srgbClr val="CC031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4302125</xdr:colOff>
      <xdr:row>0</xdr:row>
      <xdr:rowOff>158750</xdr:rowOff>
    </xdr:from>
    <xdr:to>
      <xdr:col>6</xdr:col>
      <xdr:colOff>801367</xdr:colOff>
      <xdr:row>0</xdr:row>
      <xdr:rowOff>984250</xdr:rowOff>
    </xdr:to>
    <xdr:pic>
      <xdr:nvPicPr>
        <xdr:cNvPr id="2" name="Afbeelding 1">
          <a:extLst>
            <a:ext uri="{FF2B5EF4-FFF2-40B4-BE49-F238E27FC236}">
              <a16:creationId xmlns:a16="http://schemas.microsoft.com/office/drawing/2014/main" id="{11EA4B64-5BF2-4840-BD88-36072FDFC768}"/>
            </a:ext>
          </a:extLst>
        </xdr:cNvPr>
        <xdr:cNvPicPr>
          <a:picLocks noChangeAspect="1"/>
        </xdr:cNvPicPr>
      </xdr:nvPicPr>
      <xdr:blipFill>
        <a:blip xmlns:r="http://schemas.openxmlformats.org/officeDocument/2006/relationships" r:embed="rId1"/>
        <a:stretch>
          <a:fillRect/>
        </a:stretch>
      </xdr:blipFill>
      <xdr:spPr>
        <a:xfrm>
          <a:off x="10022344" y="346640"/>
          <a:ext cx="2146393" cy="82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444500</xdr:colOff>
      <xdr:row>0</xdr:row>
      <xdr:rowOff>127000</xdr:rowOff>
    </xdr:from>
    <xdr:to>
      <xdr:col>7</xdr:col>
      <xdr:colOff>213991</xdr:colOff>
      <xdr:row>0</xdr:row>
      <xdr:rowOff>952500</xdr:rowOff>
    </xdr:to>
    <xdr:pic>
      <xdr:nvPicPr>
        <xdr:cNvPr id="2" name="Afbeelding 1">
          <a:extLst>
            <a:ext uri="{FF2B5EF4-FFF2-40B4-BE49-F238E27FC236}">
              <a16:creationId xmlns:a16="http://schemas.microsoft.com/office/drawing/2014/main" id="{260644B4-C6C4-1F43-A661-D55411448BCA}"/>
            </a:ext>
          </a:extLst>
        </xdr:cNvPr>
        <xdr:cNvPicPr>
          <a:picLocks noChangeAspect="1"/>
        </xdr:cNvPicPr>
      </xdr:nvPicPr>
      <xdr:blipFill>
        <a:blip xmlns:r="http://schemas.openxmlformats.org/officeDocument/2006/relationships" r:embed="rId1"/>
        <a:stretch>
          <a:fillRect/>
        </a:stretch>
      </xdr:blipFill>
      <xdr:spPr>
        <a:xfrm>
          <a:off x="16621125" y="127000"/>
          <a:ext cx="2150742" cy="825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114300</xdr:colOff>
      <xdr:row>0</xdr:row>
      <xdr:rowOff>88900</xdr:rowOff>
    </xdr:from>
    <xdr:to>
      <xdr:col>6</xdr:col>
      <xdr:colOff>2265042</xdr:colOff>
      <xdr:row>0</xdr:row>
      <xdr:rowOff>914400</xdr:rowOff>
    </xdr:to>
    <xdr:pic>
      <xdr:nvPicPr>
        <xdr:cNvPr id="2" name="Afbeelding 1">
          <a:extLst>
            <a:ext uri="{FF2B5EF4-FFF2-40B4-BE49-F238E27FC236}">
              <a16:creationId xmlns:a16="http://schemas.microsoft.com/office/drawing/2014/main" id="{C2F2F3B9-70E8-544C-AE76-3D3DCEA9D295}"/>
            </a:ext>
          </a:extLst>
        </xdr:cNvPr>
        <xdr:cNvPicPr>
          <a:picLocks noChangeAspect="1"/>
        </xdr:cNvPicPr>
      </xdr:nvPicPr>
      <xdr:blipFill>
        <a:blip xmlns:r="http://schemas.openxmlformats.org/officeDocument/2006/relationships" r:embed="rId1"/>
        <a:stretch>
          <a:fillRect/>
        </a:stretch>
      </xdr:blipFill>
      <xdr:spPr>
        <a:xfrm>
          <a:off x="15290800" y="88900"/>
          <a:ext cx="2150742" cy="825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63500</xdr:rowOff>
    </xdr:from>
    <xdr:to>
      <xdr:col>8</xdr:col>
      <xdr:colOff>579570</xdr:colOff>
      <xdr:row>0</xdr:row>
      <xdr:rowOff>889000</xdr:rowOff>
    </xdr:to>
    <xdr:pic>
      <xdr:nvPicPr>
        <xdr:cNvPr id="2" name="Afbeelding 1">
          <a:extLst>
            <a:ext uri="{FF2B5EF4-FFF2-40B4-BE49-F238E27FC236}">
              <a16:creationId xmlns:a16="http://schemas.microsoft.com/office/drawing/2014/main" id="{E5B0192B-DC08-8A4F-9975-C108E1F07329}"/>
            </a:ext>
          </a:extLst>
        </xdr:cNvPr>
        <xdr:cNvPicPr>
          <a:picLocks noChangeAspect="1"/>
        </xdr:cNvPicPr>
      </xdr:nvPicPr>
      <xdr:blipFill>
        <a:blip xmlns:r="http://schemas.openxmlformats.org/officeDocument/2006/relationships" r:embed="rId1"/>
        <a:stretch>
          <a:fillRect/>
        </a:stretch>
      </xdr:blipFill>
      <xdr:spPr>
        <a:xfrm>
          <a:off x="12814300" y="63500"/>
          <a:ext cx="2150742" cy="825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1354668</xdr:colOff>
      <xdr:row>0</xdr:row>
      <xdr:rowOff>112888</xdr:rowOff>
    </xdr:from>
    <xdr:to>
      <xdr:col>7</xdr:col>
      <xdr:colOff>175187</xdr:colOff>
      <xdr:row>0</xdr:row>
      <xdr:rowOff>938388</xdr:rowOff>
    </xdr:to>
    <xdr:pic>
      <xdr:nvPicPr>
        <xdr:cNvPr id="2" name="Afbeelding 1">
          <a:extLst>
            <a:ext uri="{FF2B5EF4-FFF2-40B4-BE49-F238E27FC236}">
              <a16:creationId xmlns:a16="http://schemas.microsoft.com/office/drawing/2014/main" id="{A7FCBBEF-86D2-934C-814F-61CE31852066}"/>
            </a:ext>
          </a:extLst>
        </xdr:cNvPr>
        <xdr:cNvPicPr>
          <a:picLocks noChangeAspect="1"/>
        </xdr:cNvPicPr>
      </xdr:nvPicPr>
      <xdr:blipFill>
        <a:blip xmlns:r="http://schemas.openxmlformats.org/officeDocument/2006/relationships" r:embed="rId1"/>
        <a:stretch>
          <a:fillRect/>
        </a:stretch>
      </xdr:blipFill>
      <xdr:spPr>
        <a:xfrm>
          <a:off x="11782779" y="112888"/>
          <a:ext cx="2150742" cy="825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152400</xdr:colOff>
      <xdr:row>0</xdr:row>
      <xdr:rowOff>572862</xdr:rowOff>
    </xdr:to>
    <xdr:pic>
      <xdr:nvPicPr>
        <xdr:cNvPr id="2" name="Afbeelding 1">
          <a:extLst>
            <a:ext uri="{FF2B5EF4-FFF2-40B4-BE49-F238E27FC236}">
              <a16:creationId xmlns:a16="http://schemas.microsoft.com/office/drawing/2014/main" id="{EBEB3F06-C755-C34C-91AA-FFE25B5EEC29}"/>
            </a:ext>
          </a:extLst>
        </xdr:cNvPr>
        <xdr:cNvPicPr>
          <a:picLocks noChangeAspect="1"/>
        </xdr:cNvPicPr>
      </xdr:nvPicPr>
      <xdr:blipFill>
        <a:blip xmlns:r="http://schemas.openxmlformats.org/officeDocument/2006/relationships" r:embed="rId1"/>
        <a:stretch>
          <a:fillRect/>
        </a:stretch>
      </xdr:blipFill>
      <xdr:spPr>
        <a:xfrm>
          <a:off x="152400" y="0"/>
          <a:ext cx="2298700" cy="572862"/>
        </a:xfrm>
        <a:prstGeom prst="rect">
          <a:avLst/>
        </a:prstGeom>
      </xdr:spPr>
    </xdr:pic>
    <xdr:clientData/>
  </xdr:twoCellAnchor>
  <xdr:twoCellAnchor editAs="oneCell">
    <xdr:from>
      <xdr:col>14</xdr:col>
      <xdr:colOff>131234</xdr:colOff>
      <xdr:row>0</xdr:row>
      <xdr:rowOff>0</xdr:rowOff>
    </xdr:from>
    <xdr:to>
      <xdr:col>15</xdr:col>
      <xdr:colOff>88902</xdr:colOff>
      <xdr:row>1</xdr:row>
      <xdr:rowOff>95251</xdr:rowOff>
    </xdr:to>
    <xdr:pic>
      <xdr:nvPicPr>
        <xdr:cNvPr id="3" name="Afbeelding 2">
          <a:extLst>
            <a:ext uri="{FF2B5EF4-FFF2-40B4-BE49-F238E27FC236}">
              <a16:creationId xmlns:a16="http://schemas.microsoft.com/office/drawing/2014/main" id="{E8DCF12A-47A4-1C4A-A0FA-3C685FE0AD1E}"/>
            </a:ext>
          </a:extLst>
        </xdr:cNvPr>
        <xdr:cNvPicPr>
          <a:picLocks noChangeAspect="1"/>
        </xdr:cNvPicPr>
      </xdr:nvPicPr>
      <xdr:blipFill>
        <a:blip xmlns:r="http://schemas.openxmlformats.org/officeDocument/2006/relationships" r:embed="rId2"/>
        <a:stretch>
          <a:fillRect/>
        </a:stretch>
      </xdr:blipFill>
      <xdr:spPr>
        <a:xfrm>
          <a:off x="10024534" y="0"/>
          <a:ext cx="732368" cy="730251"/>
        </a:xfrm>
        <a:prstGeom prst="rect">
          <a:avLst/>
        </a:prstGeom>
      </xdr:spPr>
    </xdr:pic>
    <xdr:clientData/>
  </xdr:twoCellAnchor>
  <xdr:twoCellAnchor editAs="oneCell">
    <xdr:from>
      <xdr:col>18</xdr:col>
      <xdr:colOff>0</xdr:colOff>
      <xdr:row>2</xdr:row>
      <xdr:rowOff>0</xdr:rowOff>
    </xdr:from>
    <xdr:to>
      <xdr:col>18</xdr:col>
      <xdr:colOff>332041</xdr:colOff>
      <xdr:row>2</xdr:row>
      <xdr:rowOff>333742</xdr:rowOff>
    </xdr:to>
    <xdr:pic>
      <xdr:nvPicPr>
        <xdr:cNvPr id="4" name="Afbeelding 3" descr="Gerelateerde afbeelding">
          <a:hlinkClick xmlns:r="http://schemas.openxmlformats.org/officeDocument/2006/relationships" r:id="rId3" tooltip="Klik hier om naar de inhoudsopgave te gaan."/>
          <a:extLst>
            <a:ext uri="{FF2B5EF4-FFF2-40B4-BE49-F238E27FC236}">
              <a16:creationId xmlns:a16="http://schemas.microsoft.com/office/drawing/2014/main" id="{E2617ECD-73C0-764C-9643-E85882FB0160}"/>
            </a:ext>
          </a:extLst>
        </xdr:cNvPr>
        <xdr:cNvPicPr>
          <a:picLocks noChangeAspect="1" noChangeArrowheads="1"/>
        </xdr:cNvPicPr>
      </xdr:nvPicPr>
      <xdr:blipFill>
        <a:blip xmlns:r="http://schemas.openxmlformats.org/officeDocument/2006/relationships" r:embed="rId4" cstate="print">
          <a:duotone>
            <a:schemeClr val="accent6">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988800" y="863600"/>
          <a:ext cx="332041" cy="333742"/>
        </a:xfrm>
        <a:prstGeom prst="rect">
          <a:avLst/>
        </a:prstGeom>
        <a:noFill/>
        <a:effectLst>
          <a:outerShdw blurRad="50800" dist="38100" dir="5400000" algn="t" rotWithShape="0">
            <a:prstClr val="black">
              <a:alpha val="40000"/>
            </a:prstClr>
          </a:outerShdw>
        </a:effec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6B5D-FF78-9643-85F9-CC151EC13485}">
  <sheetPr>
    <pageSetUpPr fitToPage="1"/>
  </sheetPr>
  <dimension ref="B1:J25"/>
  <sheetViews>
    <sheetView showGridLines="0" showRowColHeaders="0" tabSelected="1" zoomScaleNormal="100" workbookViewId="0">
      <selection activeCell="B21" sqref="B21"/>
    </sheetView>
  </sheetViews>
  <sheetFormatPr baseColWidth="10" defaultColWidth="8.83203125" defaultRowHeight="18"/>
  <cols>
    <col min="1" max="1" width="5" style="13" bestFit="1" customWidth="1"/>
    <col min="2" max="2" width="44.33203125" style="13" customWidth="1"/>
    <col min="3" max="3" width="23.6640625" style="13" customWidth="1"/>
    <col min="4" max="4" width="18" style="13" bestFit="1" customWidth="1"/>
    <col min="5" max="5" width="23.83203125" style="13" customWidth="1"/>
    <col min="6" max="6" width="14.1640625" style="13" bestFit="1" customWidth="1"/>
    <col min="7" max="7" width="16.83203125" style="13" customWidth="1"/>
    <col min="8" max="8" width="11" style="13" bestFit="1" customWidth="1"/>
    <col min="9" max="16384" width="8.83203125" style="13"/>
  </cols>
  <sheetData>
    <row r="1" spans="2:10" ht="81" customHeight="1" thickBot="1">
      <c r="B1" s="183" t="s">
        <v>113</v>
      </c>
      <c r="C1" s="16"/>
      <c r="D1" s="16"/>
      <c r="E1" s="16"/>
      <c r="F1" s="16"/>
      <c r="G1" s="16"/>
      <c r="J1" s="15"/>
    </row>
    <row r="2" spans="2:10" ht="29" customHeight="1"/>
    <row r="3" spans="2:10" ht="39" customHeight="1">
      <c r="B3" s="182" t="s">
        <v>0</v>
      </c>
      <c r="C3" s="18"/>
      <c r="D3" s="18"/>
      <c r="E3" s="18"/>
      <c r="F3" s="18"/>
    </row>
    <row r="4" spans="2:10" s="17" customFormat="1" ht="39" customHeight="1">
      <c r="B4" s="182" t="s">
        <v>111</v>
      </c>
    </row>
    <row r="5" spans="2:10" ht="32" customHeight="1">
      <c r="B5" s="259"/>
      <c r="C5" s="260"/>
      <c r="D5" s="260"/>
      <c r="E5" s="260"/>
      <c r="F5" s="19"/>
    </row>
    <row r="6" spans="2:10" s="20" customFormat="1" ht="26" customHeight="1">
      <c r="B6" s="168" t="s">
        <v>1</v>
      </c>
      <c r="C6" s="168"/>
      <c r="D6" s="168"/>
      <c r="E6" s="168"/>
      <c r="F6" s="168"/>
      <c r="G6" s="168"/>
    </row>
    <row r="7" spans="2:10" s="20" customFormat="1" ht="26" customHeight="1">
      <c r="B7" s="168" t="s">
        <v>2</v>
      </c>
      <c r="C7" s="168"/>
      <c r="D7" s="168"/>
      <c r="E7" s="168"/>
      <c r="F7" s="168"/>
      <c r="G7" s="168"/>
    </row>
    <row r="8" spans="2:10" s="20" customFormat="1" ht="26" customHeight="1">
      <c r="B8" s="168" t="s">
        <v>3</v>
      </c>
      <c r="C8" s="168"/>
      <c r="D8" s="168"/>
      <c r="E8" s="168"/>
      <c r="F8" s="168"/>
      <c r="G8" s="168"/>
    </row>
    <row r="9" spans="2:10" s="20" customFormat="1" ht="26" customHeight="1">
      <c r="B9" s="168" t="s">
        <v>39</v>
      </c>
      <c r="C9" s="168"/>
      <c r="D9" s="168"/>
      <c r="E9" s="169"/>
      <c r="F9" s="170"/>
      <c r="G9" s="168"/>
    </row>
    <row r="10" spans="2:10" s="20" customFormat="1" ht="26" customHeight="1">
      <c r="B10" s="168" t="s">
        <v>4</v>
      </c>
      <c r="C10" s="168"/>
      <c r="D10" s="168"/>
      <c r="E10" s="169"/>
      <c r="F10" s="170"/>
      <c r="G10" s="168"/>
    </row>
    <row r="11" spans="2:10" s="20" customFormat="1" ht="26" customHeight="1">
      <c r="B11" s="168" t="s">
        <v>5</v>
      </c>
      <c r="C11" s="168"/>
      <c r="D11" s="168"/>
      <c r="E11" s="169"/>
      <c r="F11" s="170"/>
      <c r="G11" s="168"/>
    </row>
    <row r="12" spans="2:10" ht="20">
      <c r="B12" s="171"/>
      <c r="C12" s="171"/>
      <c r="D12" s="171"/>
      <c r="E12" s="172"/>
      <c r="F12" s="173"/>
      <c r="G12" s="171"/>
    </row>
    <row r="13" spans="2:10" ht="20">
      <c r="B13" s="174" t="s">
        <v>55</v>
      </c>
      <c r="C13" s="171"/>
      <c r="D13" s="171"/>
      <c r="E13" s="175"/>
      <c r="F13" s="171"/>
      <c r="G13" s="171"/>
    </row>
    <row r="14" spans="2:10" ht="61" customHeight="1">
      <c r="B14" s="261" t="s">
        <v>54</v>
      </c>
      <c r="C14" s="261"/>
      <c r="D14" s="261"/>
      <c r="E14" s="261"/>
      <c r="F14" s="261"/>
      <c r="G14" s="261"/>
    </row>
    <row r="15" spans="2:10" ht="20">
      <c r="B15" s="176"/>
      <c r="C15" s="171"/>
      <c r="D15" s="171"/>
      <c r="E15" s="171"/>
      <c r="F15" s="171"/>
      <c r="G15" s="171"/>
    </row>
    <row r="16" spans="2:10" ht="21">
      <c r="B16" s="177" t="s">
        <v>99</v>
      </c>
      <c r="C16" s="171"/>
      <c r="D16" s="171"/>
      <c r="E16" s="171"/>
      <c r="F16" s="171"/>
      <c r="G16" s="171"/>
    </row>
    <row r="17" spans="2:8" ht="20">
      <c r="B17" s="176"/>
      <c r="C17" s="171"/>
      <c r="D17" s="171"/>
      <c r="E17" s="171"/>
      <c r="F17" s="171"/>
      <c r="G17" s="171"/>
    </row>
    <row r="18" spans="2:8" ht="20">
      <c r="B18" s="171"/>
      <c r="C18" s="171"/>
      <c r="D18" s="171"/>
      <c r="E18" s="171"/>
      <c r="F18" s="171"/>
      <c r="G18" s="171"/>
    </row>
    <row r="19" spans="2:8" ht="20">
      <c r="B19" s="171"/>
      <c r="C19" s="171"/>
      <c r="D19" s="171"/>
      <c r="E19" s="171"/>
      <c r="F19" s="171"/>
      <c r="G19" s="171"/>
    </row>
    <row r="20" spans="2:8" ht="26" customHeight="1">
      <c r="B20" s="174" t="s">
        <v>6</v>
      </c>
      <c r="C20" s="174"/>
      <c r="D20" s="178" t="s">
        <v>7</v>
      </c>
      <c r="E20" s="178"/>
      <c r="F20" s="171"/>
      <c r="G20" s="171"/>
      <c r="H20" s="12"/>
    </row>
    <row r="21" spans="2:8" ht="26" customHeight="1">
      <c r="B21" s="179" t="s">
        <v>8</v>
      </c>
      <c r="C21" s="180"/>
      <c r="D21" s="258" t="s">
        <v>8</v>
      </c>
      <c r="E21" s="258"/>
      <c r="F21" s="171"/>
      <c r="G21" s="171"/>
      <c r="H21" s="14"/>
    </row>
    <row r="22" spans="2:8" ht="26" customHeight="1">
      <c r="B22" s="174"/>
      <c r="C22" s="174"/>
      <c r="D22" s="178"/>
      <c r="E22" s="178"/>
      <c r="F22" s="171"/>
      <c r="G22" s="171"/>
      <c r="H22" s="12"/>
    </row>
    <row r="23" spans="2:8" ht="26" customHeight="1">
      <c r="B23" s="174" t="s">
        <v>9</v>
      </c>
      <c r="C23" s="174"/>
      <c r="D23" s="178" t="s">
        <v>10</v>
      </c>
      <c r="E23" s="178"/>
      <c r="F23" s="171"/>
      <c r="G23" s="171"/>
      <c r="H23" s="12"/>
    </row>
    <row r="24" spans="2:8" ht="63" customHeight="1">
      <c r="B24" s="181" t="s">
        <v>11</v>
      </c>
      <c r="C24" s="174"/>
      <c r="D24" s="258"/>
      <c r="E24" s="258"/>
      <c r="F24" s="171"/>
      <c r="G24" s="171"/>
      <c r="H24" s="12"/>
    </row>
    <row r="25" spans="2:8" ht="26" customHeight="1">
      <c r="B25" s="12"/>
      <c r="C25" s="12"/>
      <c r="D25" s="12"/>
      <c r="E25" s="12"/>
      <c r="F25" s="15"/>
      <c r="G25" s="12"/>
      <c r="H25" s="12"/>
    </row>
  </sheetData>
  <sheetProtection algorithmName="SHA-512" hashValue="asfqLr2jhPUyJ3biq9qaIPYNbrtBCRMXRlx2ES+9mhODZBb0ipdBr/7keZg0sJUX0DjH3n7BZMCcZiOSy//0GQ==" saltValue="lEiI6tBWIJK8Do/uDAI7HA==" spinCount="100000" sheet="1" objects="1" scenarios="1" selectLockedCells="1"/>
  <mergeCells count="4">
    <mergeCell ref="D24:E24"/>
    <mergeCell ref="B5:E5"/>
    <mergeCell ref="D21:E21"/>
    <mergeCell ref="B14:G14"/>
  </mergeCells>
  <pageMargins left="0.7" right="0.7" top="0.75" bottom="0.75" header="0.3" footer="0.3"/>
  <pageSetup paperSize="9" scale="61" orientation="portrait" r:id="rId1"/>
  <headerFooter>
    <oddFooter>&amp;R&amp;K000000pagina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D7E9C-BC41-0943-933C-EFD5AE2644BF}">
  <dimension ref="B1:G30"/>
  <sheetViews>
    <sheetView showGridLines="0" showRowColHeaders="0" zoomScaleNormal="100" workbookViewId="0">
      <selection activeCell="C7" sqref="C7:C14"/>
    </sheetView>
  </sheetViews>
  <sheetFormatPr baseColWidth="10" defaultColWidth="10.6640625" defaultRowHeight="16"/>
  <cols>
    <col min="1" max="1" width="6.1640625" style="8" customWidth="1"/>
    <col min="2" max="2" width="9.1640625" style="8" customWidth="1"/>
    <col min="3" max="3" width="59.6640625" style="8" customWidth="1"/>
    <col min="4" max="4" width="64" style="8" customWidth="1"/>
    <col min="5" max="5" width="4" style="8" customWidth="1"/>
    <col min="6" max="6" width="6.1640625" style="8" customWidth="1"/>
    <col min="7" max="16384" width="10.6640625" style="8"/>
  </cols>
  <sheetData>
    <row r="1" spans="2:7" ht="89" customHeight="1" thickBot="1">
      <c r="B1" s="262" t="s">
        <v>107</v>
      </c>
      <c r="C1" s="262"/>
      <c r="D1" s="7"/>
      <c r="E1" s="7"/>
      <c r="F1" s="7"/>
      <c r="G1" s="7"/>
    </row>
    <row r="2" spans="2:7" ht="13" customHeight="1"/>
    <row r="3" spans="2:7">
      <c r="C3" s="9"/>
    </row>
    <row r="4" spans="2:7">
      <c r="C4" s="191" t="s">
        <v>95</v>
      </c>
      <c r="D4" s="191" t="s">
        <v>96</v>
      </c>
    </row>
    <row r="5" spans="2:7" ht="13" customHeight="1">
      <c r="C5" s="10"/>
      <c r="D5" s="10"/>
    </row>
    <row r="6" spans="2:7" s="11" customFormat="1" ht="162" customHeight="1">
      <c r="B6" s="184" t="s">
        <v>38</v>
      </c>
      <c r="C6" s="185" t="s">
        <v>105</v>
      </c>
      <c r="D6" s="185" t="str">
        <f>'2.Invulblad Opslagen'!C7</f>
        <v>Opslag Contractmanagement (Contract Service) migratie contracten en &gt; 800 gefactureerde uren. Inclusief alle kosten voor Diensten zoals systemen en portals. Voor alle uren, na 800 uur. Ook van toepassing voor Zzp-opdrachten &gt; 800 uur.</v>
      </c>
      <c r="E6" s="186"/>
      <c r="F6" s="263" t="s">
        <v>84</v>
      </c>
    </row>
    <row r="7" spans="2:7" ht="53" customHeight="1">
      <c r="B7" s="264" t="s">
        <v>91</v>
      </c>
      <c r="C7" s="265" t="s">
        <v>83</v>
      </c>
      <c r="D7" s="265" t="s">
        <v>106</v>
      </c>
      <c r="E7" s="187"/>
      <c r="F7" s="263"/>
    </row>
    <row r="8" spans="2:7" ht="53" customHeight="1">
      <c r="B8" s="264"/>
      <c r="C8" s="266"/>
      <c r="D8" s="266"/>
      <c r="E8" s="187"/>
      <c r="F8" s="263"/>
    </row>
    <row r="9" spans="2:7" ht="53" customHeight="1">
      <c r="B9" s="264"/>
      <c r="C9" s="266"/>
      <c r="D9" s="266"/>
      <c r="E9" s="187"/>
      <c r="F9" s="263"/>
    </row>
    <row r="10" spans="2:7" ht="53" customHeight="1">
      <c r="B10" s="264"/>
      <c r="C10" s="266"/>
      <c r="D10" s="266"/>
      <c r="E10" s="187"/>
      <c r="F10" s="263"/>
    </row>
    <row r="11" spans="2:7" ht="53" customHeight="1">
      <c r="B11" s="264"/>
      <c r="C11" s="266"/>
      <c r="D11" s="266"/>
      <c r="E11" s="187"/>
      <c r="F11" s="263"/>
    </row>
    <row r="12" spans="2:7" ht="53" customHeight="1">
      <c r="B12" s="264"/>
      <c r="C12" s="266"/>
      <c r="D12" s="266"/>
      <c r="E12" s="187"/>
      <c r="F12" s="263"/>
    </row>
    <row r="13" spans="2:7" ht="53" customHeight="1">
      <c r="B13" s="264"/>
      <c r="C13" s="266"/>
      <c r="D13" s="266"/>
      <c r="E13" s="187"/>
      <c r="F13" s="263"/>
    </row>
    <row r="14" spans="2:7" ht="53" customHeight="1">
      <c r="B14" s="264"/>
      <c r="C14" s="266"/>
      <c r="D14" s="266"/>
      <c r="E14" s="187"/>
      <c r="F14" s="263"/>
    </row>
    <row r="15" spans="2:7" ht="37" customHeight="1">
      <c r="B15" s="187"/>
      <c r="C15" s="188" t="s">
        <v>61</v>
      </c>
      <c r="D15" s="188" t="s">
        <v>61</v>
      </c>
      <c r="E15" s="187"/>
      <c r="F15" s="187"/>
    </row>
    <row r="16" spans="2:7" ht="19" customHeight="1">
      <c r="B16" s="187"/>
      <c r="C16" s="189"/>
      <c r="D16" s="189"/>
      <c r="E16" s="187"/>
      <c r="F16" s="187"/>
    </row>
    <row r="17" spans="2:6" ht="31" customHeight="1">
      <c r="B17" s="187"/>
      <c r="C17" s="187" t="s">
        <v>62</v>
      </c>
      <c r="D17" s="187"/>
      <c r="E17" s="187"/>
      <c r="F17" s="187"/>
    </row>
    <row r="18" spans="2:6" ht="31" customHeight="1">
      <c r="B18" s="187"/>
      <c r="C18" s="187"/>
      <c r="D18" s="187"/>
      <c r="E18" s="187"/>
      <c r="F18" s="187"/>
    </row>
    <row r="19" spans="2:6" s="1" customFormat="1" ht="24" customHeight="1">
      <c r="B19" s="190"/>
      <c r="C19" s="190" t="s">
        <v>56</v>
      </c>
      <c r="D19" s="187"/>
      <c r="E19" s="190"/>
      <c r="F19" s="190"/>
    </row>
    <row r="20" spans="2:6" ht="21" customHeight="1">
      <c r="B20" s="187"/>
      <c r="C20" s="187"/>
      <c r="D20" s="187"/>
      <c r="E20" s="187"/>
      <c r="F20" s="187"/>
    </row>
    <row r="21" spans="2:6" ht="40" customHeight="1"/>
    <row r="22" spans="2:6" ht="60" customHeight="1"/>
    <row r="23" spans="2:6" ht="93" customHeight="1"/>
    <row r="24" spans="2:6" ht="112" customHeight="1"/>
    <row r="25" spans="2:6" ht="32" customHeight="1"/>
    <row r="27" spans="2:6" ht="21" customHeight="1"/>
    <row r="28" spans="2:6" ht="33" customHeight="1"/>
    <row r="29" spans="2:6" ht="43" customHeight="1"/>
    <row r="30" spans="2:6" ht="22" customHeight="1"/>
  </sheetData>
  <sheetProtection algorithmName="SHA-512" hashValue="vaLHsf8j6FSbA9VSQ2KTSPROWg/qLPI5ceeKtX0fh+YwjBtRgfvFkfXepSoY2Cf68OQhVigSP/S5W9Lkhbzvvw==" saltValue="7i4xVNFFakjRaDe2QdiXZg==" spinCount="100000" sheet="1" objects="1" scenarios="1"/>
  <mergeCells count="5">
    <mergeCell ref="B1:C1"/>
    <mergeCell ref="F6:F14"/>
    <mergeCell ref="B7:B14"/>
    <mergeCell ref="C7:C14"/>
    <mergeCell ref="D7:D14"/>
  </mergeCells>
  <pageMargins left="0.7" right="0.7" top="0.75" bottom="0.75" header="0.3" footer="0.3"/>
  <pageSetup paperSize="9" scale="57" orientation="portrait" r:id="rId1"/>
  <headerFooter>
    <oddFooter>&amp;R&amp;K000000pagina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156A-DE35-B247-8012-DE469AB21029}">
  <dimension ref="B1:K14"/>
  <sheetViews>
    <sheetView showGridLines="0" showRowColHeaders="0" zoomScaleNormal="100" zoomScalePageLayoutView="125" workbookViewId="0">
      <selection activeCell="J7" sqref="J7"/>
    </sheetView>
  </sheetViews>
  <sheetFormatPr baseColWidth="10" defaultColWidth="8.83203125" defaultRowHeight="18"/>
  <cols>
    <col min="1" max="1" width="2.6640625" style="2" customWidth="1"/>
    <col min="2" max="2" width="5.1640625" style="2" customWidth="1"/>
    <col min="3" max="3" width="68.5" style="2" customWidth="1"/>
    <col min="4" max="4" width="79.6640625" style="2" customWidth="1"/>
    <col min="5" max="5" width="32.6640625" style="4" customWidth="1"/>
    <col min="6" max="6" width="31.33203125" style="4" bestFit="1" customWidth="1"/>
    <col min="7" max="7" width="31.33203125" style="4" customWidth="1"/>
    <col min="8" max="16384" width="8.83203125" style="2"/>
  </cols>
  <sheetData>
    <row r="1" spans="2:11" ht="82" customHeight="1" thickBot="1">
      <c r="B1" s="28"/>
      <c r="C1" s="160" t="s">
        <v>40</v>
      </c>
      <c r="D1" s="3"/>
      <c r="E1" s="3"/>
      <c r="F1" s="3"/>
      <c r="G1" s="3"/>
    </row>
    <row r="2" spans="2:11" ht="20">
      <c r="C2" s="159"/>
      <c r="E2" s="2"/>
      <c r="F2" s="2"/>
      <c r="G2" s="2"/>
    </row>
    <row r="3" spans="2:11" ht="20">
      <c r="C3" s="161" t="s">
        <v>45</v>
      </c>
      <c r="E3" s="2"/>
      <c r="F3" s="30"/>
      <c r="G3" s="30"/>
    </row>
    <row r="4" spans="2:11" ht="20">
      <c r="B4" s="24"/>
      <c r="C4" s="159"/>
      <c r="E4" s="2"/>
      <c r="F4" s="30"/>
      <c r="G4" s="30"/>
    </row>
    <row r="5" spans="2:11" ht="105" customHeight="1">
      <c r="B5" s="21"/>
      <c r="C5" s="157" t="s">
        <v>78</v>
      </c>
      <c r="D5" s="158" t="s">
        <v>12</v>
      </c>
      <c r="E5" s="162" t="s">
        <v>35</v>
      </c>
      <c r="F5" s="163" t="s">
        <v>36</v>
      </c>
      <c r="G5" s="163" t="s">
        <v>37</v>
      </c>
    </row>
    <row r="6" spans="2:11" s="6" customFormat="1" ht="115.25" customHeight="1">
      <c r="B6" s="22">
        <v>1</v>
      </c>
      <c r="C6" s="153" t="s">
        <v>103</v>
      </c>
      <c r="D6" s="153" t="s">
        <v>104</v>
      </c>
      <c r="E6" s="257"/>
      <c r="F6" s="164">
        <v>2</v>
      </c>
      <c r="G6" s="164">
        <v>3.5</v>
      </c>
      <c r="K6" s="25"/>
    </row>
    <row r="7" spans="2:11" s="6" customFormat="1" ht="115.25" customHeight="1">
      <c r="B7" s="23">
        <v>2</v>
      </c>
      <c r="C7" s="154" t="s">
        <v>100</v>
      </c>
      <c r="D7" s="155" t="s">
        <v>51</v>
      </c>
      <c r="E7" s="257"/>
      <c r="F7" s="165">
        <v>1</v>
      </c>
      <c r="G7" s="165">
        <v>2</v>
      </c>
      <c r="K7" s="25"/>
    </row>
    <row r="8" spans="2:11" ht="34" customHeight="1" thickBot="1">
      <c r="B8" s="31"/>
      <c r="C8" s="31"/>
      <c r="D8" s="31"/>
      <c r="E8" s="32"/>
      <c r="F8" s="32"/>
      <c r="G8" s="32"/>
    </row>
    <row r="10" spans="2:11" ht="34" customHeight="1">
      <c r="C10" s="166" t="s">
        <v>13</v>
      </c>
      <c r="D10" s="33"/>
    </row>
    <row r="11" spans="2:11" ht="34" customHeight="1">
      <c r="C11" s="166" t="s">
        <v>59</v>
      </c>
      <c r="D11" s="33"/>
    </row>
    <row r="12" spans="2:11" ht="26" customHeight="1">
      <c r="C12" s="156" t="s">
        <v>60</v>
      </c>
      <c r="E12" s="34"/>
    </row>
    <row r="13" spans="2:11" ht="20">
      <c r="C13" s="156"/>
    </row>
    <row r="14" spans="2:11" ht="20">
      <c r="C14" s="167" t="s">
        <v>58</v>
      </c>
    </row>
  </sheetData>
  <sheetProtection algorithmName="SHA-512" hashValue="cslvU0YPkpikiyVCXhUMD0V89UJ6icmY1uYv+NPF1XGAnPOypVCx5IxL2G09JPvpWN95GergU3IP0nhTRyGecg==" saltValue="YtHhKmNDfr1k/3LcS5RLHw==" spinCount="100000" sheet="1" objects="1" scenarios="1"/>
  <dataValidations count="3">
    <dataValidation type="decimal" allowBlank="1" showInputMessage="1" showErrorMessage="1" errorTitle="Ongeldig getal ingevoerd" error="Voer een getal in tussen € 1 en € 2" sqref="E7" xr:uid="{5711596E-34E1-EE4C-978B-F641E9F286A7}">
      <formula1>F7</formula1>
      <formula2>G7</formula2>
    </dataValidation>
    <dataValidation type="decimal" allowBlank="1" showInputMessage="1" showErrorMessage="1" errorTitle="Ongeldig getal ingevoerd" error="Voer een getal in tussen € 2,00 en € 3,50" sqref="E6" xr:uid="{19AA2B38-28E4-2848-898B-495B253DDE92}">
      <formula1>F6</formula1>
      <formula2>G6</formula2>
    </dataValidation>
    <dataValidation type="decimal" allowBlank="1" showInputMessage="1" showErrorMessage="1" sqref="K6:K7" xr:uid="{9296769B-0D95-D44F-91B0-CDA707774398}">
      <formula1>F6</formula1>
      <formula2>G6</formula2>
    </dataValidation>
  </dataValidations>
  <pageMargins left="0.7" right="0.7" top="0.75" bottom="0.75" header="0.3" footer="0.3"/>
  <pageSetup paperSize="9" scale="36" orientation="portrait" horizontalDpi="300" verticalDpi="300" r:id="rId1"/>
  <headerFooter>
    <oddFooter>&amp;R&amp;K000000pagina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3961-0DED-D144-8FC4-C991E22D2C5E}">
  <dimension ref="B1:O30"/>
  <sheetViews>
    <sheetView showGridLines="0" showRowColHeaders="0" zoomScaleNormal="100" zoomScalePageLayoutView="125" workbookViewId="0">
      <selection activeCell="E18" sqref="E18"/>
    </sheetView>
  </sheetViews>
  <sheetFormatPr baseColWidth="10" defaultColWidth="8.83203125" defaultRowHeight="18"/>
  <cols>
    <col min="1" max="1" width="6.33203125" style="2" customWidth="1"/>
    <col min="2" max="2" width="5.1640625" style="2" customWidth="1"/>
    <col min="3" max="3" width="52.6640625" style="2" customWidth="1"/>
    <col min="4" max="4" width="69" style="2" customWidth="1"/>
    <col min="5" max="6" width="32.83203125" style="4" customWidth="1"/>
    <col min="7" max="7" width="32.83203125" style="91" customWidth="1"/>
    <col min="8" max="12" width="8.83203125" style="81"/>
    <col min="13" max="16384" width="8.83203125" style="2"/>
  </cols>
  <sheetData>
    <row r="1" spans="2:15" ht="79" customHeight="1" thickBot="1">
      <c r="B1" s="193" t="s">
        <v>41</v>
      </c>
      <c r="C1" s="29"/>
      <c r="D1" s="29"/>
      <c r="E1" s="29"/>
      <c r="F1" s="29"/>
      <c r="G1" s="92"/>
    </row>
    <row r="2" spans="2:15">
      <c r="B2" s="82"/>
      <c r="C2" s="82"/>
      <c r="D2" s="82"/>
      <c r="E2" s="82"/>
      <c r="F2" s="82"/>
      <c r="G2" s="83"/>
    </row>
    <row r="3" spans="2:15" ht="20">
      <c r="B3" s="159" t="s">
        <v>14</v>
      </c>
      <c r="E3" s="2"/>
      <c r="F3" s="2"/>
      <c r="G3" s="81"/>
    </row>
    <row r="4" spans="2:15" ht="20">
      <c r="B4" s="156" t="s">
        <v>46</v>
      </c>
      <c r="C4" s="156"/>
      <c r="E4" s="2"/>
      <c r="F4" s="2"/>
      <c r="G4" s="81"/>
    </row>
    <row r="5" spans="2:15" ht="20">
      <c r="B5" s="198" t="s">
        <v>79</v>
      </c>
      <c r="C5" s="156"/>
      <c r="E5" s="2"/>
      <c r="F5" s="30"/>
      <c r="G5" s="84"/>
    </row>
    <row r="6" spans="2:15" ht="20">
      <c r="B6" s="198" t="s">
        <v>47</v>
      </c>
      <c r="C6" s="156"/>
      <c r="E6" s="2"/>
      <c r="F6" s="30"/>
      <c r="G6" s="84"/>
    </row>
    <row r="7" spans="2:15" ht="20">
      <c r="B7" s="198" t="s">
        <v>85</v>
      </c>
      <c r="C7" s="156"/>
      <c r="E7" s="2"/>
      <c r="F7" s="30"/>
      <c r="G7" s="84"/>
    </row>
    <row r="8" spans="2:15" ht="20">
      <c r="B8" s="198"/>
      <c r="C8" s="156"/>
      <c r="E8" s="2"/>
      <c r="F8" s="30"/>
      <c r="G8" s="84"/>
    </row>
    <row r="9" spans="2:15" ht="20">
      <c r="B9" s="198" t="s">
        <v>81</v>
      </c>
      <c r="C9" s="156"/>
      <c r="E9" s="2"/>
      <c r="F9" s="30"/>
      <c r="G9" s="84"/>
    </row>
    <row r="10" spans="2:15" ht="20">
      <c r="B10" s="198"/>
      <c r="C10" s="156"/>
      <c r="E10" s="2"/>
      <c r="F10" s="30"/>
      <c r="G10" s="84"/>
    </row>
    <row r="11" spans="2:15" ht="20">
      <c r="B11" s="198" t="s">
        <v>15</v>
      </c>
      <c r="C11" s="156"/>
      <c r="E11" s="2"/>
      <c r="F11" s="30"/>
      <c r="G11" s="84"/>
    </row>
    <row r="12" spans="2:15" ht="20">
      <c r="B12" s="198"/>
      <c r="C12" s="156"/>
      <c r="E12" s="2"/>
      <c r="F12" s="30"/>
      <c r="G12" s="84"/>
      <c r="O12" s="5"/>
    </row>
    <row r="13" spans="2:15" ht="20">
      <c r="B13" s="199" t="s">
        <v>16</v>
      </c>
      <c r="C13" s="192"/>
      <c r="D13" s="93"/>
      <c r="E13" s="93"/>
      <c r="F13" s="93"/>
      <c r="G13" s="94"/>
      <c r="I13" s="45"/>
    </row>
    <row r="14" spans="2:15" ht="79" customHeight="1">
      <c r="B14" s="194" t="s">
        <v>92</v>
      </c>
      <c r="C14" s="158" t="s">
        <v>27</v>
      </c>
      <c r="D14" s="195" t="s">
        <v>82</v>
      </c>
      <c r="E14" s="196" t="s">
        <v>42</v>
      </c>
      <c r="F14" s="197" t="s">
        <v>17</v>
      </c>
      <c r="G14" s="197" t="s">
        <v>77</v>
      </c>
    </row>
    <row r="15" spans="2:15" s="6" customFormat="1" ht="73.25" customHeight="1">
      <c r="B15" s="228">
        <v>1</v>
      </c>
      <c r="C15" s="200" t="s">
        <v>64</v>
      </c>
      <c r="D15" s="200" t="s">
        <v>72</v>
      </c>
      <c r="E15" s="201"/>
      <c r="F15" s="202">
        <v>7.4999999999999997E-2</v>
      </c>
      <c r="G15" s="203">
        <f>F15*E15</f>
        <v>0</v>
      </c>
      <c r="H15" s="85"/>
      <c r="I15" s="85"/>
      <c r="J15" s="85"/>
      <c r="K15" s="85"/>
      <c r="L15" s="85"/>
    </row>
    <row r="16" spans="2:15" s="6" customFormat="1" ht="73.25" customHeight="1">
      <c r="B16" s="229">
        <v>2</v>
      </c>
      <c r="C16" s="204" t="s">
        <v>65</v>
      </c>
      <c r="D16" s="204" t="s">
        <v>69</v>
      </c>
      <c r="E16" s="201"/>
      <c r="F16" s="205">
        <v>2.5000000000000001E-2</v>
      </c>
      <c r="G16" s="206">
        <f t="shared" ref="G16:G20" si="0">F16*E16</f>
        <v>0</v>
      </c>
      <c r="H16" s="85"/>
      <c r="I16" s="85"/>
      <c r="J16" s="85"/>
      <c r="K16" s="85"/>
      <c r="L16" s="85"/>
    </row>
    <row r="17" spans="2:12" s="6" customFormat="1" ht="73.25" customHeight="1">
      <c r="B17" s="230">
        <v>3</v>
      </c>
      <c r="C17" s="207" t="s">
        <v>50</v>
      </c>
      <c r="D17" s="207" t="s">
        <v>73</v>
      </c>
      <c r="E17" s="201"/>
      <c r="F17" s="208">
        <v>0.125</v>
      </c>
      <c r="G17" s="209">
        <f t="shared" si="0"/>
        <v>0</v>
      </c>
      <c r="H17" s="85"/>
      <c r="I17" s="85"/>
      <c r="J17" s="85"/>
      <c r="K17" s="85"/>
      <c r="L17" s="85"/>
    </row>
    <row r="18" spans="2:12" s="6" customFormat="1" ht="73.25" customHeight="1">
      <c r="B18" s="229">
        <v>4</v>
      </c>
      <c r="C18" s="204" t="s">
        <v>66</v>
      </c>
      <c r="D18" s="204" t="s">
        <v>70</v>
      </c>
      <c r="E18" s="201"/>
      <c r="F18" s="205">
        <v>0.25</v>
      </c>
      <c r="G18" s="206">
        <f t="shared" si="0"/>
        <v>0</v>
      </c>
      <c r="H18" s="85"/>
      <c r="I18" s="85"/>
      <c r="J18" s="85"/>
      <c r="K18" s="85"/>
      <c r="L18" s="85"/>
    </row>
    <row r="19" spans="2:12" s="6" customFormat="1" ht="73.25" customHeight="1">
      <c r="B19" s="231">
        <v>5</v>
      </c>
      <c r="C19" s="207" t="s">
        <v>52</v>
      </c>
      <c r="D19" s="207" t="s">
        <v>112</v>
      </c>
      <c r="E19" s="201"/>
      <c r="F19" s="208">
        <v>0.2</v>
      </c>
      <c r="G19" s="209">
        <f t="shared" si="0"/>
        <v>0</v>
      </c>
      <c r="H19" s="85"/>
      <c r="I19" s="85"/>
      <c r="J19" s="85"/>
      <c r="K19" s="85"/>
      <c r="L19" s="85"/>
    </row>
    <row r="20" spans="2:12" s="6" customFormat="1" ht="73.25" customHeight="1">
      <c r="B20" s="229">
        <v>6</v>
      </c>
      <c r="C20" s="204" t="s">
        <v>18</v>
      </c>
      <c r="D20" s="204" t="s">
        <v>74</v>
      </c>
      <c r="E20" s="201"/>
      <c r="F20" s="205">
        <v>0.05</v>
      </c>
      <c r="G20" s="206">
        <f t="shared" si="0"/>
        <v>0</v>
      </c>
      <c r="H20" s="85"/>
      <c r="I20" s="85"/>
      <c r="J20" s="85"/>
      <c r="K20" s="85"/>
      <c r="L20" s="85"/>
    </row>
    <row r="21" spans="2:12" s="6" customFormat="1" ht="73.25" customHeight="1">
      <c r="B21" s="230">
        <v>7</v>
      </c>
      <c r="C21" s="207" t="s">
        <v>67</v>
      </c>
      <c r="D21" s="207" t="s">
        <v>75</v>
      </c>
      <c r="E21" s="201"/>
      <c r="F21" s="208">
        <v>0.1</v>
      </c>
      <c r="G21" s="209">
        <f t="shared" ref="G21:G23" si="1">F21*E21</f>
        <v>0</v>
      </c>
      <c r="H21" s="85"/>
      <c r="I21" s="85"/>
      <c r="J21" s="85"/>
      <c r="K21" s="85"/>
      <c r="L21" s="85"/>
    </row>
    <row r="22" spans="2:12" s="6" customFormat="1" ht="73.25" customHeight="1">
      <c r="B22" s="232">
        <v>8</v>
      </c>
      <c r="C22" s="210" t="s">
        <v>34</v>
      </c>
      <c r="D22" s="210" t="s">
        <v>71</v>
      </c>
      <c r="E22" s="201"/>
      <c r="F22" s="211">
        <v>2.5000000000000001E-2</v>
      </c>
      <c r="G22" s="212">
        <f t="shared" si="1"/>
        <v>0</v>
      </c>
      <c r="H22" s="85"/>
      <c r="I22" s="85"/>
      <c r="J22" s="85"/>
      <c r="K22" s="85"/>
      <c r="L22" s="85"/>
    </row>
    <row r="23" spans="2:12" s="6" customFormat="1" ht="73.25" customHeight="1">
      <c r="B23" s="230">
        <v>9</v>
      </c>
      <c r="C23" s="207" t="s">
        <v>68</v>
      </c>
      <c r="D23" s="207" t="s">
        <v>76</v>
      </c>
      <c r="E23" s="201"/>
      <c r="F23" s="208">
        <v>0.15</v>
      </c>
      <c r="G23" s="209">
        <f t="shared" si="1"/>
        <v>0</v>
      </c>
      <c r="H23" s="85"/>
      <c r="I23" s="85"/>
      <c r="J23" s="85"/>
      <c r="K23" s="85"/>
      <c r="L23" s="85"/>
    </row>
    <row r="24" spans="2:12" s="6" customFormat="1" ht="72" customHeight="1">
      <c r="B24" s="22"/>
      <c r="C24" s="213"/>
      <c r="D24" s="233" t="s">
        <v>80</v>
      </c>
      <c r="E24" s="214">
        <f>SUM(G15:G23)</f>
        <v>0</v>
      </c>
      <c r="F24" s="215">
        <f>SUM(F15:F23)</f>
        <v>1</v>
      </c>
      <c r="G24" s="216"/>
      <c r="H24" s="85"/>
      <c r="I24" s="85"/>
      <c r="J24" s="85"/>
      <c r="K24" s="85"/>
      <c r="L24" s="85"/>
    </row>
    <row r="25" spans="2:12" ht="21" thickBot="1">
      <c r="B25" s="86"/>
      <c r="C25" s="217"/>
      <c r="D25" s="217"/>
      <c r="E25" s="218"/>
      <c r="F25" s="219">
        <f>COUNTA(B15:B23)</f>
        <v>9</v>
      </c>
      <c r="G25" s="220"/>
    </row>
    <row r="26" spans="2:12" ht="20">
      <c r="B26" s="82"/>
      <c r="C26" s="221"/>
      <c r="D26" s="221"/>
      <c r="E26" s="222"/>
      <c r="F26" s="222"/>
      <c r="G26" s="223"/>
    </row>
    <row r="27" spans="2:12" s="6" customFormat="1" ht="28" customHeight="1">
      <c r="C27" s="167" t="s">
        <v>53</v>
      </c>
      <c r="D27" s="224"/>
      <c r="E27" s="225"/>
      <c r="F27" s="225"/>
      <c r="G27" s="226"/>
      <c r="H27" s="85"/>
      <c r="I27" s="85"/>
      <c r="J27" s="85"/>
      <c r="K27" s="85"/>
      <c r="L27" s="85"/>
    </row>
    <row r="28" spans="2:12" s="6" customFormat="1" ht="28" customHeight="1">
      <c r="C28" s="167" t="s">
        <v>43</v>
      </c>
      <c r="D28" s="167"/>
      <c r="E28" s="227"/>
      <c r="F28" s="225"/>
      <c r="G28" s="226"/>
      <c r="H28" s="85"/>
      <c r="I28" s="85"/>
      <c r="J28" s="85"/>
      <c r="K28" s="85"/>
      <c r="L28" s="85"/>
    </row>
    <row r="29" spans="2:12" ht="19" thickBot="1">
      <c r="B29" s="86"/>
      <c r="C29" s="86"/>
      <c r="D29" s="86"/>
      <c r="E29" s="87"/>
      <c r="F29" s="87"/>
      <c r="G29" s="88"/>
    </row>
    <row r="30" spans="2:12" ht="34" customHeight="1">
      <c r="B30" s="82"/>
      <c r="C30" s="234" t="s">
        <v>58</v>
      </c>
      <c r="D30" s="82"/>
      <c r="E30" s="89"/>
      <c r="F30" s="89"/>
      <c r="G30" s="90"/>
    </row>
  </sheetData>
  <sheetProtection algorithmName="SHA-512" hashValue="s9fylvEl6Hxyp+rYoea7bRUT3Qk6QiljwuO0XVlduDRxE7B7JhGJuxn8a/sxrpTr2Nac++q5mQVCmKvn5xZdyw==" saltValue="A6jGjc281Uh/M65/JRuC1A==" spinCount="100000" sheet="1" objects="1" scenarios="1"/>
  <dataValidations count="2">
    <dataValidation type="decimal" allowBlank="1" showInputMessage="1" showErrorMessage="1" sqref="E24" xr:uid="{3142E661-8B92-FB48-A43D-6AC6508BFF80}">
      <formula1>#REF!</formula1>
      <formula2>#REF!</formula2>
    </dataValidation>
    <dataValidation type="decimal" allowBlank="1" showInputMessage="1" showErrorMessage="1" errorTitle="Ongeldig getal ingevoerd" error="Kies een getal tussen -10% en 5%" sqref="E15:E23" xr:uid="{43165EA6-C6B4-2C47-9F0B-C68A357F816B}">
      <formula1>-0.1</formula1>
      <formula2>0.05</formula2>
    </dataValidation>
  </dataValidations>
  <pageMargins left="0.7" right="0.7" top="0.75" bottom="0.75" header="0.3" footer="0.3"/>
  <pageSetup paperSize="9" scale="37" orientation="portrait" horizontalDpi="300" verticalDpi="300" r:id="rId1"/>
  <headerFooter>
    <oddFooter>&amp;R&amp;K000000pagina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62D16-34D3-0945-857D-9F72D9CFF555}">
  <sheetPr>
    <pageSetUpPr fitToPage="1"/>
  </sheetPr>
  <dimension ref="A1:N10"/>
  <sheetViews>
    <sheetView showGridLines="0" showRowColHeaders="0" zoomScale="90" zoomScaleNormal="90" zoomScaleSheetLayoutView="100" workbookViewId="0">
      <selection activeCell="D6" sqref="D6:E6"/>
    </sheetView>
  </sheetViews>
  <sheetFormatPr baseColWidth="10" defaultColWidth="10.83203125" defaultRowHeight="18"/>
  <cols>
    <col min="1" max="1" width="3" style="4" customWidth="1"/>
    <col min="2" max="2" width="85.6640625" style="2" customWidth="1"/>
    <col min="3" max="5" width="20.6640625" style="2" customWidth="1"/>
    <col min="6" max="7" width="31.33203125" style="2" customWidth="1"/>
    <col min="8" max="8" width="20.6640625" style="2" customWidth="1"/>
    <col min="9" max="9" width="15" style="2" bestFit="1" customWidth="1"/>
    <col min="10" max="10" width="15.1640625" style="2" bestFit="1" customWidth="1"/>
    <col min="11" max="12" width="10.83203125" style="2"/>
    <col min="13" max="13" width="19.6640625" style="2" bestFit="1" customWidth="1"/>
    <col min="14" max="14" width="18.1640625" style="2" bestFit="1" customWidth="1"/>
    <col min="15" max="16384" width="10.83203125" style="2"/>
  </cols>
  <sheetData>
    <row r="1" spans="1:14" s="38" customFormat="1" ht="74" customHeight="1" thickBot="1">
      <c r="A1" s="35"/>
      <c r="B1" s="267" t="s">
        <v>108</v>
      </c>
      <c r="C1" s="268"/>
      <c r="D1" s="268"/>
      <c r="E1" s="268"/>
      <c r="F1" s="268"/>
      <c r="G1" s="268"/>
      <c r="H1" s="268"/>
      <c r="I1" s="36"/>
      <c r="J1" s="36"/>
      <c r="K1" s="36"/>
      <c r="L1" s="36"/>
      <c r="M1" s="36"/>
      <c r="N1" s="37"/>
    </row>
    <row r="2" spans="1:14" ht="22" customHeight="1"/>
    <row r="3" spans="1:14" s="33" customFormat="1" ht="125" customHeight="1">
      <c r="A3" s="39"/>
      <c r="B3" s="235" t="s">
        <v>93</v>
      </c>
      <c r="C3" s="194" t="s">
        <v>20</v>
      </c>
      <c r="D3" s="194" t="s">
        <v>57</v>
      </c>
      <c r="E3" s="162" t="s">
        <v>21</v>
      </c>
      <c r="F3" s="162" t="s">
        <v>48</v>
      </c>
      <c r="G3" s="162" t="s">
        <v>90</v>
      </c>
      <c r="H3" s="162" t="s">
        <v>19</v>
      </c>
      <c r="N3" s="40"/>
    </row>
    <row r="4" spans="1:14" s="6" customFormat="1" ht="117.5" customHeight="1">
      <c r="A4" s="41"/>
      <c r="B4" s="236" t="s">
        <v>109</v>
      </c>
      <c r="C4" s="237">
        <f>78749.14/2</f>
        <v>39374.57</v>
      </c>
      <c r="D4" s="238">
        <v>99.96</v>
      </c>
      <c r="E4" s="238">
        <f>'2.Invulblad Opslagen'!E6</f>
        <v>0</v>
      </c>
      <c r="F4" s="211">
        <f>'3. Invulblad Doel%'!E24</f>
        <v>0</v>
      </c>
      <c r="G4" s="238">
        <f>D4*(1+F4)</f>
        <v>99.96</v>
      </c>
      <c r="H4" s="239">
        <f>IF(E4=0,0,(C4*G4)+(C4*E4))</f>
        <v>0</v>
      </c>
      <c r="J4" s="42"/>
      <c r="K4" s="42"/>
      <c r="L4" s="42"/>
      <c r="M4" s="43"/>
      <c r="N4" s="44"/>
    </row>
    <row r="5" spans="1:14" s="6" customFormat="1" ht="117.5" customHeight="1">
      <c r="A5" s="41"/>
      <c r="B5" s="240" t="s">
        <v>101</v>
      </c>
      <c r="C5" s="241">
        <v>39374.57</v>
      </c>
      <c r="D5" s="242">
        <v>99.96</v>
      </c>
      <c r="E5" s="242">
        <f>'2.Invulblad Opslagen'!E7</f>
        <v>0</v>
      </c>
      <c r="F5" s="208">
        <f>'3. Invulblad Doel%'!E24</f>
        <v>0</v>
      </c>
      <c r="G5" s="242">
        <f>D5*(1+F5)</f>
        <v>99.96</v>
      </c>
      <c r="H5" s="243">
        <f>IF(E5=0,0,(C5*G5)+(C5*E5))</f>
        <v>0</v>
      </c>
      <c r="J5" s="42"/>
      <c r="K5" s="45"/>
      <c r="L5" s="42"/>
      <c r="M5" s="43"/>
      <c r="N5" s="44"/>
    </row>
    <row r="6" spans="1:14" s="6" customFormat="1" ht="58" customHeight="1">
      <c r="A6" s="41"/>
      <c r="B6" s="26"/>
      <c r="C6" s="27"/>
      <c r="D6" s="269"/>
      <c r="E6" s="269"/>
      <c r="F6" s="270" t="s">
        <v>49</v>
      </c>
      <c r="G6" s="270"/>
      <c r="H6" s="244">
        <f>ROUND(SUM(H4:H5),0)</f>
        <v>0</v>
      </c>
      <c r="I6" s="46"/>
      <c r="J6" s="46"/>
    </row>
    <row r="7" spans="1:14" ht="20">
      <c r="B7" s="156" t="s">
        <v>22</v>
      </c>
    </row>
    <row r="8" spans="1:14" ht="20">
      <c r="B8" s="156" t="s">
        <v>63</v>
      </c>
      <c r="G8" s="47"/>
      <c r="H8" s="47"/>
    </row>
    <row r="9" spans="1:14" ht="20">
      <c r="B9" s="156"/>
    </row>
    <row r="10" spans="1:14" ht="20">
      <c r="B10" s="167" t="s">
        <v>58</v>
      </c>
    </row>
  </sheetData>
  <sheetProtection algorithmName="SHA-512" hashValue="rq99ZFSjWx0rHEmtL56gmyVsbkiWfQYJ6sT5FM89AlKF++79KkXHkG8Dpw/vA8jnbXca5gdUfs/QgXNJLYfljw==" saltValue="p5tXSXq0OyX/TAdySvsGlw==" spinCount="100000" sheet="1" objects="1" scenarios="1"/>
  <mergeCells count="3">
    <mergeCell ref="B1:H1"/>
    <mergeCell ref="D6:E6"/>
    <mergeCell ref="F6:G6"/>
  </mergeCells>
  <pageMargins left="0.7" right="0.7" top="0.75" bottom="0.75" header="0.3" footer="0.3"/>
  <pageSetup paperSize="9" scale="42" orientation="portrait" r:id="rId1"/>
  <headerFooter>
    <oddFooter>&amp;R&amp;K000000pagina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4A0C5-46CD-4ACB-9697-51653B4F3E8F}">
  <sheetPr>
    <pageSetUpPr fitToPage="1"/>
  </sheetPr>
  <dimension ref="B1:L36"/>
  <sheetViews>
    <sheetView showGridLines="0" showRowColHeaders="0" zoomScaleNormal="100" zoomScaleSheetLayoutView="110" workbookViewId="0">
      <selection activeCell="C125" sqref="C125"/>
    </sheetView>
  </sheetViews>
  <sheetFormatPr baseColWidth="10" defaultColWidth="8.1640625" defaultRowHeight="18"/>
  <cols>
    <col min="1" max="1" width="6.33203125" style="49" customWidth="1"/>
    <col min="2" max="2" width="50.5" style="49" customWidth="1"/>
    <col min="3" max="3" width="43.1640625" style="49" customWidth="1"/>
    <col min="4" max="5" width="24.1640625" style="49" customWidth="1"/>
    <col min="6" max="6" width="8.1640625" style="49"/>
    <col min="7" max="7" width="11.33203125" style="49" bestFit="1" customWidth="1"/>
    <col min="8" max="8" width="8.1640625" style="49"/>
    <col min="9" max="10" width="13.33203125" style="49" bestFit="1" customWidth="1"/>
    <col min="11" max="16384" width="8.1640625" style="49"/>
  </cols>
  <sheetData>
    <row r="1" spans="2:12" s="38" customFormat="1" ht="81" customHeight="1">
      <c r="B1" s="272" t="s">
        <v>110</v>
      </c>
      <c r="C1" s="273"/>
      <c r="D1" s="273"/>
      <c r="E1" s="273"/>
      <c r="F1" s="273"/>
      <c r="G1" s="273"/>
      <c r="H1" s="36"/>
      <c r="I1" s="36"/>
      <c r="J1" s="36"/>
      <c r="K1" s="36"/>
      <c r="L1" s="36"/>
    </row>
    <row r="2" spans="2:12">
      <c r="B2" s="48"/>
    </row>
    <row r="3" spans="2:12" s="50" customFormat="1">
      <c r="D3" s="271"/>
      <c r="E3" s="271"/>
    </row>
    <row r="4" spans="2:12" s="58" customFormat="1" ht="44.5" customHeight="1">
      <c r="B4" s="195" t="s">
        <v>19</v>
      </c>
      <c r="C4" s="162" t="s">
        <v>97</v>
      </c>
      <c r="D4" s="162" t="s">
        <v>98</v>
      </c>
      <c r="E4" s="162" t="s">
        <v>87</v>
      </c>
    </row>
    <row r="5" spans="2:12" s="50" customFormat="1" ht="34.75" customHeight="1">
      <c r="B5" s="245" t="s">
        <v>23</v>
      </c>
      <c r="C5" s="246">
        <f>'4.Berekening Inschrijfprijs'!H6</f>
        <v>0</v>
      </c>
      <c r="D5" s="246">
        <v>7202711</v>
      </c>
      <c r="E5" s="246">
        <v>8481912</v>
      </c>
      <c r="G5" s="51"/>
    </row>
    <row r="6" spans="2:12" s="50" customFormat="1" ht="34.75" customHeight="1">
      <c r="B6" s="247" t="s">
        <v>86</v>
      </c>
      <c r="C6" s="248" t="str">
        <f>IF(C5&gt;E5,"Prijs is buiten de bandbreedte en is een ongeldige Inschrijving",IF(C5&lt;D5,"Prijs is buiten de bandbreedte en is een ongeldige Inschrijving",C5:C5))</f>
        <v>Prijs is buiten de bandbreedte en is een ongeldige Inschrijving</v>
      </c>
      <c r="D6" s="249"/>
      <c r="E6" s="249"/>
    </row>
    <row r="7" spans="2:12" s="50" customFormat="1" ht="34.75" customHeight="1">
      <c r="B7" s="52"/>
      <c r="D7" s="53"/>
      <c r="E7" s="53"/>
    </row>
    <row r="8" spans="2:12" s="50" customFormat="1" ht="34.75" customHeight="1">
      <c r="B8" s="52"/>
      <c r="D8" s="53"/>
      <c r="E8" s="53"/>
    </row>
    <row r="9" spans="2:12" s="50" customFormat="1" ht="34.75" customHeight="1">
      <c r="B9" s="195" t="s">
        <v>24</v>
      </c>
      <c r="C9" s="162" t="s">
        <v>25</v>
      </c>
      <c r="D9" s="162" t="s">
        <v>94</v>
      </c>
      <c r="E9" s="53"/>
      <c r="I9" s="45"/>
    </row>
    <row r="10" spans="2:12" s="58" customFormat="1" ht="34.75" customHeight="1">
      <c r="B10" s="250" t="s">
        <v>87</v>
      </c>
      <c r="C10" s="246">
        <f>E5</f>
        <v>8481912</v>
      </c>
      <c r="D10" s="251">
        <v>0</v>
      </c>
      <c r="E10" s="54"/>
      <c r="F10" s="55"/>
      <c r="G10" s="55"/>
      <c r="H10" s="55"/>
      <c r="I10" s="56"/>
      <c r="J10" s="57"/>
    </row>
    <row r="11" spans="2:12" s="58" customFormat="1" ht="34.75" customHeight="1" thickBot="1">
      <c r="B11" s="252" t="s">
        <v>88</v>
      </c>
      <c r="C11" s="253">
        <f>D5</f>
        <v>7202711</v>
      </c>
      <c r="D11" s="254">
        <v>30</v>
      </c>
      <c r="E11" s="54"/>
      <c r="F11" s="55"/>
      <c r="G11" s="55"/>
      <c r="H11" s="55"/>
      <c r="I11" s="59"/>
      <c r="J11" s="57"/>
    </row>
    <row r="12" spans="2:12" s="58" customFormat="1" ht="34.75" customHeight="1" thickBot="1">
      <c r="D12" s="60"/>
      <c r="E12" s="61"/>
      <c r="F12" s="55"/>
      <c r="G12" s="55"/>
      <c r="H12" s="55"/>
      <c r="I12" s="59"/>
      <c r="J12" s="57"/>
    </row>
    <row r="13" spans="2:12" s="58" customFormat="1" ht="34.75" customHeight="1" thickBot="1">
      <c r="B13" s="256" t="s">
        <v>89</v>
      </c>
      <c r="D13" s="255">
        <f xml:space="preserve"> IFERROR(D11 - (C6 - C11)/(C10-C11)*(D11),0)</f>
        <v>0</v>
      </c>
      <c r="F13" s="55"/>
      <c r="G13" s="55"/>
      <c r="H13" s="55"/>
      <c r="I13" s="59"/>
      <c r="J13" s="57"/>
    </row>
    <row r="14" spans="2:12" s="50" customFormat="1">
      <c r="C14" s="62"/>
      <c r="D14" s="63"/>
      <c r="E14" s="14"/>
      <c r="F14" s="64"/>
      <c r="G14" s="64"/>
      <c r="H14" s="64"/>
      <c r="I14" s="65"/>
      <c r="J14" s="66"/>
    </row>
    <row r="15" spans="2:12" s="68" customFormat="1">
      <c r="B15" s="67"/>
      <c r="D15" s="69"/>
      <c r="E15" s="49"/>
      <c r="F15" s="70"/>
      <c r="G15" s="70"/>
      <c r="H15" s="70"/>
      <c r="I15" s="71"/>
      <c r="J15" s="72"/>
    </row>
    <row r="16" spans="2:12" s="68" customFormat="1">
      <c r="B16" s="73"/>
      <c r="C16" s="73"/>
      <c r="D16" s="69"/>
      <c r="E16" s="50"/>
      <c r="F16" s="70"/>
      <c r="G16" s="70"/>
      <c r="H16" s="70"/>
      <c r="I16" s="71"/>
      <c r="J16" s="72"/>
    </row>
    <row r="17" spans="2:10" s="68" customFormat="1">
      <c r="B17" s="74"/>
      <c r="C17" s="75"/>
      <c r="D17" s="69"/>
      <c r="E17" s="50"/>
      <c r="F17" s="70"/>
      <c r="G17" s="70"/>
      <c r="H17" s="70"/>
      <c r="I17" s="71"/>
      <c r="J17" s="72"/>
    </row>
    <row r="18" spans="2:10" s="68" customFormat="1">
      <c r="B18" s="74"/>
      <c r="C18" s="75"/>
      <c r="D18" s="76"/>
      <c r="E18" s="76"/>
      <c r="F18" s="70"/>
      <c r="G18" s="70"/>
      <c r="H18" s="70"/>
      <c r="I18" s="77"/>
      <c r="J18" s="77"/>
    </row>
    <row r="19" spans="2:10" s="68" customFormat="1">
      <c r="B19" s="74"/>
      <c r="C19" s="75"/>
      <c r="D19" s="76"/>
      <c r="E19" s="76"/>
      <c r="F19" s="70"/>
      <c r="G19" s="70"/>
      <c r="H19" s="70"/>
      <c r="I19" s="70"/>
    </row>
    <row r="20" spans="2:10" s="68" customFormat="1">
      <c r="B20" s="74"/>
      <c r="C20" s="75"/>
      <c r="D20" s="76"/>
      <c r="E20" s="76"/>
      <c r="F20" s="70"/>
      <c r="G20" s="70"/>
      <c r="H20" s="70"/>
      <c r="I20" s="70"/>
    </row>
    <row r="21" spans="2:10" s="68" customFormat="1">
      <c r="B21" s="74"/>
      <c r="C21" s="75"/>
      <c r="D21" s="76"/>
      <c r="E21" s="76"/>
    </row>
    <row r="22" spans="2:10" s="68" customFormat="1">
      <c r="B22" s="78"/>
      <c r="C22" s="75"/>
      <c r="D22" s="76"/>
      <c r="E22" s="76"/>
      <c r="F22" s="79"/>
      <c r="H22" s="80"/>
    </row>
    <row r="23" spans="2:10" s="68" customFormat="1"/>
    <row r="36" spans="2:3">
      <c r="B36" s="68">
        <v>104256928.93000001</v>
      </c>
      <c r="C36" s="68">
        <v>107816531.14</v>
      </c>
    </row>
  </sheetData>
  <sheetProtection algorithmName="SHA-512" hashValue="JjMQWdy1IvhkrzCBMrU9DPKtPi38doueA4fT4K+NnFwY1zo0HvoQQdHRzW2mLHMb1hnzgrX2IcCSpmYUdLHKjw==" saltValue="muJtOtawLgupS5yx+Fxcyg==" spinCount="100000" sheet="1" objects="1" scenarios="1"/>
  <mergeCells count="2">
    <mergeCell ref="D3:E3"/>
    <mergeCell ref="B1:G1"/>
  </mergeCells>
  <pageMargins left="0.7" right="0.7" top="0.75" bottom="0.75" header="0.3" footer="0.3"/>
  <pageSetup paperSize="9" scale="53" orientation="portrait" horizontalDpi="0" verticalDpi="0"/>
  <headerFooter>
    <oddFooter>&amp;R&amp;K000000pagina &amp;P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A381-E3B8-334C-B378-35E9F617AC89}">
  <sheetPr>
    <tabColor rgb="FFE26207"/>
    <pageSetUpPr autoPageBreaks="0"/>
  </sheetPr>
  <dimension ref="B1:W119"/>
  <sheetViews>
    <sheetView showGridLines="0" showRowColHeaders="0" showZeros="0" showOutlineSymbols="0" zoomScale="120" zoomScaleNormal="120" zoomScalePageLayoutView="140" workbookViewId="0">
      <selection activeCell="S10" sqref="S10"/>
    </sheetView>
  </sheetViews>
  <sheetFormatPr baseColWidth="10" defaultColWidth="8.83203125" defaultRowHeight="14"/>
  <cols>
    <col min="1" max="1" width="2" style="108" customWidth="1"/>
    <col min="2" max="2" width="1.83203125" style="108" customWidth="1"/>
    <col min="3" max="3" width="14.5" style="108" customWidth="1"/>
    <col min="4" max="4" width="11.83203125" style="108" customWidth="1"/>
    <col min="5" max="5" width="12" style="108" customWidth="1"/>
    <col min="6" max="6" width="4.33203125" style="108" customWidth="1"/>
    <col min="7" max="7" width="13.33203125" style="108" customWidth="1"/>
    <col min="8" max="8" width="12.5" style="108" customWidth="1"/>
    <col min="9" max="9" width="4.5" style="108" customWidth="1"/>
    <col min="10" max="10" width="15.5" style="108" customWidth="1"/>
    <col min="11" max="11" width="13.1640625" style="108" customWidth="1"/>
    <col min="12" max="12" width="3.83203125" style="108" customWidth="1"/>
    <col min="13" max="13" width="10.33203125" style="108" customWidth="1"/>
    <col min="14" max="15" width="10.1640625" style="108" customWidth="1"/>
    <col min="16" max="16" width="3.5" style="108" customWidth="1"/>
    <col min="17" max="17" width="3.33203125" style="108" customWidth="1"/>
    <col min="18" max="18" width="10.5" style="108" bestFit="1" customWidth="1"/>
    <col min="19" max="19" width="21.33203125" style="108" customWidth="1"/>
    <col min="20" max="23" width="8.83203125" style="108" customWidth="1"/>
    <col min="24" max="16384" width="8.83203125" style="108"/>
  </cols>
  <sheetData>
    <row r="1" spans="2:23" s="95" customFormat="1" ht="50" customHeight="1" thickBot="1">
      <c r="B1" s="274" t="s">
        <v>102</v>
      </c>
      <c r="C1" s="274"/>
      <c r="D1" s="274"/>
      <c r="E1" s="274"/>
      <c r="F1" s="274"/>
      <c r="G1" s="274"/>
      <c r="H1" s="274"/>
      <c r="I1" s="274"/>
      <c r="J1" s="274"/>
      <c r="K1" s="274"/>
      <c r="L1" s="274"/>
      <c r="M1" s="274"/>
      <c r="N1" s="274"/>
      <c r="O1" s="275"/>
    </row>
    <row r="2" spans="2:23" s="100" customFormat="1" ht="18" customHeight="1">
      <c r="B2" s="96"/>
      <c r="C2" s="97"/>
      <c r="D2" s="97"/>
      <c r="E2" s="97"/>
      <c r="F2" s="97"/>
      <c r="G2" s="97"/>
      <c r="H2" s="98"/>
      <c r="I2" s="98"/>
      <c r="J2" s="99"/>
      <c r="K2" s="99"/>
      <c r="L2" s="99"/>
      <c r="M2" s="99"/>
      <c r="N2" s="99"/>
      <c r="O2" s="99"/>
      <c r="S2" s="95"/>
    </row>
    <row r="3" spans="2:23" ht="36" customHeight="1">
      <c r="B3" s="101"/>
      <c r="C3" s="102" t="s">
        <v>26</v>
      </c>
      <c r="D3" s="103"/>
      <c r="E3" s="104"/>
      <c r="F3" s="104"/>
      <c r="G3" s="105"/>
      <c r="H3" s="106" t="s">
        <v>27</v>
      </c>
      <c r="I3" s="105"/>
      <c r="J3" s="105" t="s">
        <v>64</v>
      </c>
      <c r="K3" s="105"/>
      <c r="L3" s="104"/>
      <c r="M3" s="104"/>
      <c r="N3" s="104"/>
      <c r="O3" s="107" t="s">
        <v>26</v>
      </c>
      <c r="R3" s="151"/>
      <c r="S3" s="100"/>
      <c r="T3" s="100"/>
    </row>
    <row r="4" spans="2:23" ht="6.75" customHeight="1">
      <c r="B4" s="109"/>
      <c r="C4" s="110"/>
      <c r="D4" s="111"/>
      <c r="E4" s="112"/>
      <c r="F4" s="113"/>
      <c r="G4" s="276"/>
      <c r="H4" s="276"/>
      <c r="I4" s="97"/>
      <c r="J4" s="97"/>
      <c r="K4" s="114"/>
      <c r="L4" s="114"/>
      <c r="M4" s="114"/>
      <c r="N4" s="114"/>
      <c r="O4" s="97"/>
      <c r="S4" s="100"/>
      <c r="T4" s="100"/>
    </row>
    <row r="5" spans="2:23" ht="24" customHeight="1">
      <c r="B5" s="109"/>
      <c r="C5" s="115"/>
      <c r="D5" s="277" t="s">
        <v>28</v>
      </c>
      <c r="E5" s="278"/>
      <c r="F5" s="116"/>
      <c r="G5" s="277" t="s">
        <v>29</v>
      </c>
      <c r="H5" s="278"/>
      <c r="I5" s="97"/>
      <c r="J5" s="277" t="s">
        <v>30</v>
      </c>
      <c r="K5" s="278"/>
      <c r="L5" s="117"/>
      <c r="M5" s="118"/>
      <c r="N5" s="118"/>
      <c r="O5" s="97"/>
    </row>
    <row r="6" spans="2:23" ht="53" customHeight="1">
      <c r="B6" s="119"/>
      <c r="C6" s="120" t="s">
        <v>31</v>
      </c>
      <c r="D6" s="120" t="s">
        <v>32</v>
      </c>
      <c r="E6" s="121" t="s">
        <v>33</v>
      </c>
      <c r="F6" s="122"/>
      <c r="G6" s="123" t="s">
        <v>32</v>
      </c>
      <c r="H6" s="121" t="s">
        <v>33</v>
      </c>
      <c r="I6" s="122"/>
      <c r="J6" s="123" t="s">
        <v>32</v>
      </c>
      <c r="K6" s="120" t="s">
        <v>33</v>
      </c>
      <c r="L6" s="122"/>
      <c r="N6" s="279" t="s">
        <v>44</v>
      </c>
      <c r="O6" s="279"/>
      <c r="R6" s="124"/>
      <c r="S6" s="125"/>
      <c r="T6" s="100"/>
      <c r="U6" s="126"/>
      <c r="V6" s="126"/>
      <c r="W6" s="126"/>
    </row>
    <row r="7" spans="2:23" s="100" customFormat="1" ht="24" customHeight="1">
      <c r="C7" s="127">
        <v>9</v>
      </c>
      <c r="D7" s="128">
        <v>62.75</v>
      </c>
      <c r="E7" s="128">
        <v>69</v>
      </c>
      <c r="F7" s="129"/>
      <c r="G7" s="128">
        <v>70.75</v>
      </c>
      <c r="H7" s="128">
        <v>77</v>
      </c>
      <c r="I7" s="130"/>
      <c r="J7" s="128">
        <v>79</v>
      </c>
      <c r="K7" s="128">
        <v>85</v>
      </c>
      <c r="L7" s="131"/>
      <c r="M7" s="132"/>
      <c r="N7" s="279"/>
      <c r="O7" s="279"/>
      <c r="R7" s="133"/>
      <c r="S7" s="125"/>
      <c r="V7" s="134"/>
      <c r="W7" s="134"/>
    </row>
    <row r="8" spans="2:23" s="100" customFormat="1" ht="24" customHeight="1">
      <c r="C8" s="135">
        <v>10</v>
      </c>
      <c r="D8" s="136">
        <v>69</v>
      </c>
      <c r="E8" s="136">
        <v>76.25</v>
      </c>
      <c r="F8" s="137"/>
      <c r="G8" s="136">
        <v>78.5</v>
      </c>
      <c r="H8" s="136">
        <v>85.75</v>
      </c>
      <c r="I8" s="138"/>
      <c r="J8" s="136">
        <v>88</v>
      </c>
      <c r="K8" s="136">
        <v>95.5</v>
      </c>
      <c r="L8" s="131"/>
      <c r="M8" s="132"/>
      <c r="N8" s="279"/>
      <c r="O8" s="279"/>
      <c r="R8" s="133"/>
      <c r="S8" s="125"/>
      <c r="V8" s="134"/>
      <c r="W8" s="134"/>
    </row>
    <row r="9" spans="2:23" s="100" customFormat="1" ht="24" customHeight="1">
      <c r="C9" s="139">
        <v>11</v>
      </c>
      <c r="D9" s="128">
        <v>77.5</v>
      </c>
      <c r="E9" s="128">
        <v>86</v>
      </c>
      <c r="F9" s="140"/>
      <c r="G9" s="128">
        <v>88.5</v>
      </c>
      <c r="H9" s="128">
        <v>97</v>
      </c>
      <c r="I9" s="141"/>
      <c r="J9" s="128">
        <v>99.75</v>
      </c>
      <c r="K9" s="128">
        <v>107.5</v>
      </c>
      <c r="L9" s="131"/>
      <c r="M9" s="132"/>
      <c r="N9" s="279"/>
      <c r="O9" s="279"/>
      <c r="R9" s="133"/>
      <c r="S9" s="125"/>
      <c r="V9" s="134"/>
      <c r="W9" s="134"/>
    </row>
    <row r="10" spans="2:23" s="100" customFormat="1" ht="24" customHeight="1">
      <c r="C10" s="135">
        <v>12</v>
      </c>
      <c r="D10" s="136">
        <v>88.5</v>
      </c>
      <c r="E10" s="136">
        <v>98.5</v>
      </c>
      <c r="F10" s="137"/>
      <c r="G10" s="136">
        <v>101.25</v>
      </c>
      <c r="H10" s="136">
        <v>109.75</v>
      </c>
      <c r="I10" s="138"/>
      <c r="J10" s="136">
        <v>113</v>
      </c>
      <c r="K10" s="136">
        <v>121.5</v>
      </c>
      <c r="L10" s="131"/>
      <c r="M10" s="132"/>
      <c r="N10" s="279"/>
      <c r="O10" s="279"/>
      <c r="R10" s="133"/>
      <c r="S10" s="125"/>
      <c r="V10" s="134"/>
      <c r="W10" s="134"/>
    </row>
    <row r="11" spans="2:23" s="100" customFormat="1" ht="24" customHeight="1">
      <c r="C11" s="139">
        <v>13</v>
      </c>
      <c r="D11" s="128">
        <v>103.25</v>
      </c>
      <c r="E11" s="128">
        <v>112.75</v>
      </c>
      <c r="F11" s="137"/>
      <c r="G11" s="128">
        <v>116</v>
      </c>
      <c r="H11" s="128">
        <v>125.5</v>
      </c>
      <c r="I11" s="138"/>
      <c r="J11" s="128">
        <v>129</v>
      </c>
      <c r="K11" s="128">
        <v>138.5</v>
      </c>
      <c r="L11" s="131"/>
      <c r="M11" s="132"/>
      <c r="N11" s="279"/>
      <c r="O11" s="279"/>
      <c r="R11" s="133"/>
      <c r="S11" s="125"/>
      <c r="V11" s="134"/>
      <c r="W11" s="134"/>
    </row>
    <row r="12" spans="2:23" s="100" customFormat="1" ht="24" customHeight="1">
      <c r="C12" s="135">
        <v>14</v>
      </c>
      <c r="D12" s="136">
        <v>113.25</v>
      </c>
      <c r="E12" s="136">
        <v>123.5</v>
      </c>
      <c r="F12" s="137"/>
      <c r="G12" s="136">
        <v>127.25</v>
      </c>
      <c r="H12" s="136">
        <v>137.75</v>
      </c>
      <c r="I12" s="138"/>
      <c r="J12" s="136">
        <v>141.75</v>
      </c>
      <c r="K12" s="136">
        <v>152.25</v>
      </c>
      <c r="L12" s="131"/>
      <c r="M12" s="132"/>
      <c r="N12" s="279"/>
      <c r="O12" s="279"/>
      <c r="R12" s="133"/>
      <c r="S12" s="125"/>
      <c r="V12" s="134"/>
      <c r="W12" s="134"/>
    </row>
    <row r="13" spans="2:23" s="100" customFormat="1" ht="24" customHeight="1">
      <c r="C13" s="139">
        <v>15</v>
      </c>
      <c r="D13" s="128">
        <v>124</v>
      </c>
      <c r="E13" s="128">
        <v>135.25</v>
      </c>
      <c r="F13" s="137"/>
      <c r="G13" s="128">
        <v>139.25</v>
      </c>
      <c r="H13" s="128">
        <v>150.5</v>
      </c>
      <c r="I13" s="138"/>
      <c r="J13" s="128">
        <v>155</v>
      </c>
      <c r="K13" s="128">
        <v>166</v>
      </c>
      <c r="L13" s="131"/>
      <c r="M13" s="132"/>
      <c r="N13" s="279"/>
      <c r="O13" s="279"/>
      <c r="R13" s="133"/>
      <c r="S13" s="125"/>
      <c r="V13" s="134"/>
      <c r="W13" s="134"/>
    </row>
    <row r="14" spans="2:23" ht="15" customHeight="1" thickBot="1">
      <c r="C14" s="143"/>
      <c r="D14" s="144"/>
      <c r="E14" s="144"/>
      <c r="F14" s="145"/>
      <c r="G14" s="145"/>
      <c r="H14" s="145"/>
      <c r="I14" s="146"/>
      <c r="J14" s="133"/>
      <c r="K14" s="133"/>
      <c r="L14" s="133"/>
      <c r="M14" s="147"/>
      <c r="N14" s="142"/>
      <c r="O14" s="142"/>
      <c r="R14" s="133"/>
      <c r="S14" s="125"/>
      <c r="T14" s="100"/>
    </row>
    <row r="15" spans="2:23" ht="15" thickTop="1">
      <c r="B15" s="148"/>
      <c r="C15" s="148"/>
      <c r="D15" s="148"/>
      <c r="E15" s="148"/>
      <c r="F15" s="148"/>
      <c r="G15" s="148"/>
      <c r="H15" s="148"/>
      <c r="I15" s="148"/>
      <c r="J15" s="148"/>
      <c r="K15" s="148"/>
      <c r="L15" s="148"/>
      <c r="M15" s="148"/>
      <c r="N15" s="148"/>
      <c r="O15" s="148"/>
      <c r="S15" s="125"/>
    </row>
    <row r="16" spans="2:23" ht="36" customHeight="1">
      <c r="B16" s="101"/>
      <c r="C16" s="102" t="s">
        <v>26</v>
      </c>
      <c r="D16" s="103"/>
      <c r="E16" s="104"/>
      <c r="F16" s="104"/>
      <c r="G16" s="105"/>
      <c r="H16" s="106" t="s">
        <v>27</v>
      </c>
      <c r="I16" s="149"/>
      <c r="J16" s="150" t="s">
        <v>65</v>
      </c>
      <c r="K16" s="149"/>
      <c r="L16" s="104"/>
      <c r="M16" s="104"/>
      <c r="N16" s="104"/>
      <c r="O16" s="107" t="s">
        <v>26</v>
      </c>
      <c r="R16" s="151"/>
      <c r="S16" s="100"/>
      <c r="T16" s="100"/>
    </row>
    <row r="17" spans="2:23" ht="6.75" customHeight="1">
      <c r="B17" s="109"/>
      <c r="C17" s="110"/>
      <c r="D17" s="111"/>
      <c r="E17" s="112"/>
      <c r="F17" s="113"/>
      <c r="G17" s="276"/>
      <c r="H17" s="276"/>
      <c r="I17" s="97"/>
      <c r="J17" s="97"/>
      <c r="K17" s="114"/>
      <c r="L17" s="114"/>
      <c r="M17" s="114"/>
      <c r="N17" s="114"/>
      <c r="O17" s="97"/>
      <c r="S17" s="100"/>
      <c r="T17" s="100"/>
    </row>
    <row r="18" spans="2:23" ht="24" customHeight="1">
      <c r="B18" s="109"/>
      <c r="C18" s="115"/>
      <c r="D18" s="277" t="s">
        <v>28</v>
      </c>
      <c r="E18" s="278"/>
      <c r="F18" s="116"/>
      <c r="G18" s="277" t="s">
        <v>29</v>
      </c>
      <c r="H18" s="278"/>
      <c r="I18" s="97"/>
      <c r="J18" s="277" t="s">
        <v>30</v>
      </c>
      <c r="K18" s="278"/>
      <c r="L18" s="117"/>
      <c r="M18" s="118"/>
      <c r="N18" s="118"/>
      <c r="O18" s="97"/>
    </row>
    <row r="19" spans="2:23" ht="53" customHeight="1">
      <c r="B19" s="119"/>
      <c r="C19" s="120" t="s">
        <v>31</v>
      </c>
      <c r="D19" s="120" t="s">
        <v>32</v>
      </c>
      <c r="E19" s="121" t="s">
        <v>33</v>
      </c>
      <c r="F19" s="122"/>
      <c r="G19" s="123" t="s">
        <v>32</v>
      </c>
      <c r="H19" s="121" t="s">
        <v>33</v>
      </c>
      <c r="I19" s="122"/>
      <c r="J19" s="123" t="s">
        <v>32</v>
      </c>
      <c r="K19" s="120" t="s">
        <v>33</v>
      </c>
      <c r="L19" s="122"/>
      <c r="N19" s="279" t="s">
        <v>44</v>
      </c>
      <c r="O19" s="279"/>
      <c r="R19" s="124"/>
      <c r="S19" s="125"/>
      <c r="T19" s="100"/>
      <c r="U19" s="126"/>
      <c r="V19" s="126"/>
      <c r="W19" s="126"/>
    </row>
    <row r="20" spans="2:23" s="100" customFormat="1" ht="24" customHeight="1">
      <c r="C20" s="127">
        <v>9</v>
      </c>
      <c r="D20" s="128">
        <v>63.25</v>
      </c>
      <c r="E20" s="128">
        <v>69.25</v>
      </c>
      <c r="F20" s="129"/>
      <c r="G20" s="128">
        <v>71.25</v>
      </c>
      <c r="H20" s="128">
        <v>77.25</v>
      </c>
      <c r="I20" s="130"/>
      <c r="J20" s="128">
        <v>79.5</v>
      </c>
      <c r="K20" s="128">
        <v>85.5</v>
      </c>
      <c r="L20" s="131"/>
      <c r="M20" s="132"/>
      <c r="N20" s="279"/>
      <c r="O20" s="279"/>
      <c r="R20" s="133"/>
      <c r="S20" s="125"/>
      <c r="V20" s="134"/>
      <c r="W20" s="134"/>
    </row>
    <row r="21" spans="2:23" s="100" customFormat="1" ht="24" customHeight="1">
      <c r="C21" s="135">
        <v>10</v>
      </c>
      <c r="D21" s="136">
        <v>69.5</v>
      </c>
      <c r="E21" s="136">
        <v>76.75</v>
      </c>
      <c r="F21" s="137"/>
      <c r="G21" s="136">
        <v>78.75</v>
      </c>
      <c r="H21" s="136">
        <v>86.25</v>
      </c>
      <c r="I21" s="138"/>
      <c r="J21" s="136">
        <v>88.5</v>
      </c>
      <c r="K21" s="136">
        <v>96</v>
      </c>
      <c r="L21" s="131"/>
      <c r="M21" s="132"/>
      <c r="N21" s="279"/>
      <c r="O21" s="279"/>
      <c r="R21" s="133"/>
      <c r="S21" s="125"/>
      <c r="V21" s="134"/>
      <c r="W21" s="134"/>
    </row>
    <row r="22" spans="2:23" s="100" customFormat="1" ht="24" customHeight="1">
      <c r="C22" s="139">
        <v>11</v>
      </c>
      <c r="D22" s="128">
        <v>78</v>
      </c>
      <c r="E22" s="128">
        <v>86.5</v>
      </c>
      <c r="F22" s="140"/>
      <c r="G22" s="128">
        <v>89</v>
      </c>
      <c r="H22" s="128">
        <v>97.75</v>
      </c>
      <c r="I22" s="141"/>
      <c r="J22" s="128">
        <v>100.5</v>
      </c>
      <c r="K22" s="128">
        <v>108</v>
      </c>
      <c r="L22" s="131"/>
      <c r="M22" s="132"/>
      <c r="N22" s="279"/>
      <c r="O22" s="279"/>
      <c r="R22" s="133"/>
      <c r="S22" s="125"/>
      <c r="V22" s="134"/>
      <c r="W22" s="134"/>
    </row>
    <row r="23" spans="2:23" s="100" customFormat="1" ht="24" customHeight="1">
      <c r="C23" s="135">
        <v>12</v>
      </c>
      <c r="D23" s="136">
        <v>89</v>
      </c>
      <c r="E23" s="136">
        <v>99</v>
      </c>
      <c r="F23" s="137"/>
      <c r="G23" s="136">
        <v>101.75</v>
      </c>
      <c r="H23" s="136">
        <v>110.5</v>
      </c>
      <c r="I23" s="138"/>
      <c r="J23" s="136">
        <v>113.5</v>
      </c>
      <c r="K23" s="136">
        <v>122.25</v>
      </c>
      <c r="L23" s="131"/>
      <c r="M23" s="132"/>
      <c r="N23" s="279"/>
      <c r="O23" s="279"/>
      <c r="R23" s="133"/>
      <c r="S23" s="125"/>
      <c r="V23" s="134"/>
      <c r="W23" s="134"/>
    </row>
    <row r="24" spans="2:23" s="100" customFormat="1" ht="24" customHeight="1">
      <c r="C24" s="139">
        <v>13</v>
      </c>
      <c r="D24" s="128">
        <v>103.75</v>
      </c>
      <c r="E24" s="128">
        <v>113.25</v>
      </c>
      <c r="F24" s="137"/>
      <c r="G24" s="128">
        <v>116.75</v>
      </c>
      <c r="H24" s="128">
        <v>126.25</v>
      </c>
      <c r="I24" s="138"/>
      <c r="J24" s="128">
        <v>129.75</v>
      </c>
      <c r="K24" s="128">
        <v>139.5</v>
      </c>
      <c r="L24" s="131"/>
      <c r="M24" s="132"/>
      <c r="N24" s="279"/>
      <c r="O24" s="279"/>
      <c r="R24" s="133"/>
      <c r="S24" s="125"/>
      <c r="V24" s="134"/>
      <c r="W24" s="134"/>
    </row>
    <row r="25" spans="2:23" s="100" customFormat="1" ht="24" customHeight="1">
      <c r="C25" s="135">
        <v>14</v>
      </c>
      <c r="D25" s="136">
        <v>113.75</v>
      </c>
      <c r="E25" s="136">
        <v>124.25</v>
      </c>
      <c r="F25" s="137"/>
      <c r="G25" s="136">
        <v>128</v>
      </c>
      <c r="H25" s="136">
        <v>138.5</v>
      </c>
      <c r="I25" s="138"/>
      <c r="J25" s="136">
        <v>142.5</v>
      </c>
      <c r="K25" s="136">
        <v>153</v>
      </c>
      <c r="L25" s="131"/>
      <c r="M25" s="132"/>
      <c r="N25" s="279"/>
      <c r="O25" s="279"/>
      <c r="R25" s="133"/>
      <c r="S25" s="125"/>
      <c r="V25" s="134"/>
      <c r="W25" s="134"/>
    </row>
    <row r="26" spans="2:23" s="100" customFormat="1" ht="24" customHeight="1">
      <c r="C26" s="139">
        <v>15</v>
      </c>
      <c r="D26" s="128">
        <v>123</v>
      </c>
      <c r="E26" s="128">
        <v>134.25</v>
      </c>
      <c r="F26" s="137"/>
      <c r="G26" s="128">
        <v>138.25</v>
      </c>
      <c r="H26" s="128">
        <v>149.5</v>
      </c>
      <c r="I26" s="138"/>
      <c r="J26" s="128">
        <v>154</v>
      </c>
      <c r="K26" s="128">
        <v>165</v>
      </c>
      <c r="L26" s="131"/>
      <c r="M26" s="132"/>
      <c r="N26" s="279"/>
      <c r="O26" s="279"/>
      <c r="R26" s="133"/>
      <c r="S26" s="125"/>
      <c r="V26" s="134"/>
      <c r="W26" s="134"/>
    </row>
    <row r="27" spans="2:23" ht="15" customHeight="1" thickBot="1">
      <c r="C27" s="143"/>
      <c r="D27" s="144"/>
      <c r="E27" s="144"/>
      <c r="F27" s="145"/>
      <c r="G27" s="145"/>
      <c r="H27" s="145"/>
      <c r="I27" s="146"/>
      <c r="J27" s="133"/>
      <c r="K27" s="133"/>
      <c r="L27" s="133"/>
      <c r="M27" s="147"/>
      <c r="N27" s="142"/>
      <c r="O27" s="142"/>
      <c r="R27" s="133"/>
      <c r="S27" s="125"/>
      <c r="T27" s="100"/>
    </row>
    <row r="28" spans="2:23" ht="15" thickTop="1">
      <c r="B28" s="148"/>
      <c r="C28" s="148"/>
      <c r="D28" s="148"/>
      <c r="E28" s="148"/>
      <c r="F28" s="148"/>
      <c r="G28" s="148"/>
      <c r="H28" s="148"/>
      <c r="I28" s="148"/>
      <c r="J28" s="148"/>
      <c r="K28" s="148"/>
      <c r="L28" s="148"/>
      <c r="M28" s="148"/>
      <c r="N28" s="148"/>
      <c r="O28" s="148"/>
      <c r="S28" s="125"/>
    </row>
    <row r="29" spans="2:23" ht="36" customHeight="1">
      <c r="B29" s="101"/>
      <c r="C29" s="102" t="s">
        <v>26</v>
      </c>
      <c r="D29" s="103"/>
      <c r="E29" s="104"/>
      <c r="F29" s="104"/>
      <c r="G29" s="105"/>
      <c r="H29" s="106" t="s">
        <v>27</v>
      </c>
      <c r="I29" s="149"/>
      <c r="J29" s="150" t="s">
        <v>50</v>
      </c>
      <c r="K29" s="149"/>
      <c r="L29" s="104"/>
      <c r="M29" s="104"/>
      <c r="N29" s="104"/>
      <c r="O29" s="107" t="s">
        <v>26</v>
      </c>
      <c r="R29" s="151"/>
      <c r="S29" s="100"/>
      <c r="T29" s="100"/>
    </row>
    <row r="30" spans="2:23" ht="6.75" customHeight="1">
      <c r="B30" s="109"/>
      <c r="C30" s="110"/>
      <c r="D30" s="111"/>
      <c r="E30" s="112"/>
      <c r="F30" s="113"/>
      <c r="G30" s="276"/>
      <c r="H30" s="276"/>
      <c r="I30" s="97"/>
      <c r="J30" s="97"/>
      <c r="K30" s="114"/>
      <c r="L30" s="114"/>
      <c r="M30" s="114"/>
      <c r="N30" s="114"/>
      <c r="O30" s="97"/>
      <c r="S30" s="100"/>
      <c r="T30" s="100"/>
    </row>
    <row r="31" spans="2:23" ht="24" customHeight="1">
      <c r="B31" s="109"/>
      <c r="C31" s="115"/>
      <c r="D31" s="277" t="s">
        <v>28</v>
      </c>
      <c r="E31" s="278"/>
      <c r="F31" s="116"/>
      <c r="G31" s="277" t="s">
        <v>29</v>
      </c>
      <c r="H31" s="278"/>
      <c r="I31" s="97"/>
      <c r="J31" s="277" t="s">
        <v>30</v>
      </c>
      <c r="K31" s="278"/>
      <c r="L31" s="117"/>
      <c r="M31" s="118"/>
      <c r="N31" s="118"/>
      <c r="O31" s="97"/>
    </row>
    <row r="32" spans="2:23" ht="53" customHeight="1">
      <c r="B32" s="119"/>
      <c r="C32" s="120" t="s">
        <v>31</v>
      </c>
      <c r="D32" s="120" t="s">
        <v>32</v>
      </c>
      <c r="E32" s="121" t="s">
        <v>33</v>
      </c>
      <c r="F32" s="122"/>
      <c r="G32" s="123" t="s">
        <v>32</v>
      </c>
      <c r="H32" s="121" t="s">
        <v>33</v>
      </c>
      <c r="I32" s="122"/>
      <c r="J32" s="123" t="s">
        <v>32</v>
      </c>
      <c r="K32" s="120" t="s">
        <v>33</v>
      </c>
      <c r="L32" s="122"/>
      <c r="N32" s="279" t="s">
        <v>44</v>
      </c>
      <c r="O32" s="279"/>
      <c r="R32" s="124"/>
      <c r="S32" s="125"/>
      <c r="T32" s="100"/>
      <c r="U32" s="126"/>
      <c r="V32" s="126"/>
      <c r="W32" s="126"/>
    </row>
    <row r="33" spans="2:23" s="100" customFormat="1" ht="24" customHeight="1">
      <c r="C33" s="127">
        <v>9</v>
      </c>
      <c r="D33" s="128">
        <v>59.75</v>
      </c>
      <c r="E33" s="128">
        <v>65.75</v>
      </c>
      <c r="F33" s="129"/>
      <c r="G33" s="128">
        <v>67.25</v>
      </c>
      <c r="H33" s="128">
        <v>73.5</v>
      </c>
      <c r="I33" s="130"/>
      <c r="J33" s="128">
        <v>75</v>
      </c>
      <c r="K33" s="128">
        <v>81.25</v>
      </c>
      <c r="L33" s="131"/>
      <c r="M33" s="132"/>
      <c r="N33" s="279"/>
      <c r="O33" s="279"/>
      <c r="R33" s="133"/>
      <c r="S33" s="125"/>
      <c r="V33" s="134"/>
      <c r="W33" s="134"/>
    </row>
    <row r="34" spans="2:23" s="100" customFormat="1" ht="24" customHeight="1">
      <c r="C34" s="135">
        <v>10</v>
      </c>
      <c r="D34" s="136">
        <v>65.5</v>
      </c>
      <c r="E34" s="136">
        <v>72.75</v>
      </c>
      <c r="F34" s="137"/>
      <c r="G34" s="136">
        <v>74.5</v>
      </c>
      <c r="H34" s="136">
        <v>81.75</v>
      </c>
      <c r="I34" s="138"/>
      <c r="J34" s="136">
        <v>83.75</v>
      </c>
      <c r="K34" s="136">
        <v>91</v>
      </c>
      <c r="L34" s="131"/>
      <c r="M34" s="132"/>
      <c r="N34" s="279"/>
      <c r="O34" s="279"/>
      <c r="R34" s="133"/>
      <c r="S34" s="125"/>
      <c r="V34" s="134"/>
      <c r="W34" s="134"/>
    </row>
    <row r="35" spans="2:23" s="100" customFormat="1" ht="24" customHeight="1">
      <c r="C35" s="139">
        <v>11</v>
      </c>
      <c r="D35" s="128">
        <v>73.5</v>
      </c>
      <c r="E35" s="128">
        <v>82</v>
      </c>
      <c r="F35" s="140"/>
      <c r="G35" s="128">
        <v>84</v>
      </c>
      <c r="H35" s="128">
        <v>92.5</v>
      </c>
      <c r="I35" s="141"/>
      <c r="J35" s="128">
        <v>94.75</v>
      </c>
      <c r="K35" s="128">
        <v>102.25</v>
      </c>
      <c r="L35" s="131"/>
      <c r="M35" s="132"/>
      <c r="N35" s="279"/>
      <c r="O35" s="279"/>
      <c r="R35" s="133"/>
      <c r="S35" s="125"/>
      <c r="V35" s="134"/>
      <c r="W35" s="134"/>
    </row>
    <row r="36" spans="2:23" s="100" customFormat="1" ht="24" customHeight="1">
      <c r="C36" s="135">
        <v>12</v>
      </c>
      <c r="D36" s="136">
        <v>83.75</v>
      </c>
      <c r="E36" s="136">
        <v>93.75</v>
      </c>
      <c r="F36" s="137"/>
      <c r="G36" s="136">
        <v>96</v>
      </c>
      <c r="H36" s="136">
        <v>104.75</v>
      </c>
      <c r="I36" s="138"/>
      <c r="J36" s="136">
        <v>107.25</v>
      </c>
      <c r="K36" s="136">
        <v>115.75</v>
      </c>
      <c r="L36" s="131"/>
      <c r="M36" s="132"/>
      <c r="N36" s="279"/>
      <c r="O36" s="279"/>
      <c r="R36" s="133"/>
      <c r="S36" s="125"/>
      <c r="V36" s="134"/>
      <c r="W36" s="134"/>
    </row>
    <row r="37" spans="2:23" s="100" customFormat="1" ht="24" customHeight="1">
      <c r="C37" s="139">
        <v>13</v>
      </c>
      <c r="D37" s="128">
        <v>98</v>
      </c>
      <c r="E37" s="128">
        <v>107.5</v>
      </c>
      <c r="F37" s="137"/>
      <c r="G37" s="128">
        <v>110</v>
      </c>
      <c r="H37" s="128">
        <v>119.5</v>
      </c>
      <c r="I37" s="138"/>
      <c r="J37" s="128">
        <v>122.5</v>
      </c>
      <c r="K37" s="128">
        <v>132</v>
      </c>
      <c r="L37" s="131"/>
      <c r="M37" s="132"/>
      <c r="N37" s="279"/>
      <c r="O37" s="279"/>
      <c r="R37" s="133"/>
      <c r="S37" s="125"/>
      <c r="V37" s="134"/>
      <c r="W37" s="134"/>
    </row>
    <row r="38" spans="2:23" s="100" customFormat="1" ht="24" customHeight="1">
      <c r="C38" s="135">
        <v>14</v>
      </c>
      <c r="D38" s="136">
        <v>107.25</v>
      </c>
      <c r="E38" s="136">
        <v>117.75</v>
      </c>
      <c r="F38" s="137"/>
      <c r="G38" s="136">
        <v>120.75</v>
      </c>
      <c r="H38" s="136">
        <v>131.25</v>
      </c>
      <c r="I38" s="138"/>
      <c r="J38" s="136">
        <v>134.5</v>
      </c>
      <c r="K38" s="136">
        <v>145</v>
      </c>
      <c r="L38" s="131"/>
      <c r="M38" s="132"/>
      <c r="N38" s="279"/>
      <c r="O38" s="279"/>
      <c r="R38" s="133"/>
      <c r="S38" s="125"/>
      <c r="V38" s="134"/>
      <c r="W38" s="134"/>
    </row>
    <row r="39" spans="2:23" s="100" customFormat="1" ht="24" customHeight="1">
      <c r="C39" s="139">
        <v>15</v>
      </c>
      <c r="D39" s="128">
        <v>116</v>
      </c>
      <c r="E39" s="128">
        <v>127</v>
      </c>
      <c r="F39" s="137"/>
      <c r="G39" s="128">
        <v>130.25</v>
      </c>
      <c r="H39" s="128">
        <v>141.5</v>
      </c>
      <c r="I39" s="138"/>
      <c r="J39" s="128">
        <v>145.25</v>
      </c>
      <c r="K39" s="128">
        <v>156</v>
      </c>
      <c r="L39" s="131"/>
      <c r="M39" s="132"/>
      <c r="N39" s="279"/>
      <c r="O39" s="279"/>
      <c r="R39" s="133"/>
      <c r="S39" s="125"/>
      <c r="V39" s="134"/>
      <c r="W39" s="134"/>
    </row>
    <row r="40" spans="2:23" ht="15" customHeight="1" thickBot="1">
      <c r="C40" s="143"/>
      <c r="D40" s="144"/>
      <c r="E40" s="144"/>
      <c r="F40" s="145"/>
      <c r="G40" s="145"/>
      <c r="H40" s="145"/>
      <c r="I40" s="146"/>
      <c r="J40" s="133"/>
      <c r="K40" s="133"/>
      <c r="L40" s="133"/>
      <c r="M40" s="147"/>
      <c r="N40" s="142"/>
      <c r="O40" s="142"/>
      <c r="R40" s="133"/>
      <c r="S40" s="125"/>
      <c r="T40" s="100"/>
    </row>
    <row r="41" spans="2:23" ht="15" thickTop="1">
      <c r="B41" s="148"/>
      <c r="C41" s="148"/>
      <c r="D41" s="148"/>
      <c r="E41" s="148"/>
      <c r="F41" s="148"/>
      <c r="G41" s="148"/>
      <c r="H41" s="148"/>
      <c r="I41" s="148"/>
      <c r="J41" s="148"/>
      <c r="K41" s="148"/>
      <c r="L41" s="148"/>
      <c r="M41" s="148"/>
      <c r="N41" s="148"/>
      <c r="O41" s="148"/>
      <c r="S41" s="125"/>
    </row>
    <row r="42" spans="2:23" ht="36" customHeight="1">
      <c r="B42" s="101"/>
      <c r="C42" s="102" t="s">
        <v>26</v>
      </c>
      <c r="D42" s="103"/>
      <c r="E42" s="104"/>
      <c r="F42" s="104"/>
      <c r="G42" s="105"/>
      <c r="H42" s="106" t="s">
        <v>27</v>
      </c>
      <c r="I42" s="149"/>
      <c r="J42" s="150" t="s">
        <v>66</v>
      </c>
      <c r="K42" s="149"/>
      <c r="L42" s="104"/>
      <c r="M42" s="104"/>
      <c r="N42" s="104"/>
      <c r="O42" s="107" t="s">
        <v>26</v>
      </c>
      <c r="R42" s="151"/>
      <c r="S42" s="100"/>
      <c r="T42" s="100"/>
    </row>
    <row r="43" spans="2:23" ht="6.75" customHeight="1">
      <c r="B43" s="109"/>
      <c r="C43" s="110"/>
      <c r="D43" s="111"/>
      <c r="E43" s="112"/>
      <c r="F43" s="113"/>
      <c r="G43" s="276"/>
      <c r="H43" s="276"/>
      <c r="I43" s="97"/>
      <c r="J43" s="97"/>
      <c r="K43" s="114"/>
      <c r="L43" s="114"/>
      <c r="M43" s="114"/>
      <c r="N43" s="114"/>
      <c r="O43" s="97"/>
      <c r="S43" s="100"/>
      <c r="T43" s="100"/>
    </row>
    <row r="44" spans="2:23" ht="24" customHeight="1">
      <c r="B44" s="109"/>
      <c r="C44" s="115"/>
      <c r="D44" s="277" t="s">
        <v>28</v>
      </c>
      <c r="E44" s="278"/>
      <c r="F44" s="116"/>
      <c r="G44" s="277" t="s">
        <v>29</v>
      </c>
      <c r="H44" s="278"/>
      <c r="I44" s="97"/>
      <c r="J44" s="277" t="s">
        <v>30</v>
      </c>
      <c r="K44" s="278"/>
      <c r="L44" s="117"/>
      <c r="M44" s="118"/>
      <c r="N44" s="118"/>
      <c r="O44" s="97"/>
    </row>
    <row r="45" spans="2:23" ht="53" customHeight="1">
      <c r="B45" s="119"/>
      <c r="C45" s="120" t="s">
        <v>31</v>
      </c>
      <c r="D45" s="120" t="s">
        <v>32</v>
      </c>
      <c r="E45" s="121" t="s">
        <v>33</v>
      </c>
      <c r="F45" s="122"/>
      <c r="G45" s="123" t="s">
        <v>32</v>
      </c>
      <c r="H45" s="121" t="s">
        <v>33</v>
      </c>
      <c r="I45" s="122"/>
      <c r="J45" s="123" t="s">
        <v>32</v>
      </c>
      <c r="K45" s="120" t="s">
        <v>33</v>
      </c>
      <c r="L45" s="122"/>
      <c r="N45" s="279" t="s">
        <v>44</v>
      </c>
      <c r="O45" s="279"/>
      <c r="R45" s="124"/>
      <c r="S45" s="125"/>
      <c r="T45" s="100"/>
      <c r="U45" s="126"/>
      <c r="V45" s="126"/>
      <c r="W45" s="126"/>
    </row>
    <row r="46" spans="2:23" s="100" customFormat="1" ht="24" customHeight="1">
      <c r="C46" s="127">
        <v>9</v>
      </c>
      <c r="D46" s="128">
        <v>63.75</v>
      </c>
      <c r="E46" s="128">
        <v>69.75</v>
      </c>
      <c r="F46" s="129"/>
      <c r="G46" s="128">
        <v>71.75</v>
      </c>
      <c r="H46" s="128">
        <v>77.75</v>
      </c>
      <c r="I46" s="130"/>
      <c r="J46" s="128">
        <v>80</v>
      </c>
      <c r="K46" s="128">
        <v>86.25</v>
      </c>
      <c r="L46" s="131"/>
      <c r="M46" s="132"/>
      <c r="N46" s="279"/>
      <c r="O46" s="279"/>
      <c r="R46" s="133"/>
      <c r="S46" s="125"/>
      <c r="V46" s="134"/>
      <c r="W46" s="134"/>
    </row>
    <row r="47" spans="2:23" s="100" customFormat="1" ht="24" customHeight="1">
      <c r="C47" s="135">
        <v>10</v>
      </c>
      <c r="D47" s="136">
        <v>70.25</v>
      </c>
      <c r="E47" s="136">
        <v>77.5</v>
      </c>
      <c r="F47" s="137"/>
      <c r="G47" s="136">
        <v>79.75</v>
      </c>
      <c r="H47" s="136">
        <v>87.25</v>
      </c>
      <c r="I47" s="138"/>
      <c r="J47" s="136">
        <v>89.5</v>
      </c>
      <c r="K47" s="136">
        <v>97</v>
      </c>
      <c r="L47" s="131"/>
      <c r="M47" s="132"/>
      <c r="N47" s="279"/>
      <c r="O47" s="279"/>
      <c r="R47" s="133"/>
      <c r="S47" s="125"/>
      <c r="V47" s="134"/>
      <c r="W47" s="134"/>
    </row>
    <row r="48" spans="2:23" s="100" customFormat="1" ht="24" customHeight="1">
      <c r="C48" s="139">
        <v>11</v>
      </c>
      <c r="D48" s="128">
        <v>80</v>
      </c>
      <c r="E48" s="128">
        <v>88.5</v>
      </c>
      <c r="F48" s="140"/>
      <c r="G48" s="128">
        <v>91.25</v>
      </c>
      <c r="H48" s="128">
        <v>99.75</v>
      </c>
      <c r="I48" s="141"/>
      <c r="J48" s="128">
        <v>102.75</v>
      </c>
      <c r="K48" s="128">
        <v>110.25</v>
      </c>
      <c r="L48" s="131"/>
      <c r="M48" s="132"/>
      <c r="N48" s="279"/>
      <c r="O48" s="279"/>
      <c r="R48" s="133"/>
      <c r="S48" s="125"/>
      <c r="V48" s="134"/>
      <c r="W48" s="134"/>
    </row>
    <row r="49" spans="2:23" s="100" customFormat="1" ht="24" customHeight="1">
      <c r="C49" s="135">
        <v>12</v>
      </c>
      <c r="D49" s="136">
        <v>91.25</v>
      </c>
      <c r="E49" s="136">
        <v>101</v>
      </c>
      <c r="F49" s="137"/>
      <c r="G49" s="136">
        <v>104.25</v>
      </c>
      <c r="H49" s="136">
        <v>112.75</v>
      </c>
      <c r="I49" s="138"/>
      <c r="J49" s="136">
        <v>116.25</v>
      </c>
      <c r="K49" s="136">
        <v>124.75</v>
      </c>
      <c r="L49" s="131"/>
      <c r="M49" s="132"/>
      <c r="N49" s="279"/>
      <c r="O49" s="279"/>
      <c r="R49" s="133"/>
      <c r="S49" s="125"/>
      <c r="V49" s="134"/>
      <c r="W49" s="134"/>
    </row>
    <row r="50" spans="2:23" s="100" customFormat="1" ht="24" customHeight="1">
      <c r="C50" s="139">
        <v>13</v>
      </c>
      <c r="D50" s="128">
        <v>106.25</v>
      </c>
      <c r="E50" s="128">
        <v>115.75</v>
      </c>
      <c r="F50" s="137"/>
      <c r="G50" s="128">
        <v>119.5</v>
      </c>
      <c r="H50" s="128">
        <v>129</v>
      </c>
      <c r="I50" s="138"/>
      <c r="J50" s="128">
        <v>133</v>
      </c>
      <c r="K50" s="128">
        <v>142.5</v>
      </c>
      <c r="L50" s="131"/>
      <c r="M50" s="132"/>
      <c r="N50" s="279"/>
      <c r="O50" s="279"/>
      <c r="R50" s="133"/>
      <c r="S50" s="125"/>
      <c r="V50" s="134"/>
      <c r="W50" s="134"/>
    </row>
    <row r="51" spans="2:23" s="100" customFormat="1" ht="24" customHeight="1">
      <c r="C51" s="135">
        <v>14</v>
      </c>
      <c r="D51" s="136">
        <v>116.5</v>
      </c>
      <c r="E51" s="136">
        <v>127</v>
      </c>
      <c r="F51" s="137"/>
      <c r="G51" s="136">
        <v>131</v>
      </c>
      <c r="H51" s="136">
        <v>141.5</v>
      </c>
      <c r="I51" s="138"/>
      <c r="J51" s="136">
        <v>146</v>
      </c>
      <c r="K51" s="136">
        <v>156.5</v>
      </c>
      <c r="L51" s="131"/>
      <c r="M51" s="132"/>
      <c r="N51" s="279"/>
      <c r="O51" s="279"/>
      <c r="R51" s="133"/>
      <c r="S51" s="125"/>
      <c r="V51" s="134"/>
      <c r="W51" s="134"/>
    </row>
    <row r="52" spans="2:23" s="100" customFormat="1" ht="24" customHeight="1">
      <c r="C52" s="139">
        <v>15</v>
      </c>
      <c r="D52" s="128">
        <v>125.25</v>
      </c>
      <c r="E52" s="128">
        <v>136.5</v>
      </c>
      <c r="F52" s="137"/>
      <c r="G52" s="128">
        <v>140.75</v>
      </c>
      <c r="H52" s="128">
        <v>152</v>
      </c>
      <c r="I52" s="138"/>
      <c r="J52" s="128">
        <v>156.75</v>
      </c>
      <c r="K52" s="128">
        <v>167.75</v>
      </c>
      <c r="L52" s="131"/>
      <c r="M52" s="132"/>
      <c r="N52" s="279"/>
      <c r="O52" s="279"/>
      <c r="R52" s="133"/>
      <c r="S52" s="125"/>
      <c r="V52" s="134"/>
      <c r="W52" s="134"/>
    </row>
    <row r="53" spans="2:23" ht="15" customHeight="1" thickBot="1">
      <c r="C53" s="143"/>
      <c r="D53" s="144"/>
      <c r="E53" s="144"/>
      <c r="F53" s="145"/>
      <c r="G53" s="145"/>
      <c r="H53" s="145"/>
      <c r="I53" s="146"/>
      <c r="J53" s="133"/>
      <c r="K53" s="133"/>
      <c r="L53" s="133"/>
      <c r="M53" s="147"/>
      <c r="N53" s="142"/>
      <c r="O53" s="142"/>
      <c r="R53" s="133"/>
      <c r="S53" s="125"/>
      <c r="T53" s="100"/>
    </row>
    <row r="54" spans="2:23" ht="15" thickTop="1">
      <c r="B54" s="148"/>
      <c r="C54" s="148"/>
      <c r="D54" s="148"/>
      <c r="E54" s="148"/>
      <c r="F54" s="148"/>
      <c r="G54" s="148"/>
      <c r="H54" s="148"/>
      <c r="I54" s="148"/>
      <c r="J54" s="148"/>
      <c r="K54" s="148"/>
      <c r="L54" s="148"/>
      <c r="M54" s="148"/>
      <c r="N54" s="148"/>
      <c r="O54" s="148"/>
      <c r="S54" s="125"/>
    </row>
    <row r="55" spans="2:23" ht="36" customHeight="1">
      <c r="B55" s="101"/>
      <c r="C55" s="102" t="s">
        <v>26</v>
      </c>
      <c r="D55" s="103"/>
      <c r="E55" s="104"/>
      <c r="F55" s="104"/>
      <c r="G55" s="105"/>
      <c r="H55" s="106" t="s">
        <v>27</v>
      </c>
      <c r="I55" s="149"/>
      <c r="J55" s="150" t="s">
        <v>52</v>
      </c>
      <c r="K55" s="149"/>
      <c r="L55" s="104"/>
      <c r="M55" s="104"/>
      <c r="N55" s="104"/>
      <c r="O55" s="107" t="s">
        <v>26</v>
      </c>
      <c r="R55" s="151"/>
      <c r="S55" s="100"/>
      <c r="T55" s="100"/>
    </row>
    <row r="56" spans="2:23" ht="6.75" customHeight="1">
      <c r="B56" s="109"/>
      <c r="C56" s="110"/>
      <c r="D56" s="111"/>
      <c r="E56" s="112"/>
      <c r="F56" s="113"/>
      <c r="G56" s="276"/>
      <c r="H56" s="276"/>
      <c r="I56" s="97"/>
      <c r="J56" s="97"/>
      <c r="K56" s="114"/>
      <c r="L56" s="114"/>
      <c r="M56" s="114"/>
      <c r="N56" s="114"/>
      <c r="O56" s="97"/>
      <c r="S56" s="100"/>
      <c r="T56" s="100"/>
    </row>
    <row r="57" spans="2:23" ht="24" customHeight="1">
      <c r="B57" s="109"/>
      <c r="C57" s="115"/>
      <c r="D57" s="277" t="s">
        <v>28</v>
      </c>
      <c r="E57" s="278"/>
      <c r="F57" s="116"/>
      <c r="G57" s="277" t="s">
        <v>29</v>
      </c>
      <c r="H57" s="278"/>
      <c r="I57" s="97"/>
      <c r="J57" s="277" t="s">
        <v>30</v>
      </c>
      <c r="K57" s="278"/>
      <c r="L57" s="117"/>
      <c r="M57" s="118"/>
      <c r="N57" s="118"/>
      <c r="O57" s="97"/>
    </row>
    <row r="58" spans="2:23" ht="53" customHeight="1">
      <c r="B58" s="119"/>
      <c r="C58" s="120" t="s">
        <v>31</v>
      </c>
      <c r="D58" s="120" t="s">
        <v>32</v>
      </c>
      <c r="E58" s="121" t="s">
        <v>33</v>
      </c>
      <c r="F58" s="122"/>
      <c r="G58" s="123" t="s">
        <v>32</v>
      </c>
      <c r="H58" s="121" t="s">
        <v>33</v>
      </c>
      <c r="I58" s="122"/>
      <c r="J58" s="123" t="s">
        <v>32</v>
      </c>
      <c r="K58" s="120" t="s">
        <v>33</v>
      </c>
      <c r="L58" s="122"/>
      <c r="N58" s="279" t="s">
        <v>44</v>
      </c>
      <c r="O58" s="279"/>
      <c r="R58" s="124"/>
      <c r="S58" s="125"/>
      <c r="T58" s="100"/>
      <c r="U58" s="126"/>
      <c r="V58" s="126"/>
      <c r="W58" s="126"/>
    </row>
    <row r="59" spans="2:23" s="100" customFormat="1" ht="24" customHeight="1">
      <c r="C59" s="127">
        <v>9</v>
      </c>
      <c r="D59" s="128">
        <v>60.5</v>
      </c>
      <c r="E59" s="128">
        <v>66.75</v>
      </c>
      <c r="F59" s="129"/>
      <c r="G59" s="128">
        <v>68.25</v>
      </c>
      <c r="H59" s="128">
        <v>74.5</v>
      </c>
      <c r="I59" s="130"/>
      <c r="J59" s="128">
        <v>76.25</v>
      </c>
      <c r="K59" s="128">
        <v>82.25</v>
      </c>
      <c r="L59" s="131"/>
      <c r="M59" s="132"/>
      <c r="N59" s="279"/>
      <c r="O59" s="279"/>
      <c r="R59" s="133"/>
      <c r="S59" s="125"/>
      <c r="V59" s="134"/>
      <c r="W59" s="134"/>
    </row>
    <row r="60" spans="2:23" s="100" customFormat="1" ht="24" customHeight="1">
      <c r="C60" s="135">
        <v>10</v>
      </c>
      <c r="D60" s="136">
        <v>66.5</v>
      </c>
      <c r="E60" s="136">
        <v>73.75</v>
      </c>
      <c r="F60" s="137"/>
      <c r="G60" s="136">
        <v>75.5</v>
      </c>
      <c r="H60" s="136">
        <v>83</v>
      </c>
      <c r="I60" s="138"/>
      <c r="J60" s="136">
        <v>85</v>
      </c>
      <c r="K60" s="136">
        <v>92.25</v>
      </c>
      <c r="L60" s="131"/>
      <c r="M60" s="132"/>
      <c r="N60" s="279"/>
      <c r="O60" s="279"/>
      <c r="R60" s="133"/>
      <c r="S60" s="125"/>
      <c r="V60" s="134"/>
      <c r="W60" s="134"/>
    </row>
    <row r="61" spans="2:23" s="100" customFormat="1" ht="24" customHeight="1">
      <c r="C61" s="139">
        <v>11</v>
      </c>
      <c r="D61" s="128">
        <v>74.5</v>
      </c>
      <c r="E61" s="128">
        <v>83.25</v>
      </c>
      <c r="F61" s="140"/>
      <c r="G61" s="128">
        <v>85.25</v>
      </c>
      <c r="H61" s="128">
        <v>93.75</v>
      </c>
      <c r="I61" s="141"/>
      <c r="J61" s="128">
        <v>96.25</v>
      </c>
      <c r="K61" s="128">
        <v>103.75</v>
      </c>
      <c r="L61" s="131"/>
      <c r="M61" s="132"/>
      <c r="N61" s="279"/>
      <c r="O61" s="279"/>
      <c r="R61" s="133"/>
      <c r="S61" s="125"/>
      <c r="V61" s="134"/>
      <c r="W61" s="134"/>
    </row>
    <row r="62" spans="2:23" s="100" customFormat="1" ht="24" customHeight="1">
      <c r="C62" s="135">
        <v>12</v>
      </c>
      <c r="D62" s="136">
        <v>85.25</v>
      </c>
      <c r="E62" s="136">
        <v>95</v>
      </c>
      <c r="F62" s="137"/>
      <c r="G62" s="136">
        <v>97.5</v>
      </c>
      <c r="H62" s="136">
        <v>106</v>
      </c>
      <c r="I62" s="138"/>
      <c r="J62" s="136">
        <v>108.75</v>
      </c>
      <c r="K62" s="136">
        <v>117.5</v>
      </c>
      <c r="L62" s="131"/>
      <c r="M62" s="132"/>
      <c r="N62" s="279"/>
      <c r="O62" s="279"/>
      <c r="R62" s="133"/>
      <c r="S62" s="125"/>
      <c r="V62" s="134"/>
      <c r="W62" s="134"/>
    </row>
    <row r="63" spans="2:23" s="100" customFormat="1" ht="24" customHeight="1">
      <c r="C63" s="139">
        <v>13</v>
      </c>
      <c r="D63" s="128">
        <v>99.5</v>
      </c>
      <c r="E63" s="128">
        <v>109</v>
      </c>
      <c r="F63" s="137"/>
      <c r="G63" s="128">
        <v>111.75</v>
      </c>
      <c r="H63" s="128">
        <v>121.25</v>
      </c>
      <c r="I63" s="138"/>
      <c r="J63" s="128">
        <v>124.5</v>
      </c>
      <c r="K63" s="128">
        <v>134</v>
      </c>
      <c r="L63" s="131"/>
      <c r="M63" s="132"/>
      <c r="N63" s="279"/>
      <c r="O63" s="279"/>
      <c r="R63" s="133"/>
      <c r="S63" s="125"/>
      <c r="V63" s="134"/>
      <c r="W63" s="134"/>
    </row>
    <row r="64" spans="2:23" s="100" customFormat="1" ht="24" customHeight="1">
      <c r="C64" s="135">
        <v>14</v>
      </c>
      <c r="D64" s="136">
        <v>109</v>
      </c>
      <c r="E64" s="136">
        <v>119.5</v>
      </c>
      <c r="F64" s="137"/>
      <c r="G64" s="136">
        <v>122.5</v>
      </c>
      <c r="H64" s="136">
        <v>133</v>
      </c>
      <c r="I64" s="138"/>
      <c r="J64" s="136">
        <v>136.5</v>
      </c>
      <c r="K64" s="136">
        <v>147</v>
      </c>
      <c r="L64" s="131"/>
      <c r="M64" s="132"/>
      <c r="N64" s="279"/>
      <c r="O64" s="279"/>
      <c r="R64" s="133"/>
      <c r="S64" s="125"/>
      <c r="V64" s="134"/>
      <c r="W64" s="134"/>
    </row>
    <row r="65" spans="2:23" s="100" customFormat="1" ht="24" customHeight="1">
      <c r="C65" s="139">
        <v>15</v>
      </c>
      <c r="D65" s="128">
        <v>117.75</v>
      </c>
      <c r="E65" s="128">
        <v>129</v>
      </c>
      <c r="F65" s="137"/>
      <c r="G65" s="128">
        <v>132.5</v>
      </c>
      <c r="H65" s="128">
        <v>143.5</v>
      </c>
      <c r="I65" s="138"/>
      <c r="J65" s="128">
        <v>147.5</v>
      </c>
      <c r="K65" s="128">
        <v>158.25</v>
      </c>
      <c r="L65" s="131"/>
      <c r="M65" s="132"/>
      <c r="N65" s="279"/>
      <c r="O65" s="279"/>
      <c r="R65" s="133"/>
      <c r="S65" s="125"/>
      <c r="V65" s="134"/>
      <c r="W65" s="134"/>
    </row>
    <row r="66" spans="2:23" ht="15" customHeight="1" thickBot="1">
      <c r="C66" s="143"/>
      <c r="D66" s="144"/>
      <c r="E66" s="144"/>
      <c r="F66" s="145"/>
      <c r="G66" s="145"/>
      <c r="H66" s="145"/>
      <c r="I66" s="146"/>
      <c r="J66" s="133"/>
      <c r="K66" s="133"/>
      <c r="L66" s="133"/>
      <c r="M66" s="147"/>
      <c r="N66" s="142"/>
      <c r="O66" s="142"/>
      <c r="R66" s="133"/>
      <c r="S66" s="125"/>
      <c r="T66" s="100"/>
    </row>
    <row r="67" spans="2:23" ht="15" thickTop="1">
      <c r="B67" s="148"/>
      <c r="C67" s="148"/>
      <c r="D67" s="148"/>
      <c r="E67" s="148"/>
      <c r="F67" s="148"/>
      <c r="G67" s="148"/>
      <c r="H67" s="148"/>
      <c r="I67" s="148"/>
      <c r="J67" s="148"/>
      <c r="K67" s="148"/>
      <c r="L67" s="148"/>
      <c r="M67" s="148"/>
      <c r="N67" s="148"/>
      <c r="O67" s="148"/>
      <c r="S67" s="125"/>
    </row>
    <row r="68" spans="2:23" ht="36" customHeight="1">
      <c r="B68" s="101"/>
      <c r="C68" s="102" t="s">
        <v>26</v>
      </c>
      <c r="D68" s="103"/>
      <c r="E68" s="104"/>
      <c r="F68" s="104"/>
      <c r="G68" s="105"/>
      <c r="H68" s="106" t="s">
        <v>27</v>
      </c>
      <c r="I68" s="149"/>
      <c r="J68" s="150" t="s">
        <v>18</v>
      </c>
      <c r="K68" s="149"/>
      <c r="L68" s="104"/>
      <c r="M68" s="104"/>
      <c r="N68" s="104"/>
      <c r="O68" s="107" t="s">
        <v>26</v>
      </c>
      <c r="R68" s="151"/>
      <c r="S68" s="100"/>
      <c r="T68" s="100"/>
    </row>
    <row r="69" spans="2:23" ht="6.75" customHeight="1">
      <c r="B69" s="109"/>
      <c r="C69" s="110"/>
      <c r="D69" s="111"/>
      <c r="E69" s="112"/>
      <c r="F69" s="113"/>
      <c r="G69" s="276"/>
      <c r="H69" s="276"/>
      <c r="I69" s="97"/>
      <c r="J69" s="97"/>
      <c r="K69" s="114"/>
      <c r="L69" s="114"/>
      <c r="M69" s="114"/>
      <c r="N69" s="114"/>
      <c r="O69" s="97"/>
      <c r="S69" s="100"/>
      <c r="T69" s="100"/>
    </row>
    <row r="70" spans="2:23" ht="24" customHeight="1">
      <c r="B70" s="109"/>
      <c r="C70" s="115"/>
      <c r="D70" s="277" t="s">
        <v>28</v>
      </c>
      <c r="E70" s="278"/>
      <c r="F70" s="116"/>
      <c r="G70" s="277" t="s">
        <v>29</v>
      </c>
      <c r="H70" s="278"/>
      <c r="I70" s="97"/>
      <c r="J70" s="277" t="s">
        <v>30</v>
      </c>
      <c r="K70" s="278"/>
      <c r="L70" s="117"/>
      <c r="M70" s="118"/>
      <c r="N70" s="118"/>
      <c r="O70" s="97"/>
    </row>
    <row r="71" spans="2:23" ht="53" customHeight="1">
      <c r="B71" s="119"/>
      <c r="C71" s="120" t="s">
        <v>31</v>
      </c>
      <c r="D71" s="120" t="s">
        <v>32</v>
      </c>
      <c r="E71" s="121" t="s">
        <v>33</v>
      </c>
      <c r="F71" s="122"/>
      <c r="G71" s="123" t="s">
        <v>32</v>
      </c>
      <c r="H71" s="121" t="s">
        <v>33</v>
      </c>
      <c r="I71" s="122"/>
      <c r="J71" s="123" t="s">
        <v>32</v>
      </c>
      <c r="K71" s="120" t="s">
        <v>33</v>
      </c>
      <c r="L71" s="122"/>
      <c r="N71" s="279" t="s">
        <v>44</v>
      </c>
      <c r="O71" s="279"/>
      <c r="R71" s="124"/>
      <c r="S71" s="125"/>
      <c r="T71" s="100"/>
      <c r="U71" s="126"/>
      <c r="V71" s="126"/>
      <c r="W71" s="126"/>
    </row>
    <row r="72" spans="2:23" s="100" customFormat="1" ht="24" customHeight="1">
      <c r="C72" s="127">
        <v>9</v>
      </c>
      <c r="D72" s="128">
        <v>62.75</v>
      </c>
      <c r="E72" s="128">
        <v>69</v>
      </c>
      <c r="F72" s="129"/>
      <c r="G72" s="128">
        <v>70.75</v>
      </c>
      <c r="H72" s="128">
        <v>77</v>
      </c>
      <c r="I72" s="130"/>
      <c r="J72" s="128">
        <v>79</v>
      </c>
      <c r="K72" s="128">
        <v>85</v>
      </c>
      <c r="L72" s="131"/>
      <c r="M72" s="132"/>
      <c r="N72" s="279"/>
      <c r="O72" s="279"/>
      <c r="R72" s="133"/>
      <c r="S72" s="125"/>
      <c r="V72" s="134"/>
      <c r="W72" s="134"/>
    </row>
    <row r="73" spans="2:23" s="100" customFormat="1" ht="24" customHeight="1">
      <c r="C73" s="135">
        <v>10</v>
      </c>
      <c r="D73" s="136">
        <v>69</v>
      </c>
      <c r="E73" s="136">
        <v>76.25</v>
      </c>
      <c r="F73" s="137"/>
      <c r="G73" s="136">
        <v>78.25</v>
      </c>
      <c r="H73" s="136">
        <v>85.5</v>
      </c>
      <c r="I73" s="138"/>
      <c r="J73" s="136">
        <v>88</v>
      </c>
      <c r="K73" s="136">
        <v>95.25</v>
      </c>
      <c r="L73" s="131"/>
      <c r="M73" s="132"/>
      <c r="N73" s="279"/>
      <c r="O73" s="279"/>
      <c r="R73" s="133"/>
      <c r="S73" s="125"/>
      <c r="V73" s="134"/>
      <c r="W73" s="134"/>
    </row>
    <row r="74" spans="2:23" s="100" customFormat="1" ht="24" customHeight="1">
      <c r="C74" s="139">
        <v>11</v>
      </c>
      <c r="D74" s="128">
        <v>78</v>
      </c>
      <c r="E74" s="128">
        <v>86.5</v>
      </c>
      <c r="F74" s="140"/>
      <c r="G74" s="128">
        <v>89</v>
      </c>
      <c r="H74" s="128">
        <v>97.5</v>
      </c>
      <c r="I74" s="141"/>
      <c r="J74" s="128">
        <v>100.5</v>
      </c>
      <c r="K74" s="128">
        <v>108</v>
      </c>
      <c r="L74" s="131"/>
      <c r="M74" s="132"/>
      <c r="N74" s="279"/>
      <c r="O74" s="279"/>
      <c r="R74" s="133"/>
      <c r="S74" s="125"/>
      <c r="V74" s="134"/>
      <c r="W74" s="134"/>
    </row>
    <row r="75" spans="2:23" s="100" customFormat="1" ht="24" customHeight="1">
      <c r="C75" s="135">
        <v>12</v>
      </c>
      <c r="D75" s="136">
        <v>89</v>
      </c>
      <c r="E75" s="136">
        <v>99</v>
      </c>
      <c r="F75" s="137"/>
      <c r="G75" s="136">
        <v>101.75</v>
      </c>
      <c r="H75" s="136">
        <v>110.5</v>
      </c>
      <c r="I75" s="138"/>
      <c r="J75" s="136">
        <v>113.75</v>
      </c>
      <c r="K75" s="136">
        <v>122.25</v>
      </c>
      <c r="L75" s="131"/>
      <c r="M75" s="132"/>
      <c r="N75" s="279"/>
      <c r="O75" s="279"/>
      <c r="R75" s="133"/>
      <c r="S75" s="125"/>
      <c r="V75" s="134"/>
      <c r="W75" s="134"/>
    </row>
    <row r="76" spans="2:23" s="100" customFormat="1" ht="24" customHeight="1">
      <c r="C76" s="139">
        <v>13</v>
      </c>
      <c r="D76" s="128">
        <v>102.25</v>
      </c>
      <c r="E76" s="128">
        <v>111.75</v>
      </c>
      <c r="F76" s="137"/>
      <c r="G76" s="128">
        <v>114.75</v>
      </c>
      <c r="H76" s="128">
        <v>124.25</v>
      </c>
      <c r="I76" s="138"/>
      <c r="J76" s="128">
        <v>127.75</v>
      </c>
      <c r="K76" s="128">
        <v>137.25</v>
      </c>
      <c r="L76" s="131"/>
      <c r="M76" s="132"/>
      <c r="N76" s="279"/>
      <c r="O76" s="279"/>
      <c r="R76" s="133"/>
      <c r="S76" s="125"/>
      <c r="V76" s="134"/>
      <c r="W76" s="134"/>
    </row>
    <row r="77" spans="2:23" s="100" customFormat="1" ht="24" customHeight="1">
      <c r="C77" s="135">
        <v>14</v>
      </c>
      <c r="D77" s="136">
        <v>113</v>
      </c>
      <c r="E77" s="136">
        <v>123.5</v>
      </c>
      <c r="F77" s="137"/>
      <c r="G77" s="136">
        <v>127</v>
      </c>
      <c r="H77" s="136">
        <v>137.5</v>
      </c>
      <c r="I77" s="138"/>
      <c r="J77" s="136">
        <v>141.5</v>
      </c>
      <c r="K77" s="136">
        <v>152</v>
      </c>
      <c r="L77" s="131"/>
      <c r="M77" s="132"/>
      <c r="N77" s="279"/>
      <c r="O77" s="279"/>
      <c r="R77" s="133"/>
      <c r="S77" s="125"/>
      <c r="V77" s="134"/>
      <c r="W77" s="134"/>
    </row>
    <row r="78" spans="2:23" s="100" customFormat="1" ht="24" customHeight="1">
      <c r="C78" s="139">
        <v>15</v>
      </c>
      <c r="D78" s="128">
        <v>122</v>
      </c>
      <c r="E78" s="128">
        <v>133.25</v>
      </c>
      <c r="F78" s="137"/>
      <c r="G78" s="128">
        <v>137.25</v>
      </c>
      <c r="H78" s="128">
        <v>148.5</v>
      </c>
      <c r="I78" s="138"/>
      <c r="J78" s="128">
        <v>152.75</v>
      </c>
      <c r="K78" s="128">
        <v>163.75</v>
      </c>
      <c r="L78" s="131"/>
      <c r="M78" s="132"/>
      <c r="N78" s="279"/>
      <c r="O78" s="279"/>
      <c r="R78" s="133"/>
      <c r="S78" s="125"/>
      <c r="V78" s="134"/>
      <c r="W78" s="134"/>
    </row>
    <row r="79" spans="2:23" ht="15" customHeight="1" thickBot="1">
      <c r="C79" s="143"/>
      <c r="D79" s="144"/>
      <c r="E79" s="144"/>
      <c r="F79" s="145"/>
      <c r="G79" s="145"/>
      <c r="H79" s="145"/>
      <c r="I79" s="146"/>
      <c r="J79" s="133"/>
      <c r="K79" s="133"/>
      <c r="L79" s="133"/>
      <c r="M79" s="147"/>
      <c r="N79" s="142"/>
      <c r="O79" s="142"/>
      <c r="R79" s="133"/>
      <c r="S79" s="125"/>
      <c r="T79" s="100"/>
    </row>
    <row r="80" spans="2:23" ht="15" thickTop="1">
      <c r="B80" s="148"/>
      <c r="C80" s="148"/>
      <c r="D80" s="148"/>
      <c r="E80" s="148"/>
      <c r="F80" s="148"/>
      <c r="G80" s="148"/>
      <c r="H80" s="148"/>
      <c r="I80" s="148"/>
      <c r="J80" s="148"/>
      <c r="K80" s="148"/>
      <c r="L80" s="148"/>
      <c r="M80" s="148"/>
      <c r="N80" s="148"/>
      <c r="O80" s="148"/>
      <c r="S80" s="125"/>
    </row>
    <row r="81" spans="2:23" ht="36" customHeight="1">
      <c r="B81" s="101"/>
      <c r="C81" s="102" t="s">
        <v>26</v>
      </c>
      <c r="D81" s="103"/>
      <c r="E81" s="104"/>
      <c r="F81" s="104"/>
      <c r="G81" s="105"/>
      <c r="H81" s="106" t="s">
        <v>27</v>
      </c>
      <c r="I81" s="149"/>
      <c r="J81" s="150" t="s">
        <v>67</v>
      </c>
      <c r="K81" s="149"/>
      <c r="L81" s="104"/>
      <c r="M81" s="104"/>
      <c r="N81" s="104"/>
      <c r="O81" s="107" t="s">
        <v>26</v>
      </c>
      <c r="R81" s="151"/>
      <c r="S81" s="100"/>
      <c r="T81" s="100"/>
    </row>
    <row r="82" spans="2:23" ht="6.75" customHeight="1">
      <c r="B82" s="109"/>
      <c r="C82" s="110"/>
      <c r="D82" s="111"/>
      <c r="E82" s="112"/>
      <c r="F82" s="113"/>
      <c r="G82" s="276"/>
      <c r="H82" s="276"/>
      <c r="I82" s="97"/>
      <c r="J82" s="97"/>
      <c r="K82" s="114"/>
      <c r="L82" s="114"/>
      <c r="M82" s="114"/>
      <c r="N82" s="114"/>
      <c r="O82" s="97"/>
      <c r="S82" s="100"/>
      <c r="T82" s="100"/>
    </row>
    <row r="83" spans="2:23" ht="24" customHeight="1">
      <c r="B83" s="109"/>
      <c r="C83" s="115"/>
      <c r="D83" s="277" t="s">
        <v>28</v>
      </c>
      <c r="E83" s="278"/>
      <c r="F83" s="116"/>
      <c r="G83" s="277" t="s">
        <v>29</v>
      </c>
      <c r="H83" s="278"/>
      <c r="I83" s="97"/>
      <c r="J83" s="277" t="s">
        <v>30</v>
      </c>
      <c r="K83" s="278"/>
      <c r="L83" s="117"/>
      <c r="M83" s="118"/>
      <c r="N83" s="118"/>
      <c r="O83" s="97"/>
    </row>
    <row r="84" spans="2:23" ht="53" customHeight="1">
      <c r="B84" s="119"/>
      <c r="C84" s="120" t="s">
        <v>31</v>
      </c>
      <c r="D84" s="120" t="s">
        <v>32</v>
      </c>
      <c r="E84" s="121" t="s">
        <v>33</v>
      </c>
      <c r="F84" s="122"/>
      <c r="G84" s="123" t="s">
        <v>32</v>
      </c>
      <c r="H84" s="121" t="s">
        <v>33</v>
      </c>
      <c r="I84" s="122"/>
      <c r="J84" s="123" t="s">
        <v>32</v>
      </c>
      <c r="K84" s="120" t="s">
        <v>33</v>
      </c>
      <c r="L84" s="122"/>
      <c r="N84" s="279" t="s">
        <v>44</v>
      </c>
      <c r="O84" s="279"/>
      <c r="R84" s="124"/>
      <c r="S84" s="125"/>
      <c r="T84" s="100"/>
      <c r="U84" s="126"/>
      <c r="V84" s="126"/>
      <c r="W84" s="126"/>
    </row>
    <row r="85" spans="2:23" s="100" customFormat="1" ht="24" customHeight="1">
      <c r="C85" s="127">
        <v>9</v>
      </c>
      <c r="D85" s="128">
        <v>62</v>
      </c>
      <c r="E85" s="128">
        <v>68</v>
      </c>
      <c r="F85" s="129"/>
      <c r="G85" s="128">
        <v>69.75</v>
      </c>
      <c r="H85" s="128">
        <v>76</v>
      </c>
      <c r="I85" s="130"/>
      <c r="J85" s="128">
        <v>77.75</v>
      </c>
      <c r="K85" s="128">
        <v>84</v>
      </c>
      <c r="L85" s="131"/>
      <c r="M85" s="132"/>
      <c r="N85" s="279"/>
      <c r="O85" s="279"/>
      <c r="R85" s="133"/>
      <c r="S85" s="125"/>
      <c r="V85" s="134"/>
      <c r="W85" s="134"/>
    </row>
    <row r="86" spans="2:23" s="100" customFormat="1" ht="24" customHeight="1">
      <c r="C86" s="135">
        <v>10</v>
      </c>
      <c r="D86" s="136">
        <v>68</v>
      </c>
      <c r="E86" s="136">
        <v>75.25</v>
      </c>
      <c r="F86" s="137"/>
      <c r="G86" s="136">
        <v>77.25</v>
      </c>
      <c r="H86" s="136">
        <v>84.5</v>
      </c>
      <c r="I86" s="138"/>
      <c r="J86" s="136">
        <v>86.75</v>
      </c>
      <c r="K86" s="136">
        <v>94.25</v>
      </c>
      <c r="L86" s="131"/>
      <c r="M86" s="132"/>
      <c r="N86" s="279"/>
      <c r="O86" s="279"/>
      <c r="R86" s="133"/>
      <c r="S86" s="125"/>
      <c r="V86" s="134"/>
      <c r="W86" s="134"/>
    </row>
    <row r="87" spans="2:23" s="100" customFormat="1" ht="24" customHeight="1">
      <c r="C87" s="139">
        <v>11</v>
      </c>
      <c r="D87" s="128">
        <v>76.25</v>
      </c>
      <c r="E87" s="128">
        <v>85</v>
      </c>
      <c r="F87" s="140"/>
      <c r="G87" s="128">
        <v>87.25</v>
      </c>
      <c r="H87" s="128">
        <v>95.75</v>
      </c>
      <c r="I87" s="141"/>
      <c r="J87" s="128">
        <v>98.5</v>
      </c>
      <c r="K87" s="128">
        <v>106</v>
      </c>
      <c r="L87" s="131"/>
      <c r="M87" s="132"/>
      <c r="N87" s="279"/>
      <c r="O87" s="279"/>
      <c r="R87" s="133"/>
      <c r="S87" s="125"/>
      <c r="V87" s="134"/>
      <c r="W87" s="134"/>
    </row>
    <row r="88" spans="2:23" s="100" customFormat="1" ht="24" customHeight="1">
      <c r="C88" s="135">
        <v>12</v>
      </c>
      <c r="D88" s="136">
        <v>87.25</v>
      </c>
      <c r="E88" s="136">
        <v>97</v>
      </c>
      <c r="F88" s="137"/>
      <c r="G88" s="136">
        <v>99.75</v>
      </c>
      <c r="H88" s="136">
        <v>108.25</v>
      </c>
      <c r="I88" s="138"/>
      <c r="J88" s="136">
        <v>111.25</v>
      </c>
      <c r="K88" s="136">
        <v>119.75</v>
      </c>
      <c r="L88" s="131"/>
      <c r="M88" s="132"/>
      <c r="N88" s="279"/>
      <c r="O88" s="279"/>
      <c r="R88" s="133"/>
      <c r="S88" s="125"/>
      <c r="V88" s="134"/>
      <c r="W88" s="134"/>
    </row>
    <row r="89" spans="2:23" s="100" customFormat="1" ht="24" customHeight="1">
      <c r="C89" s="139">
        <v>13</v>
      </c>
      <c r="D89" s="128">
        <v>101.75</v>
      </c>
      <c r="E89" s="128">
        <v>111.25</v>
      </c>
      <c r="F89" s="137"/>
      <c r="G89" s="128">
        <v>114.25</v>
      </c>
      <c r="H89" s="128">
        <v>123.75</v>
      </c>
      <c r="I89" s="138"/>
      <c r="J89" s="128">
        <v>127.25</v>
      </c>
      <c r="K89" s="128">
        <v>136.75</v>
      </c>
      <c r="L89" s="131"/>
      <c r="M89" s="132"/>
      <c r="N89" s="279"/>
      <c r="O89" s="279"/>
      <c r="R89" s="133"/>
      <c r="S89" s="125"/>
      <c r="V89" s="134"/>
      <c r="W89" s="134"/>
    </row>
    <row r="90" spans="2:23" s="100" customFormat="1" ht="24" customHeight="1">
      <c r="C90" s="135">
        <v>14</v>
      </c>
      <c r="D90" s="136">
        <v>111.5</v>
      </c>
      <c r="E90" s="136">
        <v>122</v>
      </c>
      <c r="F90" s="137"/>
      <c r="G90" s="136">
        <v>125.5</v>
      </c>
      <c r="H90" s="136">
        <v>135.75</v>
      </c>
      <c r="I90" s="138"/>
      <c r="J90" s="136">
        <v>139.75</v>
      </c>
      <c r="K90" s="136">
        <v>150.25</v>
      </c>
      <c r="L90" s="131"/>
      <c r="M90" s="132"/>
      <c r="N90" s="279"/>
      <c r="O90" s="279"/>
      <c r="R90" s="133"/>
      <c r="S90" s="125"/>
      <c r="V90" s="134"/>
      <c r="W90" s="134"/>
    </row>
    <row r="91" spans="2:23" s="100" customFormat="1" ht="24" customHeight="1">
      <c r="C91" s="139">
        <v>15</v>
      </c>
      <c r="D91" s="128">
        <v>120.5</v>
      </c>
      <c r="E91" s="128">
        <v>131.75</v>
      </c>
      <c r="F91" s="137"/>
      <c r="G91" s="128">
        <v>135.5</v>
      </c>
      <c r="H91" s="128">
        <v>146.75</v>
      </c>
      <c r="I91" s="138"/>
      <c r="J91" s="128">
        <v>151</v>
      </c>
      <c r="K91" s="128">
        <v>161.75</v>
      </c>
      <c r="L91" s="131"/>
      <c r="M91" s="132"/>
      <c r="N91" s="279"/>
      <c r="O91" s="279"/>
      <c r="R91" s="133"/>
      <c r="S91" s="125"/>
      <c r="V91" s="134"/>
      <c r="W91" s="134"/>
    </row>
    <row r="92" spans="2:23" ht="15" customHeight="1" thickBot="1">
      <c r="C92" s="143"/>
      <c r="D92" s="144"/>
      <c r="E92" s="144"/>
      <c r="F92" s="145"/>
      <c r="G92" s="145"/>
      <c r="H92" s="145"/>
      <c r="I92" s="146"/>
      <c r="J92" s="133"/>
      <c r="K92" s="133"/>
      <c r="L92" s="133"/>
      <c r="M92" s="147"/>
      <c r="N92" s="142"/>
      <c r="O92" s="142"/>
      <c r="R92" s="133"/>
      <c r="S92" s="125"/>
      <c r="T92" s="100"/>
    </row>
    <row r="93" spans="2:23" ht="15" thickTop="1">
      <c r="B93" s="148"/>
      <c r="C93" s="148"/>
      <c r="D93" s="148"/>
      <c r="E93" s="148"/>
      <c r="F93" s="148"/>
      <c r="G93" s="148"/>
      <c r="H93" s="148"/>
      <c r="I93" s="148"/>
      <c r="J93" s="148"/>
      <c r="K93" s="148"/>
      <c r="L93" s="148"/>
      <c r="M93" s="148"/>
      <c r="N93" s="148"/>
      <c r="O93" s="148"/>
      <c r="S93" s="125"/>
    </row>
    <row r="94" spans="2:23" ht="36" customHeight="1">
      <c r="B94" s="101"/>
      <c r="C94" s="102" t="s">
        <v>26</v>
      </c>
      <c r="D94" s="103"/>
      <c r="E94" s="104"/>
      <c r="F94" s="104"/>
      <c r="G94" s="105"/>
      <c r="H94" s="106" t="s">
        <v>27</v>
      </c>
      <c r="I94" s="149"/>
      <c r="J94" s="150" t="s">
        <v>34</v>
      </c>
      <c r="K94" s="149"/>
      <c r="L94" s="104"/>
      <c r="M94" s="104"/>
      <c r="N94" s="104"/>
      <c r="O94" s="107" t="s">
        <v>26</v>
      </c>
      <c r="R94" s="151"/>
      <c r="S94" s="100"/>
      <c r="T94" s="100"/>
    </row>
    <row r="95" spans="2:23" ht="6.75" customHeight="1">
      <c r="B95" s="109"/>
      <c r="C95" s="110"/>
      <c r="D95" s="111"/>
      <c r="E95" s="112"/>
      <c r="F95" s="113"/>
      <c r="G95" s="276"/>
      <c r="H95" s="276"/>
      <c r="I95" s="97"/>
      <c r="J95" s="97"/>
      <c r="K95" s="114"/>
      <c r="L95" s="114"/>
      <c r="M95" s="114"/>
      <c r="N95" s="114"/>
      <c r="O95" s="97"/>
      <c r="S95" s="100"/>
      <c r="T95" s="100"/>
    </row>
    <row r="96" spans="2:23" ht="24" customHeight="1">
      <c r="B96" s="109"/>
      <c r="C96" s="115"/>
      <c r="D96" s="277" t="s">
        <v>28</v>
      </c>
      <c r="E96" s="278"/>
      <c r="F96" s="116"/>
      <c r="G96" s="277" t="s">
        <v>29</v>
      </c>
      <c r="H96" s="278"/>
      <c r="I96" s="97"/>
      <c r="J96" s="277" t="s">
        <v>30</v>
      </c>
      <c r="K96" s="278"/>
      <c r="L96" s="117"/>
      <c r="M96" s="118"/>
      <c r="N96" s="118"/>
      <c r="O96" s="97"/>
    </row>
    <row r="97" spans="2:23" ht="53" customHeight="1">
      <c r="B97" s="119"/>
      <c r="C97" s="120" t="s">
        <v>31</v>
      </c>
      <c r="D97" s="120" t="s">
        <v>32</v>
      </c>
      <c r="E97" s="121" t="s">
        <v>33</v>
      </c>
      <c r="F97" s="122"/>
      <c r="G97" s="123" t="s">
        <v>32</v>
      </c>
      <c r="H97" s="121" t="s">
        <v>33</v>
      </c>
      <c r="I97" s="122"/>
      <c r="J97" s="123" t="s">
        <v>32</v>
      </c>
      <c r="K97" s="120" t="s">
        <v>33</v>
      </c>
      <c r="L97" s="122"/>
      <c r="N97" s="279" t="s">
        <v>44</v>
      </c>
      <c r="O97" s="279"/>
      <c r="R97" s="124"/>
      <c r="S97" s="125"/>
      <c r="T97" s="100"/>
      <c r="U97" s="126"/>
      <c r="V97" s="126"/>
      <c r="W97" s="126"/>
    </row>
    <row r="98" spans="2:23" s="100" customFormat="1" ht="24" customHeight="1">
      <c r="C98" s="127">
        <v>9</v>
      </c>
      <c r="D98" s="128">
        <v>62.5</v>
      </c>
      <c r="E98" s="128">
        <v>68.5</v>
      </c>
      <c r="F98" s="129"/>
      <c r="G98" s="128">
        <v>70.5</v>
      </c>
      <c r="H98" s="128">
        <v>76.5</v>
      </c>
      <c r="I98" s="130"/>
      <c r="J98" s="128">
        <v>78.5</v>
      </c>
      <c r="K98" s="128">
        <v>84.75</v>
      </c>
      <c r="L98" s="131"/>
      <c r="M98" s="132"/>
      <c r="N98" s="279"/>
      <c r="O98" s="279"/>
      <c r="R98" s="133"/>
      <c r="S98" s="125"/>
      <c r="V98" s="134"/>
      <c r="W98" s="134"/>
    </row>
    <row r="99" spans="2:23" s="100" customFormat="1" ht="24" customHeight="1">
      <c r="C99" s="135">
        <v>10</v>
      </c>
      <c r="D99" s="136">
        <v>68.5</v>
      </c>
      <c r="E99" s="136">
        <v>75.75</v>
      </c>
      <c r="F99" s="137"/>
      <c r="G99" s="136">
        <v>77.75</v>
      </c>
      <c r="H99" s="136">
        <v>85.25</v>
      </c>
      <c r="I99" s="138"/>
      <c r="J99" s="136">
        <v>87.5</v>
      </c>
      <c r="K99" s="136">
        <v>94.75</v>
      </c>
      <c r="L99" s="131"/>
      <c r="M99" s="132"/>
      <c r="N99" s="279"/>
      <c r="O99" s="279"/>
      <c r="R99" s="133"/>
      <c r="S99" s="125"/>
      <c r="V99" s="134"/>
      <c r="W99" s="134"/>
    </row>
    <row r="100" spans="2:23" s="100" customFormat="1" ht="24" customHeight="1">
      <c r="C100" s="139">
        <v>11</v>
      </c>
      <c r="D100" s="128">
        <v>78.5</v>
      </c>
      <c r="E100" s="128">
        <v>87</v>
      </c>
      <c r="F100" s="140"/>
      <c r="G100" s="128">
        <v>89.5</v>
      </c>
      <c r="H100" s="128">
        <v>98.25</v>
      </c>
      <c r="I100" s="141"/>
      <c r="J100" s="128">
        <v>101</v>
      </c>
      <c r="K100" s="128">
        <v>108.5</v>
      </c>
      <c r="L100" s="131"/>
      <c r="M100" s="132"/>
      <c r="N100" s="279"/>
      <c r="O100" s="279"/>
      <c r="R100" s="133"/>
      <c r="S100" s="125"/>
      <c r="V100" s="134"/>
      <c r="W100" s="134"/>
    </row>
    <row r="101" spans="2:23" s="100" customFormat="1" ht="24" customHeight="1">
      <c r="C101" s="135">
        <v>12</v>
      </c>
      <c r="D101" s="136">
        <v>89.25</v>
      </c>
      <c r="E101" s="136">
        <v>99.25</v>
      </c>
      <c r="F101" s="137"/>
      <c r="G101" s="136">
        <v>102</v>
      </c>
      <c r="H101" s="136">
        <v>110.5</v>
      </c>
      <c r="I101" s="138"/>
      <c r="J101" s="136">
        <v>113.75</v>
      </c>
      <c r="K101" s="136">
        <v>122.5</v>
      </c>
      <c r="L101" s="131"/>
      <c r="M101" s="132"/>
      <c r="N101" s="279"/>
      <c r="O101" s="279"/>
      <c r="R101" s="133"/>
      <c r="S101" s="125"/>
      <c r="V101" s="134"/>
      <c r="W101" s="134"/>
    </row>
    <row r="102" spans="2:23" s="100" customFormat="1" ht="24" customHeight="1">
      <c r="C102" s="139">
        <v>13</v>
      </c>
      <c r="D102" s="128">
        <v>103.75</v>
      </c>
      <c r="E102" s="128">
        <v>113.25</v>
      </c>
      <c r="F102" s="137"/>
      <c r="G102" s="128">
        <v>116.5</v>
      </c>
      <c r="H102" s="128">
        <v>126</v>
      </c>
      <c r="I102" s="138"/>
      <c r="J102" s="128">
        <v>129.75</v>
      </c>
      <c r="K102" s="128">
        <v>139.25</v>
      </c>
      <c r="L102" s="131"/>
      <c r="M102" s="132"/>
      <c r="N102" s="279"/>
      <c r="O102" s="279"/>
      <c r="R102" s="133"/>
      <c r="S102" s="125"/>
      <c r="V102" s="134"/>
      <c r="W102" s="134"/>
    </row>
    <row r="103" spans="2:23" s="100" customFormat="1" ht="24" customHeight="1">
      <c r="C103" s="135">
        <v>14</v>
      </c>
      <c r="D103" s="136">
        <v>113.5</v>
      </c>
      <c r="E103" s="136">
        <v>124</v>
      </c>
      <c r="F103" s="137"/>
      <c r="G103" s="136">
        <v>127.5</v>
      </c>
      <c r="H103" s="136">
        <v>138</v>
      </c>
      <c r="I103" s="138"/>
      <c r="J103" s="136">
        <v>142</v>
      </c>
      <c r="K103" s="136">
        <v>152.5</v>
      </c>
      <c r="L103" s="131"/>
      <c r="M103" s="132"/>
      <c r="N103" s="279"/>
      <c r="O103" s="279"/>
      <c r="R103" s="133"/>
      <c r="S103" s="125"/>
      <c r="V103" s="134"/>
      <c r="W103" s="134"/>
    </row>
    <row r="104" spans="2:23" s="100" customFormat="1" ht="24" customHeight="1">
      <c r="C104" s="139">
        <v>15</v>
      </c>
      <c r="D104" s="128">
        <v>122.5</v>
      </c>
      <c r="E104" s="128">
        <v>133.75</v>
      </c>
      <c r="F104" s="137"/>
      <c r="G104" s="128">
        <v>137.5</v>
      </c>
      <c r="H104" s="128">
        <v>148.75</v>
      </c>
      <c r="I104" s="138"/>
      <c r="J104" s="128">
        <v>153.25</v>
      </c>
      <c r="K104" s="128">
        <v>164.25</v>
      </c>
      <c r="L104" s="131"/>
      <c r="M104" s="132"/>
      <c r="N104" s="279"/>
      <c r="O104" s="279"/>
      <c r="R104" s="133"/>
      <c r="S104" s="125"/>
      <c r="V104" s="134"/>
      <c r="W104" s="134"/>
    </row>
    <row r="105" spans="2:23" ht="15" customHeight="1" thickBot="1">
      <c r="C105" s="143"/>
      <c r="D105" s="144"/>
      <c r="E105" s="144"/>
      <c r="F105" s="145"/>
      <c r="G105" s="145"/>
      <c r="H105" s="145"/>
      <c r="I105" s="146"/>
      <c r="J105" s="133"/>
      <c r="K105" s="133"/>
      <c r="L105" s="133"/>
      <c r="M105" s="147"/>
      <c r="N105" s="142"/>
      <c r="O105" s="142"/>
      <c r="R105" s="133"/>
      <c r="S105" s="125"/>
      <c r="T105" s="100"/>
    </row>
    <row r="106" spans="2:23" ht="15" thickTop="1">
      <c r="B106" s="148"/>
      <c r="C106" s="148"/>
      <c r="D106" s="148"/>
      <c r="E106" s="148"/>
      <c r="F106" s="148"/>
      <c r="G106" s="148"/>
      <c r="H106" s="148"/>
      <c r="I106" s="148"/>
      <c r="J106" s="148"/>
      <c r="K106" s="148"/>
      <c r="L106" s="148"/>
      <c r="M106" s="148"/>
      <c r="N106" s="148"/>
      <c r="O106" s="148"/>
      <c r="S106" s="125"/>
    </row>
    <row r="107" spans="2:23" ht="36" customHeight="1">
      <c r="B107" s="101"/>
      <c r="C107" s="102" t="s">
        <v>26</v>
      </c>
      <c r="D107" s="103"/>
      <c r="E107" s="104"/>
      <c r="F107" s="104"/>
      <c r="G107" s="105"/>
      <c r="H107" s="106" t="s">
        <v>27</v>
      </c>
      <c r="I107" s="149"/>
      <c r="J107" s="152" t="s">
        <v>68</v>
      </c>
      <c r="K107" s="149"/>
      <c r="L107" s="104"/>
      <c r="M107" s="104"/>
      <c r="N107" s="104"/>
      <c r="O107" s="107" t="s">
        <v>26</v>
      </c>
      <c r="R107" s="151"/>
      <c r="S107" s="100"/>
      <c r="T107" s="100"/>
    </row>
    <row r="108" spans="2:23" ht="6.75" customHeight="1">
      <c r="B108" s="109"/>
      <c r="C108" s="110"/>
      <c r="D108" s="111"/>
      <c r="E108" s="112"/>
      <c r="F108" s="113"/>
      <c r="G108" s="276"/>
      <c r="H108" s="276"/>
      <c r="I108" s="97"/>
      <c r="J108" s="97"/>
      <c r="K108" s="114"/>
      <c r="L108" s="114"/>
      <c r="M108" s="114"/>
      <c r="N108" s="114"/>
      <c r="O108" s="97"/>
      <c r="S108" s="100"/>
      <c r="T108" s="100"/>
    </row>
    <row r="109" spans="2:23" ht="24" customHeight="1">
      <c r="B109" s="109"/>
      <c r="C109" s="115"/>
      <c r="D109" s="277" t="s">
        <v>28</v>
      </c>
      <c r="E109" s="278"/>
      <c r="F109" s="116"/>
      <c r="G109" s="277" t="s">
        <v>29</v>
      </c>
      <c r="H109" s="278"/>
      <c r="I109" s="97"/>
      <c r="J109" s="277" t="s">
        <v>30</v>
      </c>
      <c r="K109" s="278"/>
      <c r="L109" s="117"/>
      <c r="M109" s="118"/>
      <c r="N109" s="118"/>
      <c r="O109" s="97"/>
    </row>
    <row r="110" spans="2:23" ht="53" customHeight="1">
      <c r="B110" s="119"/>
      <c r="C110" s="120" t="s">
        <v>31</v>
      </c>
      <c r="D110" s="120" t="s">
        <v>32</v>
      </c>
      <c r="E110" s="121" t="s">
        <v>33</v>
      </c>
      <c r="F110" s="122"/>
      <c r="G110" s="123" t="s">
        <v>32</v>
      </c>
      <c r="H110" s="121" t="s">
        <v>33</v>
      </c>
      <c r="I110" s="122"/>
      <c r="J110" s="123" t="s">
        <v>32</v>
      </c>
      <c r="K110" s="120" t="s">
        <v>33</v>
      </c>
      <c r="L110" s="122"/>
      <c r="N110" s="279" t="s">
        <v>44</v>
      </c>
      <c r="O110" s="279"/>
      <c r="R110" s="124"/>
      <c r="S110" s="125"/>
      <c r="T110" s="100"/>
      <c r="U110" s="126"/>
      <c r="V110" s="126"/>
      <c r="W110" s="126"/>
    </row>
    <row r="111" spans="2:23" s="100" customFormat="1" ht="24" customHeight="1">
      <c r="C111" s="127">
        <v>9</v>
      </c>
      <c r="D111" s="128">
        <v>63.25</v>
      </c>
      <c r="E111" s="128">
        <v>69.5</v>
      </c>
      <c r="F111" s="129"/>
      <c r="G111" s="128">
        <v>71.25</v>
      </c>
      <c r="H111" s="128">
        <v>77.5</v>
      </c>
      <c r="I111" s="130"/>
      <c r="J111" s="128">
        <v>79.5</v>
      </c>
      <c r="K111" s="128">
        <v>85.75</v>
      </c>
      <c r="L111" s="131"/>
      <c r="M111" s="132"/>
      <c r="N111" s="279"/>
      <c r="O111" s="279"/>
      <c r="R111" s="133"/>
      <c r="S111" s="125"/>
      <c r="V111" s="134"/>
      <c r="W111" s="134"/>
    </row>
    <row r="112" spans="2:23" s="100" customFormat="1" ht="24" customHeight="1">
      <c r="C112" s="135">
        <v>10</v>
      </c>
      <c r="D112" s="136">
        <v>69.5</v>
      </c>
      <c r="E112" s="136">
        <v>76.75</v>
      </c>
      <c r="F112" s="137"/>
      <c r="G112" s="136">
        <v>79</v>
      </c>
      <c r="H112" s="136">
        <v>86.25</v>
      </c>
      <c r="I112" s="138"/>
      <c r="J112" s="136">
        <v>88.75</v>
      </c>
      <c r="K112" s="136">
        <v>96</v>
      </c>
      <c r="L112" s="131"/>
      <c r="M112" s="132"/>
      <c r="N112" s="279"/>
      <c r="O112" s="279"/>
      <c r="R112" s="133"/>
      <c r="S112" s="125"/>
      <c r="V112" s="134"/>
      <c r="W112" s="134"/>
    </row>
    <row r="113" spans="2:23" s="100" customFormat="1" ht="24" customHeight="1">
      <c r="C113" s="139">
        <v>11</v>
      </c>
      <c r="D113" s="128">
        <v>79.75</v>
      </c>
      <c r="E113" s="128">
        <v>88.25</v>
      </c>
      <c r="F113" s="140"/>
      <c r="G113" s="128">
        <v>91</v>
      </c>
      <c r="H113" s="128">
        <v>99.5</v>
      </c>
      <c r="I113" s="141"/>
      <c r="J113" s="128">
        <v>102.5</v>
      </c>
      <c r="K113" s="128">
        <v>110</v>
      </c>
      <c r="L113" s="131"/>
      <c r="M113" s="132"/>
      <c r="N113" s="279"/>
      <c r="O113" s="279"/>
      <c r="R113" s="133"/>
      <c r="S113" s="125"/>
      <c r="V113" s="134"/>
      <c r="W113" s="134"/>
    </row>
    <row r="114" spans="2:23" s="100" customFormat="1" ht="24" customHeight="1">
      <c r="C114" s="135">
        <v>12</v>
      </c>
      <c r="D114" s="136">
        <v>89.25</v>
      </c>
      <c r="E114" s="136">
        <v>99</v>
      </c>
      <c r="F114" s="137"/>
      <c r="G114" s="136">
        <v>102</v>
      </c>
      <c r="H114" s="136">
        <v>110.5</v>
      </c>
      <c r="I114" s="138"/>
      <c r="J114" s="136">
        <v>113.75</v>
      </c>
      <c r="K114" s="136">
        <v>122.25</v>
      </c>
      <c r="L114" s="131"/>
      <c r="M114" s="132"/>
      <c r="N114" s="279"/>
      <c r="O114" s="279"/>
      <c r="R114" s="133"/>
      <c r="S114" s="125"/>
      <c r="V114" s="134"/>
      <c r="W114" s="134"/>
    </row>
    <row r="115" spans="2:23" s="100" customFormat="1" ht="24" customHeight="1">
      <c r="C115" s="139">
        <v>13</v>
      </c>
      <c r="D115" s="128">
        <v>104</v>
      </c>
      <c r="E115" s="128">
        <v>113.5</v>
      </c>
      <c r="F115" s="137"/>
      <c r="G115" s="128">
        <v>116.75</v>
      </c>
      <c r="H115" s="128">
        <v>126.25</v>
      </c>
      <c r="I115" s="138"/>
      <c r="J115" s="128">
        <v>130</v>
      </c>
      <c r="K115" s="128">
        <v>139.5</v>
      </c>
      <c r="L115" s="131"/>
      <c r="M115" s="132"/>
      <c r="N115" s="279"/>
      <c r="O115" s="279"/>
      <c r="R115" s="133"/>
      <c r="S115" s="125"/>
      <c r="V115" s="134"/>
      <c r="W115" s="134"/>
    </row>
    <row r="116" spans="2:23" s="100" customFormat="1" ht="24" customHeight="1">
      <c r="C116" s="135">
        <v>14</v>
      </c>
      <c r="D116" s="136">
        <v>114</v>
      </c>
      <c r="E116" s="136">
        <v>124.5</v>
      </c>
      <c r="F116" s="137"/>
      <c r="G116" s="136">
        <v>128.25</v>
      </c>
      <c r="H116" s="136">
        <v>138.75</v>
      </c>
      <c r="I116" s="138"/>
      <c r="J116" s="136">
        <v>142.75</v>
      </c>
      <c r="K116" s="136">
        <v>153.25</v>
      </c>
      <c r="L116" s="131"/>
      <c r="M116" s="132"/>
      <c r="N116" s="279"/>
      <c r="O116" s="279"/>
      <c r="R116" s="133"/>
      <c r="S116" s="125"/>
      <c r="V116" s="134"/>
      <c r="W116" s="134"/>
    </row>
    <row r="117" spans="2:23" s="100" customFormat="1" ht="24" customHeight="1">
      <c r="C117" s="139">
        <v>15</v>
      </c>
      <c r="D117" s="128">
        <v>123.25</v>
      </c>
      <c r="E117" s="128">
        <v>134.5</v>
      </c>
      <c r="F117" s="137"/>
      <c r="G117" s="128">
        <v>138.5</v>
      </c>
      <c r="H117" s="128">
        <v>149.75</v>
      </c>
      <c r="I117" s="138"/>
      <c r="J117" s="128">
        <v>154.25</v>
      </c>
      <c r="K117" s="128">
        <v>165.25</v>
      </c>
      <c r="L117" s="131"/>
      <c r="M117" s="132"/>
      <c r="N117" s="279"/>
      <c r="O117" s="279"/>
      <c r="R117" s="133"/>
      <c r="S117" s="125"/>
      <c r="V117" s="134"/>
      <c r="W117" s="134"/>
    </row>
    <row r="118" spans="2:23" ht="15" customHeight="1" thickBot="1">
      <c r="C118" s="143"/>
      <c r="D118" s="144"/>
      <c r="E118" s="144"/>
      <c r="F118" s="145"/>
      <c r="G118" s="145"/>
      <c r="H118" s="145"/>
      <c r="I118" s="146"/>
      <c r="J118" s="133"/>
      <c r="K118" s="133"/>
      <c r="L118" s="133"/>
      <c r="M118" s="147"/>
      <c r="N118" s="142"/>
      <c r="O118" s="142"/>
      <c r="R118" s="133"/>
      <c r="S118" s="125"/>
      <c r="T118" s="100"/>
    </row>
    <row r="119" spans="2:23" ht="15" thickTop="1">
      <c r="B119" s="148"/>
      <c r="C119" s="148"/>
      <c r="D119" s="148"/>
      <c r="E119" s="148"/>
      <c r="F119" s="148"/>
      <c r="G119" s="148"/>
      <c r="H119" s="148"/>
      <c r="I119" s="148"/>
      <c r="J119" s="148"/>
      <c r="K119" s="148"/>
      <c r="L119" s="148"/>
      <c r="M119" s="148"/>
      <c r="N119" s="148"/>
      <c r="O119" s="148"/>
      <c r="S119" s="125"/>
    </row>
  </sheetData>
  <sheetProtection algorithmName="SHA-512" hashValue="vrKxf4YCkbK367AeQ2Kuk3x3ED0AFAo1H++N7fQuSDzcHHVNXTENqfW40otAjQB/U5LElb/txJ8Q+N48rUzvdA==" saltValue="SNIbp+yzw4Q+ISYUqLb1vA==" spinCount="100000" sheet="1" objects="1" scenarios="1"/>
  <mergeCells count="46">
    <mergeCell ref="N110:O117"/>
    <mergeCell ref="N97:O104"/>
    <mergeCell ref="G108:H108"/>
    <mergeCell ref="D109:E109"/>
    <mergeCell ref="G109:H109"/>
    <mergeCell ref="J109:K109"/>
    <mergeCell ref="N84:O91"/>
    <mergeCell ref="G95:H95"/>
    <mergeCell ref="D96:E96"/>
    <mergeCell ref="G96:H96"/>
    <mergeCell ref="J96:K96"/>
    <mergeCell ref="N71:O78"/>
    <mergeCell ref="G82:H82"/>
    <mergeCell ref="D83:E83"/>
    <mergeCell ref="G83:H83"/>
    <mergeCell ref="J83:K83"/>
    <mergeCell ref="N58:O65"/>
    <mergeCell ref="G69:H69"/>
    <mergeCell ref="D70:E70"/>
    <mergeCell ref="G70:H70"/>
    <mergeCell ref="J70:K70"/>
    <mergeCell ref="N45:O52"/>
    <mergeCell ref="G56:H56"/>
    <mergeCell ref="D57:E57"/>
    <mergeCell ref="G57:H57"/>
    <mergeCell ref="J57:K57"/>
    <mergeCell ref="N32:O39"/>
    <mergeCell ref="G43:H43"/>
    <mergeCell ref="D44:E44"/>
    <mergeCell ref="G44:H44"/>
    <mergeCell ref="J44:K44"/>
    <mergeCell ref="N19:O26"/>
    <mergeCell ref="G30:H30"/>
    <mergeCell ref="D31:E31"/>
    <mergeCell ref="G31:H31"/>
    <mergeCell ref="J31:K31"/>
    <mergeCell ref="N6:O13"/>
    <mergeCell ref="G17:H17"/>
    <mergeCell ref="D18:E18"/>
    <mergeCell ref="G18:H18"/>
    <mergeCell ref="J18:K18"/>
    <mergeCell ref="B1:O1"/>
    <mergeCell ref="G4:H4"/>
    <mergeCell ref="D5:E5"/>
    <mergeCell ref="G5:H5"/>
    <mergeCell ref="J5:K5"/>
  </mergeCells>
  <printOptions horizontalCentered="1"/>
  <pageMargins left="0.39370078740157483" right="0.35433070866141736" top="0.51181102362204722" bottom="0.55118110236220474" header="0.31496062992125984" footer="0.31496062992125984"/>
  <pageSetup paperSize="9" scale="90" fitToHeight="2" orientation="landscape"/>
  <headerFooter alignWithMargins="0">
    <oddFooter>&amp;L&amp;K000000&amp;P van &amp;N&amp;R&amp;8&amp;K000000&amp;D</oddFooter>
  </headerFooter>
  <rowBreaks count="8" manualBreakCount="8">
    <brk id="15" max="14" man="1"/>
    <brk id="28" max="14" man="1"/>
    <brk id="41" max="14" man="1"/>
    <brk id="54" max="14" man="1"/>
    <brk id="67" max="14" man="1"/>
    <brk id="80" max="14" man="1"/>
    <brk id="93" max="14" man="1"/>
    <brk id="106" max="14"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d137040-c6d7-479a-9ab6-27b92f9efa83" xsi:nil="true"/>
    <lcf76f155ced4ddcb4097134ff3c332f xmlns="5c623482-512b-4ced-b808-b2cf290e27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DA1F73-63E8-483A-A16B-D746F19BC194}">
  <ds:schemaRefs>
    <ds:schemaRef ds:uri="http://schemas.microsoft.com/sharepoint/v3/contenttype/forms"/>
  </ds:schemaRefs>
</ds:datastoreItem>
</file>

<file path=customXml/itemProps2.xml><?xml version="1.0" encoding="utf-8"?>
<ds:datastoreItem xmlns:ds="http://schemas.openxmlformats.org/officeDocument/2006/customXml" ds:itemID="{D2893A50-FF68-47A5-B254-A56A56111D68}"/>
</file>

<file path=customXml/itemProps3.xml><?xml version="1.0" encoding="utf-8"?>
<ds:datastoreItem xmlns:ds="http://schemas.openxmlformats.org/officeDocument/2006/customXml" ds:itemID="{2AF3A96A-31C7-4461-B2D2-3F51D21EF11A}">
  <ds:schemaRefs>
    <ds:schemaRef ds:uri="http://schemas.microsoft.com/office/2006/metadata/properties"/>
    <ds:schemaRef ds:uri="http://schemas.microsoft.com/office/infopath/2007/PartnerControls"/>
    <ds:schemaRef ds:uri="a88d69f6-725d-45a3-ba3c-d623cdcfac60"/>
    <ds:schemaRef ds:uri="e3209c88-bc72-45f5-84b5-e30e30b0d52a"/>
    <ds:schemaRef ds:uri="7d137040-c6d7-479a-9ab6-27b92f9efa83"/>
    <ds:schemaRef ds:uri="5c623482-512b-4ced-b808-b2cf290e27e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78</vt:i4>
      </vt:variant>
    </vt:vector>
  </HeadingPairs>
  <TitlesOfParts>
    <vt:vector size="85" baseType="lpstr">
      <vt:lpstr>Voorblad</vt:lpstr>
      <vt:lpstr>1.Algemene info</vt:lpstr>
      <vt:lpstr>2.Invulblad Opslagen</vt:lpstr>
      <vt:lpstr>3. Invulblad Doel%</vt:lpstr>
      <vt:lpstr>4.Berekening Inschrijfprijs</vt:lpstr>
      <vt:lpstr>5.Prijsscore</vt:lpstr>
      <vt:lpstr>Richtlijntarieven (totaal)</vt:lpstr>
      <vt:lpstr>Voorblad!_Hlk509496684</vt:lpstr>
      <vt:lpstr>Voorblad!_Ref300290537</vt:lpstr>
      <vt:lpstr>Voorblad!_Ref300297289</vt:lpstr>
      <vt:lpstr>Voorblad!_Ref527209689</vt:lpstr>
      <vt:lpstr>Voorblad!_Ref527209713</vt:lpstr>
      <vt:lpstr>Voorblad!_Ref527212027</vt:lpstr>
      <vt:lpstr>Voorblad!_Ref527212058</vt:lpstr>
      <vt:lpstr>Voorblad!_Ref527212079</vt:lpstr>
      <vt:lpstr>Voorblad!_Ref527212102</vt:lpstr>
      <vt:lpstr>Voorblad!_Ref527212123</vt:lpstr>
      <vt:lpstr>Voorblad!_Ref527212178</vt:lpstr>
      <vt:lpstr>Voorblad!_Ref527212216</vt:lpstr>
      <vt:lpstr>Voorblad!_Ref527212304</vt:lpstr>
      <vt:lpstr>Voorblad!_Ref527212424</vt:lpstr>
      <vt:lpstr>Voorblad!_Ref527216086</vt:lpstr>
      <vt:lpstr>Voorblad!_Ref527960825</vt:lpstr>
      <vt:lpstr>Voorblad!_Toc300302676</vt:lpstr>
      <vt:lpstr>Voorblad!_Toc300302679</vt:lpstr>
      <vt:lpstr>Voorblad!_Toc300302680</vt:lpstr>
      <vt:lpstr>Voorblad!_Toc300302689</vt:lpstr>
      <vt:lpstr>Voorblad!_Toc300302730</vt:lpstr>
      <vt:lpstr>Voorblad!_Toc300302731</vt:lpstr>
      <vt:lpstr>Voorblad!_Toc300302739</vt:lpstr>
      <vt:lpstr>Voorblad!_Toc300302771</vt:lpstr>
      <vt:lpstr>Voorblad!_Toc300302809</vt:lpstr>
      <vt:lpstr>Voorblad!_Toc300302821</vt:lpstr>
      <vt:lpstr>Voorblad!_Toc300302836</vt:lpstr>
      <vt:lpstr>Voorblad!_Toc300302847</vt:lpstr>
      <vt:lpstr>Voorblad!_Toc300302860</vt:lpstr>
      <vt:lpstr>Voorblad!_Toc300302867</vt:lpstr>
      <vt:lpstr>Voorblad!_Toc300302868</vt:lpstr>
      <vt:lpstr>Voorblad!_Toc300302886</vt:lpstr>
      <vt:lpstr>Voorblad!_Toc300302914</vt:lpstr>
      <vt:lpstr>Voorblad!_Toc300302916</vt:lpstr>
      <vt:lpstr>Voorblad!_Toc300302919</vt:lpstr>
      <vt:lpstr>Voorblad!_Toc300302935</vt:lpstr>
      <vt:lpstr>Voorblad!_Toc300302985</vt:lpstr>
      <vt:lpstr>Voorblad!_Toc300302993</vt:lpstr>
      <vt:lpstr>Voorblad!_Toc300303483</vt:lpstr>
      <vt:lpstr>Voorblad!_Toc300303498</vt:lpstr>
      <vt:lpstr>Voorblad!_Toc300303504</vt:lpstr>
      <vt:lpstr>Voorblad!_Toc300303537</vt:lpstr>
      <vt:lpstr>Voorblad!_Toc300303574</vt:lpstr>
      <vt:lpstr>Voorblad!_Toc300303661</vt:lpstr>
      <vt:lpstr>Voorblad!_Toc300303682</vt:lpstr>
      <vt:lpstr>Voorblad!_Toc300303688</vt:lpstr>
      <vt:lpstr>Voorblad!_Toc300303695</vt:lpstr>
      <vt:lpstr>Voorblad!_Toc300303706</vt:lpstr>
      <vt:lpstr>Voorblad!_Toc300303708</vt:lpstr>
      <vt:lpstr>Voorblad!_Toc300303715</vt:lpstr>
      <vt:lpstr>Voorblad!_Toc300303721</vt:lpstr>
      <vt:lpstr>Voorblad!_Toc300303727</vt:lpstr>
      <vt:lpstr>Voorblad!_Toc300303729</vt:lpstr>
      <vt:lpstr>Voorblad!_Toc300303743</vt:lpstr>
      <vt:lpstr>Voorblad!_Toc300303745</vt:lpstr>
      <vt:lpstr>Voorblad!_Toc300303770</vt:lpstr>
      <vt:lpstr>Voorblad!_Toc300303772</vt:lpstr>
      <vt:lpstr>Voorblad!_Toc300304665</vt:lpstr>
      <vt:lpstr>Voorblad!_Toc300304678</vt:lpstr>
      <vt:lpstr>Voorblad!_Toc300304688</vt:lpstr>
      <vt:lpstr>Voorblad!_Toc300304702</vt:lpstr>
      <vt:lpstr>Voorblad!_Toc300304712</vt:lpstr>
      <vt:lpstr>Voorblad!_Toc300304714</vt:lpstr>
      <vt:lpstr>Voorblad!_Toc300304725</vt:lpstr>
      <vt:lpstr>Voorblad!_Toc300304727</vt:lpstr>
      <vt:lpstr>Voorblad!_Toc336119413</vt:lpstr>
      <vt:lpstr>Voorblad!_Toc336119414</vt:lpstr>
      <vt:lpstr>Voorblad!_Toc336119416</vt:lpstr>
      <vt:lpstr>Voorblad!_Toc336119433</vt:lpstr>
      <vt:lpstr>'1.Algemene info'!Afdrukbereik</vt:lpstr>
      <vt:lpstr>'2.Invulblad Opslagen'!Afdrukbereik</vt:lpstr>
      <vt:lpstr>'3. Invulblad Doel%'!Afdrukbereik</vt:lpstr>
      <vt:lpstr>'4.Berekening Inschrijfprijs'!Afdrukbereik</vt:lpstr>
      <vt:lpstr>'5.Prijsscore'!Afdrukbereik</vt:lpstr>
      <vt:lpstr>'Richtlijntarieven (totaal)'!Afdrukbereik</vt:lpstr>
      <vt:lpstr>Voorblad!Afdrukbereik</vt:lpstr>
      <vt:lpstr>'1.Algemene info'!Afdruktitels</vt:lpstr>
      <vt:lpstr>'Richtlijntarieven (totaal)'!Afdruktitels</vt:lpstr>
    </vt:vector>
  </TitlesOfParts>
  <Manager/>
  <Company>Labor Redimo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Arjen Veenstra &amp; Siep Scherpel</dc:creator>
  <cp:keywords/>
  <dc:description/>
  <cp:lastModifiedBy>Laura Brouwer</cp:lastModifiedBy>
  <cp:revision/>
  <dcterms:created xsi:type="dcterms:W3CDTF">2021-01-27T10:13:38Z</dcterms:created>
  <dcterms:modified xsi:type="dcterms:W3CDTF">2025-08-25T12:00:07Z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_dlc_DocIdItemGuid">
    <vt:lpwstr>1b809211-fcb8-488e-af6b-f577ef7cdb4e</vt:lpwstr>
  </property>
  <property fmtid="{D5CDD505-2E9C-101B-9397-08002B2CF9AE}" pid="4" name="TaxKeyword">
    <vt:lpwstr/>
  </property>
  <property fmtid="{D5CDD505-2E9C-101B-9397-08002B2CF9AE}" pid="5" name="AfdelingEigenaar">
    <vt:lpwstr/>
  </property>
  <property fmtid="{D5CDD505-2E9C-101B-9397-08002B2CF9AE}" pid="6" name="MSIP_Label_59c0cc81-595d-4442-996c-ce61e35947ec_Enabled">
    <vt:lpwstr>true</vt:lpwstr>
  </property>
  <property fmtid="{D5CDD505-2E9C-101B-9397-08002B2CF9AE}" pid="7" name="MSIP_Label_59c0cc81-595d-4442-996c-ce61e35947ec_SetDate">
    <vt:lpwstr>2023-11-23T10:51:03Z</vt:lpwstr>
  </property>
  <property fmtid="{D5CDD505-2E9C-101B-9397-08002B2CF9AE}" pid="8" name="MSIP_Label_59c0cc81-595d-4442-996c-ce61e35947ec_Method">
    <vt:lpwstr>Privileged</vt:lpwstr>
  </property>
  <property fmtid="{D5CDD505-2E9C-101B-9397-08002B2CF9AE}" pid="9" name="MSIP_Label_59c0cc81-595d-4442-996c-ce61e35947ec_Name">
    <vt:lpwstr>Inf_publiek</vt:lpwstr>
  </property>
  <property fmtid="{D5CDD505-2E9C-101B-9397-08002B2CF9AE}" pid="10" name="MSIP_Label_59c0cc81-595d-4442-996c-ce61e35947ec_SiteId">
    <vt:lpwstr>0dba6fac-6971-48f3-9af1-d8a86d20e1ed</vt:lpwstr>
  </property>
  <property fmtid="{D5CDD505-2E9C-101B-9397-08002B2CF9AE}" pid="11" name="MSIP_Label_59c0cc81-595d-4442-996c-ce61e35947ec_ActionId">
    <vt:lpwstr>77568918-2c0b-460c-b398-346dee6f5e2f</vt:lpwstr>
  </property>
  <property fmtid="{D5CDD505-2E9C-101B-9397-08002B2CF9AE}" pid="12" name="MSIP_Label_59c0cc81-595d-4442-996c-ce61e35947ec_ContentBits">
    <vt:lpwstr>0</vt:lpwstr>
  </property>
  <property fmtid="{D5CDD505-2E9C-101B-9397-08002B2CF9AE}" pid="13" name="MSIP_Label_24e57bac-d225-40fb-8a9e-62b5be587a96_Enabled">
    <vt:lpwstr>true</vt:lpwstr>
  </property>
  <property fmtid="{D5CDD505-2E9C-101B-9397-08002B2CF9AE}" pid="14" name="MSIP_Label_24e57bac-d225-40fb-8a9e-62b5be587a96_SetDate">
    <vt:lpwstr>2025-01-23T07:20:06Z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b1cfcad0-a860-4c58-bd15-becd1c638250</vt:lpwstr>
  </property>
  <property fmtid="{D5CDD505-2E9C-101B-9397-08002B2CF9AE}" pid="19" name="MSIP_Label_24e57bac-d225-40fb-8a9e-62b5be587a96_ContentBits">
    <vt:lpwstr>0</vt:lpwstr>
  </property>
  <property fmtid="{D5CDD505-2E9C-101B-9397-08002B2CF9AE}" pid="20" name="MediaServiceImageTags">
    <vt:lpwstr/>
  </property>
  <property fmtid="{D5CDD505-2E9C-101B-9397-08002B2CF9AE}" pid="21" name="TaxKeywordTaxHTField">
    <vt:lpwstr/>
  </property>
</Properties>
</file>