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rrcloud-my.sharepoint.com/personal/jan_bosch_vr-rr_nl/Documents/Documenten/inkoopzaken/projecten/EA Automaterialen/04b Nota van Inlichtingen/"/>
    </mc:Choice>
  </mc:AlternateContent>
  <xr:revisionPtr revIDLastSave="14" documentId="8_{7E4C5775-AC16-4494-9C3D-53AA2DF16747}" xr6:coauthVersionLast="47" xr6:coauthVersionMax="47" xr10:uidLastSave="{554DCD41-FDA8-49B7-8442-454B694A577E}"/>
  <bookViews>
    <workbookView xWindow="-108" yWindow="-108" windowWidth="23256" windowHeight="12456" activeTab="1" xr2:uid="{00000000-000D-0000-FFFF-FFFF00000000}"/>
  </bookViews>
  <sheets>
    <sheet name="Totaal inschrijfprijs" sheetId="5" r:id="rId1"/>
    <sheet name="Detailprijzen" sheetId="6" r:id="rId2"/>
  </sheets>
  <definedNames>
    <definedName name="_xlnm.Print_Area" localSheetId="0">'Totaal inschrijfprijs'!$A$1:$D$28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6" l="1"/>
  <c r="J50" i="6" s="1"/>
  <c r="K50" i="6" s="1"/>
  <c r="I76" i="6"/>
  <c r="J76" i="6" s="1"/>
  <c r="K76" i="6" s="1"/>
  <c r="I75" i="6"/>
  <c r="J75" i="6" s="1"/>
  <c r="K75" i="6" s="1"/>
  <c r="I74" i="6"/>
  <c r="J74" i="6" s="1"/>
  <c r="K74" i="6" s="1"/>
  <c r="I66" i="6"/>
  <c r="J66" i="6" s="1"/>
  <c r="K66" i="6" s="1"/>
  <c r="I65" i="6"/>
  <c r="J65" i="6" s="1"/>
  <c r="K65" i="6" s="1"/>
  <c r="I64" i="6"/>
  <c r="J64" i="6" s="1"/>
  <c r="K64" i="6" s="1"/>
  <c r="I63" i="6"/>
  <c r="J63" i="6" s="1"/>
  <c r="K63" i="6" s="1"/>
  <c r="I67" i="6"/>
  <c r="J67" i="6" s="1"/>
  <c r="K67" i="6" s="1"/>
  <c r="I73" i="6"/>
  <c r="J73" i="6" s="1"/>
  <c r="K73" i="6" s="1"/>
  <c r="H82" i="6"/>
  <c r="H80" i="6"/>
  <c r="I14" i="6"/>
  <c r="J14" i="6" s="1"/>
  <c r="K14" i="6" s="1"/>
  <c r="I15" i="6"/>
  <c r="J15" i="6" s="1"/>
  <c r="K15" i="6" s="1"/>
  <c r="I16" i="6"/>
  <c r="J16" i="6" s="1"/>
  <c r="K16" i="6" s="1"/>
  <c r="I17" i="6"/>
  <c r="J17" i="6" s="1"/>
  <c r="K17" i="6" s="1"/>
  <c r="I18" i="6"/>
  <c r="J18" i="6" s="1"/>
  <c r="K18" i="6" s="1"/>
  <c r="I19" i="6"/>
  <c r="J19" i="6" s="1"/>
  <c r="K19" i="6" s="1"/>
  <c r="I20" i="6"/>
  <c r="J20" i="6" s="1"/>
  <c r="K20" i="6" s="1"/>
  <c r="I21" i="6"/>
  <c r="J21" i="6" s="1"/>
  <c r="K21" i="6" s="1"/>
  <c r="I22" i="6"/>
  <c r="J22" i="6" s="1"/>
  <c r="K22" i="6" s="1"/>
  <c r="I23" i="6"/>
  <c r="J23" i="6" s="1"/>
  <c r="K23" i="6" s="1"/>
  <c r="I24" i="6"/>
  <c r="J24" i="6" s="1"/>
  <c r="K24" i="6" s="1"/>
  <c r="I25" i="6"/>
  <c r="J25" i="6" s="1"/>
  <c r="K25" i="6" s="1"/>
  <c r="I26" i="6"/>
  <c r="J26" i="6" s="1"/>
  <c r="K26" i="6" s="1"/>
  <c r="I27" i="6"/>
  <c r="J27" i="6" s="1"/>
  <c r="K27" i="6" s="1"/>
  <c r="I28" i="6"/>
  <c r="J28" i="6" s="1"/>
  <c r="K28" i="6" s="1"/>
  <c r="I29" i="6"/>
  <c r="J29" i="6" s="1"/>
  <c r="K29" i="6" s="1"/>
  <c r="I30" i="6"/>
  <c r="J30" i="6" s="1"/>
  <c r="K30" i="6" s="1"/>
  <c r="I31" i="6"/>
  <c r="J31" i="6" s="1"/>
  <c r="K31" i="6" s="1"/>
  <c r="I32" i="6"/>
  <c r="J32" i="6" s="1"/>
  <c r="K32" i="6" s="1"/>
  <c r="I33" i="6"/>
  <c r="J33" i="6" s="1"/>
  <c r="K33" i="6" s="1"/>
  <c r="I34" i="6"/>
  <c r="J34" i="6" s="1"/>
  <c r="K34" i="6" s="1"/>
  <c r="I35" i="6"/>
  <c r="J35" i="6" s="1"/>
  <c r="K35" i="6" s="1"/>
  <c r="I36" i="6"/>
  <c r="J36" i="6" s="1"/>
  <c r="K36" i="6" s="1"/>
  <c r="I37" i="6"/>
  <c r="J37" i="6" s="1"/>
  <c r="K37" i="6" s="1"/>
  <c r="I38" i="6"/>
  <c r="J38" i="6" s="1"/>
  <c r="K38" i="6" s="1"/>
  <c r="I39" i="6"/>
  <c r="J39" i="6" s="1"/>
  <c r="K39" i="6" s="1"/>
  <c r="I40" i="6"/>
  <c r="J40" i="6" s="1"/>
  <c r="K40" i="6" s="1"/>
  <c r="I41" i="6"/>
  <c r="J41" i="6" s="1"/>
  <c r="K41" i="6" s="1"/>
  <c r="I42" i="6"/>
  <c r="J42" i="6" s="1"/>
  <c r="K42" i="6" s="1"/>
  <c r="I43" i="6"/>
  <c r="J43" i="6" s="1"/>
  <c r="K43" i="6" s="1"/>
  <c r="I44" i="6"/>
  <c r="J44" i="6" s="1"/>
  <c r="K44" i="6" s="1"/>
  <c r="I45" i="6"/>
  <c r="J45" i="6" s="1"/>
  <c r="K45" i="6" s="1"/>
  <c r="I46" i="6"/>
  <c r="J46" i="6" s="1"/>
  <c r="K46" i="6" s="1"/>
  <c r="I47" i="6"/>
  <c r="J47" i="6" s="1"/>
  <c r="K47" i="6" s="1"/>
  <c r="I48" i="6"/>
  <c r="J48" i="6" s="1"/>
  <c r="K48" i="6" s="1"/>
  <c r="I49" i="6"/>
  <c r="J49" i="6" s="1"/>
  <c r="K49" i="6" s="1"/>
  <c r="I51" i="6"/>
  <c r="J51" i="6" s="1"/>
  <c r="K51" i="6" s="1"/>
  <c r="I52" i="6"/>
  <c r="J52" i="6" s="1"/>
  <c r="K52" i="6" s="1"/>
  <c r="I53" i="6"/>
  <c r="J53" i="6" s="1"/>
  <c r="K53" i="6" s="1"/>
  <c r="I54" i="6"/>
  <c r="J54" i="6" s="1"/>
  <c r="K54" i="6" s="1"/>
  <c r="I55" i="6"/>
  <c r="J55" i="6" s="1"/>
  <c r="K55" i="6" s="1"/>
  <c r="I56" i="6"/>
  <c r="J56" i="6" s="1"/>
  <c r="K56" i="6" s="1"/>
  <c r="I57" i="6"/>
  <c r="J57" i="6" s="1"/>
  <c r="K57" i="6" s="1"/>
  <c r="I58" i="6"/>
  <c r="J58" i="6" s="1"/>
  <c r="K58" i="6" s="1"/>
  <c r="I59" i="6"/>
  <c r="J59" i="6" s="1"/>
  <c r="K59" i="6" s="1"/>
  <c r="I60" i="6"/>
  <c r="J60" i="6" s="1"/>
  <c r="K60" i="6" s="1"/>
  <c r="I61" i="6"/>
  <c r="J61" i="6" s="1"/>
  <c r="K61" i="6" s="1"/>
  <c r="I62" i="6"/>
  <c r="J62" i="6" s="1"/>
  <c r="K62" i="6" s="1"/>
  <c r="I68" i="6"/>
  <c r="J68" i="6" s="1"/>
  <c r="K68" i="6" s="1"/>
  <c r="I69" i="6"/>
  <c r="J69" i="6" s="1"/>
  <c r="K69" i="6" s="1"/>
  <c r="I70" i="6"/>
  <c r="J70" i="6" s="1"/>
  <c r="K70" i="6" s="1"/>
  <c r="I71" i="6"/>
  <c r="J71" i="6" s="1"/>
  <c r="K71" i="6" s="1"/>
  <c r="I72" i="6"/>
  <c r="J72" i="6" s="1"/>
  <c r="K72" i="6" s="1"/>
  <c r="I13" i="6" l="1"/>
  <c r="C10" i="6"/>
  <c r="I77" i="6" l="1"/>
  <c r="B14" i="5" s="1"/>
  <c r="J13" i="6"/>
  <c r="J77" i="6" s="1"/>
  <c r="K13" i="6" l="1"/>
  <c r="C14" i="5"/>
  <c r="K77" i="6" l="1"/>
  <c r="D14" i="5" s="1"/>
</calcChain>
</file>

<file path=xl/sharedStrings.xml><?xml version="1.0" encoding="utf-8"?>
<sst xmlns="http://schemas.openxmlformats.org/spreadsheetml/2006/main" count="222" uniqueCount="136">
  <si>
    <t xml:space="preserve">Oranje velden: door de inschrijver in te vullen </t>
  </si>
  <si>
    <t>Inschrijvingsprijsformulier</t>
  </si>
  <si>
    <t>Naam inschrijver:</t>
  </si>
  <si>
    <t>Uw bedrijfsnaam hier invullen</t>
  </si>
  <si>
    <t>excl. Btw</t>
  </si>
  <si>
    <t>btw</t>
  </si>
  <si>
    <t>incl. btw btw</t>
  </si>
  <si>
    <t xml:space="preserve">Zegge : </t>
  </si>
  <si>
    <t>…………………………………………………………………………………………</t>
  </si>
  <si>
    <t>euro, (incl. btw)</t>
  </si>
  <si>
    <t>Aldus naar waarheid opgemaakt op : …..………….……………………………</t>
  </si>
  <si>
    <t>Naam rechtsgeldige vertegenwoordiger: ………………………………………...</t>
  </si>
  <si>
    <t>Handtekening:  ……………………………………………………………………..</t>
  </si>
  <si>
    <t>nr</t>
  </si>
  <si>
    <t>Onderwerp</t>
  </si>
  <si>
    <t>totaal</t>
  </si>
  <si>
    <t>Aldus naar waarheid opgemaakt op : ………………………………………...………………………………………...………………………………………...…………………………</t>
  </si>
  <si>
    <t>Naam rechtsgeldige vertegenwoordiger:  ………………………………………...………………………………………...………………………………………...……………………..</t>
  </si>
  <si>
    <t>Handtekening:   ………………………………………...………………………………………...………………………………………...……………………………...........................</t>
  </si>
  <si>
    <t>5 in 1 Acticide CMG 500ml</t>
  </si>
  <si>
    <t xml:space="preserve">Actimousse XLS, Autosmart </t>
  </si>
  <si>
    <t>Ad Blue from Eurol</t>
  </si>
  <si>
    <t xml:space="preserve">Auto Hoes California Light 4,82mtr x 1,80mtr Spinelli </t>
  </si>
  <si>
    <t>AUTOWAS BORSTEL VIKAN</t>
  </si>
  <si>
    <t>Batterij PROCELL AA LR6 1,5 VOLTS</t>
  </si>
  <si>
    <t>Batterij PROCELL AAA LR03 1.5V</t>
  </si>
  <si>
    <t>Carpoint Omvormer 240V/12V</t>
  </si>
  <si>
    <t>Eurol Brake Cleaner Spray</t>
  </si>
  <si>
    <t>Eurol Coolant -36C GLX</t>
  </si>
  <si>
    <t>Eurol Fluence DXS 5W-30</t>
  </si>
  <si>
    <t>Eurol Screenwash Concentrate</t>
  </si>
  <si>
    <t>Eurol Turbosyn 10W-40</t>
  </si>
  <si>
    <t>Eurol Ultrance ECO 0W-20</t>
  </si>
  <si>
    <t>Eurol Universal Lithium Grease</t>
  </si>
  <si>
    <t>GASVULLING SIEVERT 220685</t>
  </si>
  <si>
    <t>Krimpkous 39-13 3:1 50MTR</t>
  </si>
  <si>
    <t>KRIMPKOUS IN BOX 2:1 ROOD 19,1-9,5MM (5M)</t>
  </si>
  <si>
    <t>Lampje P21W 12V</t>
  </si>
  <si>
    <t>Pevastar Dispenser + Ophangbeugel tbv Handreinig</t>
  </si>
  <si>
    <t>POETSDOEKEN</t>
  </si>
  <si>
    <t>SafeBrush Toolflex Ophangsysteem 50 cm / 3 Steelkl.</t>
  </si>
  <si>
    <t>Slangklem ABA TWEE-OOR VE=100</t>
  </si>
  <si>
    <t>WD40 Multi-use SMART STRAW 1.5 450ML</t>
  </si>
  <si>
    <t>Zekering C5W 12V 5W</t>
  </si>
  <si>
    <t>verpakking</t>
  </si>
  <si>
    <t>flacon 1L</t>
  </si>
  <si>
    <t>flacon 0,5 L</t>
  </si>
  <si>
    <t>Aceton</t>
  </si>
  <si>
    <t>AD BLEU</t>
  </si>
  <si>
    <t xml:space="preserve">Accu SEALED 12V 20AH AGM </t>
  </si>
  <si>
    <t>stuk</t>
  </si>
  <si>
    <t>rol</t>
  </si>
  <si>
    <t>Brutoprijs per verpakking</t>
  </si>
  <si>
    <t>Nettoprijs per verpakking</t>
  </si>
  <si>
    <t>totaalkosten</t>
  </si>
  <si>
    <t>Productgroep</t>
  </si>
  <si>
    <t>Netto prijs goedkoper alternatief excl. btw</t>
  </si>
  <si>
    <t>Autobandenpomp 18 volt accu compressor HBM</t>
  </si>
  <si>
    <t>Batterij minicell CR2032 Lithium Varta</t>
  </si>
  <si>
    <t>Defa laadkabel 32A 22kW 3ph 10 mtr</t>
  </si>
  <si>
    <t>defa laadkabel 32A 22KW 3ph 5 mtr</t>
  </si>
  <si>
    <t>DUCT TAPE 50mm 50 m</t>
  </si>
  <si>
    <t>can 5L</t>
  </si>
  <si>
    <t>Eurol Petroleum Ether 100/140 E303100 Universele Reiniger</t>
  </si>
  <si>
    <t>blik 5L</t>
  </si>
  <si>
    <t>Eurol Summer Wash KK E501270</t>
  </si>
  <si>
    <t>400gr</t>
  </si>
  <si>
    <t>spuitbus 750 ml</t>
  </si>
  <si>
    <t>Gecko Glasreiniger Trigger</t>
  </si>
  <si>
    <t>spuitbus 500ml</t>
  </si>
  <si>
    <t>can 600 ml</t>
  </si>
  <si>
    <t>Gecko Velgenreiniger Trigger</t>
  </si>
  <si>
    <t>Gecko SPLAT Insecten Verwijderaar Trigger</t>
  </si>
  <si>
    <t>bus 250 ml</t>
  </si>
  <si>
    <t>Hadex drinkwater desinfec</t>
  </si>
  <si>
    <t>doos</t>
  </si>
  <si>
    <t>Lampje H7 12V 55W VISION, philips</t>
  </si>
  <si>
    <t>Lampje H7 24V 70W MASTERDUTY, philips</t>
  </si>
  <si>
    <t>flacon 20 gr</t>
  </si>
  <si>
    <t>LIJM 406, loctite</t>
  </si>
  <si>
    <t>can 3L</t>
  </si>
  <si>
    <t xml:space="preserve">MoTip Airco Refresher Lemon </t>
  </si>
  <si>
    <t>Spuitbus 150ml</t>
  </si>
  <si>
    <t>Spuitbus 600ml</t>
  </si>
  <si>
    <t>Spuitbus 500ml</t>
  </si>
  <si>
    <t>MoTip Cockpitspray Semi Gloss</t>
  </si>
  <si>
    <t>MoTip PTS Gereedschap Lekzoeker</t>
  </si>
  <si>
    <t>MoTip PTS Reiniger Aircoreiniger</t>
  </si>
  <si>
    <t>MoTip PTS Reiniger Contactreiniger</t>
  </si>
  <si>
    <t>can 10L</t>
  </si>
  <si>
    <t>drum 60L</t>
  </si>
  <si>
    <t>Petronas Synthium 5000DM FS</t>
  </si>
  <si>
    <t>pak a 10 kg</t>
  </si>
  <si>
    <t>Pevastar Handreiniger</t>
  </si>
  <si>
    <t>Spanband 50mm x 9mtr 5000kg Oranje 2 delig</t>
  </si>
  <si>
    <t>TELESCOOPSTEEL universeel 2 x 2 mtr</t>
  </si>
  <si>
    <t>Uitschuifmes met afbreekmesjes</t>
  </si>
  <si>
    <t>Vikan steel t.b.h.v. wasborstel diam. 25mm</t>
  </si>
  <si>
    <t>spuitbus 450ml</t>
  </si>
  <si>
    <t>auto additieven</t>
  </si>
  <si>
    <t>schoonmaakmiddelen</t>
  </si>
  <si>
    <t>autowas en wax middelen</t>
  </si>
  <si>
    <t>Ad Blue</t>
  </si>
  <si>
    <t>Accu's</t>
  </si>
  <si>
    <t>auto assesoires</t>
  </si>
  <si>
    <t>autohulpgereedschap</t>
  </si>
  <si>
    <t>Batterijen</t>
  </si>
  <si>
    <t>gereedschap</t>
  </si>
  <si>
    <t>electrisch gereedschap</t>
  </si>
  <si>
    <t>electriciteits kabel</t>
  </si>
  <si>
    <t>(auto)bevestigingsmateriaal</t>
  </si>
  <si>
    <t>autolampjes</t>
  </si>
  <si>
    <t>schoonmaakhulpmaterialen</t>
  </si>
  <si>
    <t>Hijs- &amp; Spanbanden en stroppen</t>
  </si>
  <si>
    <t>autoverbruiksartikelen</t>
  </si>
  <si>
    <t>Kortings-percentage groep &amp; artikel</t>
  </si>
  <si>
    <t>Formulier detailsprijzen te leveren goederen</t>
  </si>
  <si>
    <t>Kosten Aanbestedingsassortiment (enigszins realistische doch fictieve aantallen)</t>
  </si>
  <si>
    <t>- Verklaart zich door ondertekening van het prijsformulier, bereid op zich te nemen de werkzaamheden ten behoeve van het uitvoeren van de opdracht m.b.t. project Automaterialen bij de VRR, overeenkomstig de bepalingen en inhoud van de project Automaterialen (incl. bijlagen en Nota’s van Inlichtingen) en aan te nemen voor de onderstaande totaalprijs, weergegeven inclusief btw.</t>
  </si>
  <si>
    <t>vul hier de datum in</t>
  </si>
  <si>
    <t>zet hier uw naam</t>
  </si>
  <si>
    <t>- Verklaart dat deze opgegeven inschrijfprijs de totaalprijs is voor de uitvoering van de opdracht zoals beschreven in het aanbestedingsdocument van de het project Automaterialen.</t>
  </si>
  <si>
    <t>Naam goedkoper doch even goed alternatief</t>
  </si>
  <si>
    <r>
      <t xml:space="preserve">aantal voor aanbesteding </t>
    </r>
    <r>
      <rPr>
        <b/>
        <sz val="8"/>
        <color theme="1"/>
        <rFont val="Calibri"/>
        <family val="2"/>
        <scheme val="minor"/>
      </rPr>
      <t>(4 jaar)</t>
    </r>
  </si>
  <si>
    <r>
      <t xml:space="preserve">BTW 
</t>
    </r>
    <r>
      <rPr>
        <b/>
        <sz val="9"/>
        <color theme="1"/>
        <rFont val="Calibri"/>
        <family val="2"/>
        <scheme val="minor"/>
      </rPr>
      <t>(21%)</t>
    </r>
  </si>
  <si>
    <t>Totalen
incl. BTW</t>
  </si>
  <si>
    <t>Spanband 4000 kg</t>
  </si>
  <si>
    <t>Spanband 3000 kg</t>
  </si>
  <si>
    <t>Spanband 2000 kg</t>
  </si>
  <si>
    <t>Spanband 1000 kg</t>
  </si>
  <si>
    <t xml:space="preserve">Spanband 500 kg </t>
  </si>
  <si>
    <t>Vat 200L</t>
  </si>
  <si>
    <t>Mer Original Supershampoo</t>
  </si>
  <si>
    <t>37b</t>
  </si>
  <si>
    <t>37a</t>
  </si>
  <si>
    <t>Mer Orginal Superwas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</si>
</sst>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43" formatCode="_ * #,##0.00_ ;_ * \-#,##0.00_ ;_ * &quot;-&quot;??_ ;_ @_ "/>
    <numFmt numFmtId="164" formatCode="[$-413]d/mmm/yy;@"/>
    <numFmt numFmtId="165" formatCode="#,##0_ ;\-#,##0\ "/>
    <numFmt numFmtId="166" formatCode="&quot;€&quot;\ #,##0"/>
  </numFmts>
  <fonts count="21"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indexed="8"/>
      <name val="Calibri"/>
      <family val="2"/>
    </font>
    <font>
      <sz val="11"/>
      <color theme="1"/>
      <name val="Calibri"/>
      <family val="2"/>
      <scheme val="minor"/>
    </font>
    <font>
      <b/>
      <sz val="16"/>
      <color rgb="FFE36C0A"/>
      <name val="Arial"/>
      <family val="2"/>
    </font>
    <font>
      <sz val="10"/>
      <color rgb="FF404040"/>
      <name val="Arial"/>
      <family val="2"/>
    </font>
    <font>
      <sz val="10"/>
      <color theme="1"/>
      <name val="Arial"/>
      <family val="2"/>
    </font>
    <font>
      <b/>
      <sz val="10"/>
      <color theme="1"/>
      <name val="Arial"/>
      <family val="2"/>
    </font>
    <font>
      <b/>
      <sz val="10"/>
      <color rgb="FF404040"/>
      <name val="Arial"/>
      <family val="2"/>
    </font>
    <font>
      <sz val="9"/>
      <color theme="1"/>
      <name val="Arial"/>
      <family val="2"/>
    </font>
    <font>
      <sz val="11"/>
      <color theme="1"/>
      <name val="Arial"/>
      <family val="2"/>
    </font>
    <font>
      <b/>
      <i/>
      <sz val="9"/>
      <color theme="1"/>
      <name val="Arial"/>
      <family val="2"/>
    </font>
    <font>
      <sz val="11"/>
      <name val="Calibri"/>
      <family val="2"/>
      <scheme val="minor"/>
    </font>
    <font>
      <sz val="8"/>
      <name val="Arial"/>
      <family val="2"/>
    </font>
    <font>
      <b/>
      <sz val="11"/>
      <color theme="1"/>
      <name val="Calibri"/>
      <family val="2"/>
      <scheme val="minor"/>
    </font>
    <font>
      <sz val="8"/>
      <name val="Calibri"/>
      <family val="2"/>
      <scheme val="minor"/>
    </font>
    <font>
      <sz val="11"/>
      <color indexed="8"/>
      <name val="Calibri"/>
      <family val="2"/>
      <scheme val="minor"/>
    </font>
    <font>
      <b/>
      <sz val="9"/>
      <color theme="1"/>
      <name val="Calibri"/>
      <family val="2"/>
      <scheme val="minor"/>
    </font>
    <font>
      <b/>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s>
  <cellStyleXfs count="9">
    <xf numFmtId="0" fontId="0" fillId="0" borderId="0"/>
    <xf numFmtId="0" fontId="4" fillId="0" borderId="0"/>
    <xf numFmtId="44"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0" fontId="18" fillId="0" borderId="0"/>
    <xf numFmtId="43" fontId="5" fillId="0" borderId="0" applyFont="0" applyFill="0" applyBorder="0" applyAlignment="0" applyProtection="0"/>
    <xf numFmtId="9" fontId="5" fillId="0" borderId="0" applyFont="0" applyFill="0" applyBorder="0" applyAlignment="0" applyProtection="0"/>
  </cellStyleXfs>
  <cellXfs count="98">
    <xf numFmtId="0" fontId="0" fillId="0" borderId="0" xfId="0"/>
    <xf numFmtId="0" fontId="0" fillId="0" borderId="4" xfId="0" applyBorder="1"/>
    <xf numFmtId="0" fontId="0" fillId="0" borderId="8" xfId="0" applyBorder="1"/>
    <xf numFmtId="0" fontId="0" fillId="0" borderId="7" xfId="0" applyBorder="1"/>
    <xf numFmtId="0" fontId="7" fillId="0" borderId="7" xfId="0" applyFont="1" applyBorder="1"/>
    <xf numFmtId="0" fontId="0" fillId="0" borderId="10" xfId="0" applyBorder="1"/>
    <xf numFmtId="0" fontId="0" fillId="0" borderId="11" xfId="0" applyBorder="1"/>
    <xf numFmtId="0" fontId="8" fillId="3" borderId="9" xfId="0" applyFont="1" applyFill="1" applyBorder="1" applyProtection="1">
      <protection locked="0"/>
    </xf>
    <xf numFmtId="0" fontId="0" fillId="0" borderId="5" xfId="0" applyBorder="1"/>
    <xf numFmtId="0" fontId="0" fillId="0" borderId="6" xfId="0" applyBorder="1"/>
    <xf numFmtId="0" fontId="0" fillId="0" borderId="9" xfId="0" applyBorder="1"/>
    <xf numFmtId="0" fontId="0" fillId="0" borderId="0" xfId="0" applyAlignment="1">
      <alignment horizontal="center"/>
    </xf>
    <xf numFmtId="0" fontId="7" fillId="4" borderId="7" xfId="0" applyFont="1" applyFill="1" applyBorder="1"/>
    <xf numFmtId="0" fontId="0" fillId="0" borderId="0" xfId="0" applyAlignment="1">
      <alignment horizontal="center" vertical="center"/>
    </xf>
    <xf numFmtId="0" fontId="9" fillId="2" borderId="7" xfId="0" applyFont="1" applyFill="1" applyBorder="1"/>
    <xf numFmtId="0" fontId="7" fillId="2" borderId="7" xfId="0" applyFont="1" applyFill="1" applyBorder="1"/>
    <xf numFmtId="0" fontId="7" fillId="4" borderId="0" xfId="0" applyFont="1" applyFill="1"/>
    <xf numFmtId="0" fontId="7" fillId="0" borderId="0" xfId="0" applyFont="1"/>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12" fillId="2" borderId="7" xfId="0" applyFont="1" applyFill="1" applyBorder="1"/>
    <xf numFmtId="0" fontId="8" fillId="2" borderId="9" xfId="0" applyFont="1" applyFill="1" applyBorder="1"/>
    <xf numFmtId="0" fontId="12" fillId="2" borderId="8" xfId="0" applyFont="1" applyFill="1" applyBorder="1"/>
    <xf numFmtId="0" fontId="12" fillId="2" borderId="11" xfId="0" applyFont="1" applyFill="1" applyBorder="1"/>
    <xf numFmtId="0" fontId="8" fillId="2" borderId="9" xfId="0" applyFont="1" applyFill="1" applyBorder="1" applyProtection="1">
      <protection locked="0"/>
    </xf>
    <xf numFmtId="44" fontId="9" fillId="2" borderId="7" xfId="3" applyFont="1" applyFill="1" applyBorder="1" applyAlignment="1" applyProtection="1">
      <alignment vertical="center"/>
    </xf>
    <xf numFmtId="44" fontId="9" fillId="2" borderId="6" xfId="3" applyFont="1" applyFill="1" applyBorder="1" applyAlignment="1" applyProtection="1">
      <alignment vertical="center"/>
    </xf>
    <xf numFmtId="0" fontId="10" fillId="4" borderId="7" xfId="0" applyFont="1" applyFill="1" applyBorder="1" applyProtection="1">
      <protection locked="0"/>
    </xf>
    <xf numFmtId="0" fontId="0" fillId="0" borderId="7" xfId="0" applyBorder="1" applyAlignment="1">
      <alignment horizontal="center"/>
    </xf>
    <xf numFmtId="0" fontId="16" fillId="0" borderId="0" xfId="0" applyFont="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7" fillId="4" borderId="0" xfId="0" applyFont="1" applyFill="1" applyAlignment="1">
      <alignment horizontal="left"/>
    </xf>
    <xf numFmtId="7" fontId="8" fillId="3" borderId="0" xfId="3" applyNumberFormat="1" applyFont="1" applyFill="1" applyBorder="1" applyAlignment="1" applyProtection="1">
      <alignment horizontal="center" vertical="center"/>
      <protection locked="0"/>
    </xf>
    <xf numFmtId="166" fontId="0" fillId="0" borderId="0" xfId="3" applyNumberFormat="1" applyFont="1"/>
    <xf numFmtId="166" fontId="0" fillId="0" borderId="0" xfId="0" applyNumberFormat="1"/>
    <xf numFmtId="0" fontId="4" fillId="0" borderId="0" xfId="0" applyFont="1" applyAlignment="1">
      <alignment vertical="top" wrapText="1" readingOrder="1"/>
    </xf>
    <xf numFmtId="165" fontId="0" fillId="0" borderId="0" xfId="7" applyNumberFormat="1" applyFont="1" applyFill="1" applyAlignment="1" applyProtection="1">
      <alignment horizontal="center" vertical="center" wrapText="1"/>
    </xf>
    <xf numFmtId="7" fontId="8" fillId="0" borderId="0" xfId="3" applyNumberFormat="1" applyFont="1" applyFill="1" applyBorder="1" applyAlignment="1" applyProtection="1">
      <alignment horizontal="center" vertical="center"/>
    </xf>
    <xf numFmtId="165" fontId="0" fillId="0" borderId="0" xfId="0" applyNumberFormat="1"/>
    <xf numFmtId="166" fontId="0" fillId="0" borderId="0" xfId="0" applyNumberFormat="1" applyAlignment="1">
      <alignment horizontal="left"/>
    </xf>
    <xf numFmtId="0" fontId="16" fillId="0" borderId="0" xfId="0" applyFont="1"/>
    <xf numFmtId="0" fontId="0" fillId="0" borderId="8" xfId="0" applyBorder="1" applyAlignment="1">
      <alignment horizontal="center"/>
    </xf>
    <xf numFmtId="0" fontId="0" fillId="0" borderId="0" xfId="0" quotePrefix="1"/>
    <xf numFmtId="7" fontId="8" fillId="0" borderId="8" xfId="0" applyNumberFormat="1" applyFont="1" applyBorder="1"/>
    <xf numFmtId="0" fontId="8" fillId="0" borderId="7" xfId="0" applyFont="1" applyBorder="1" applyAlignment="1">
      <alignment horizontal="center" vertical="center"/>
    </xf>
    <xf numFmtId="7" fontId="11" fillId="2" borderId="15" xfId="0" applyNumberFormat="1" applyFont="1" applyFill="1" applyBorder="1" applyAlignment="1">
      <alignment horizontal="center" vertical="top" wrapText="1"/>
    </xf>
    <xf numFmtId="7" fontId="11" fillId="2" borderId="12" xfId="0" applyNumberFormat="1" applyFont="1" applyFill="1" applyBorder="1" applyAlignment="1">
      <alignment horizontal="center" vertical="top" wrapText="1"/>
    </xf>
    <xf numFmtId="7" fontId="8" fillId="2" borderId="14" xfId="3" applyNumberFormat="1" applyFont="1" applyFill="1" applyBorder="1" applyProtection="1"/>
    <xf numFmtId="0" fontId="0" fillId="2" borderId="0" xfId="0" applyFill="1"/>
    <xf numFmtId="0" fontId="3" fillId="0" borderId="0" xfId="0" applyFont="1" applyAlignment="1">
      <alignment horizontal="center" vertical="center" wrapText="1"/>
    </xf>
    <xf numFmtId="9" fontId="8" fillId="3" borderId="0" xfId="8" applyFont="1" applyFill="1" applyBorder="1" applyAlignment="1" applyProtection="1">
      <alignment horizontal="center" vertical="center"/>
      <protection locked="0"/>
    </xf>
    <xf numFmtId="0" fontId="10" fillId="0" borderId="0" xfId="0" quotePrefix="1" applyFont="1" applyAlignment="1">
      <alignment vertical="center"/>
    </xf>
    <xf numFmtId="0" fontId="10" fillId="0" borderId="8" xfId="0" quotePrefix="1" applyFont="1" applyBorder="1" applyAlignment="1">
      <alignment vertical="center"/>
    </xf>
    <xf numFmtId="0" fontId="0" fillId="3" borderId="0" xfId="0" applyFill="1"/>
    <xf numFmtId="0" fontId="0" fillId="3" borderId="8" xfId="0" applyFill="1" applyBorder="1"/>
    <xf numFmtId="164" fontId="0" fillId="0" borderId="0" xfId="0" applyNumberFormat="1"/>
    <xf numFmtId="164" fontId="0" fillId="0" borderId="8" xfId="0" applyNumberFormat="1" applyBorder="1"/>
    <xf numFmtId="7" fontId="8" fillId="0" borderId="0" xfId="0" applyNumberFormat="1" applyFont="1"/>
    <xf numFmtId="0" fontId="2" fillId="0" borderId="0" xfId="0" applyFont="1" applyAlignment="1">
      <alignment horizontal="center" vertical="center" wrapText="1"/>
    </xf>
    <xf numFmtId="165" fontId="8" fillId="5" borderId="0" xfId="7" applyNumberFormat="1" applyFont="1" applyFill="1" applyAlignment="1" applyProtection="1">
      <alignment horizontal="center" vertical="center" wrapText="1"/>
    </xf>
    <xf numFmtId="7" fontId="8" fillId="3" borderId="8" xfId="0" applyNumberFormat="1" applyFont="1" applyFill="1" applyBorder="1" applyProtection="1">
      <protection locked="0"/>
    </xf>
    <xf numFmtId="0" fontId="2" fillId="2" borderId="4" xfId="0" applyFont="1" applyFill="1" applyBorder="1"/>
    <xf numFmtId="7" fontId="8" fillId="0" borderId="10" xfId="3" applyNumberFormat="1" applyFont="1" applyFill="1" applyBorder="1" applyAlignment="1" applyProtection="1">
      <alignment horizontal="center" vertical="center"/>
    </xf>
    <xf numFmtId="7" fontId="8" fillId="3" borderId="10" xfId="3" applyNumberFormat="1" applyFont="1" applyFill="1" applyBorder="1" applyAlignment="1" applyProtection="1">
      <alignment horizontal="center" vertical="center"/>
      <protection locked="0"/>
    </xf>
    <xf numFmtId="7" fontId="8" fillId="3" borderId="16" xfId="0" applyNumberFormat="1" applyFont="1" applyFill="1" applyBorder="1" applyProtection="1">
      <protection locked="0"/>
    </xf>
    <xf numFmtId="7" fontId="8" fillId="0" borderId="16" xfId="0" applyNumberFormat="1" applyFont="1" applyBorder="1"/>
    <xf numFmtId="0" fontId="0" fillId="0" borderId="17" xfId="0" applyBorder="1"/>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7" fontId="8" fillId="0" borderId="22" xfId="0" applyNumberFormat="1" applyFont="1" applyBorder="1"/>
    <xf numFmtId="0" fontId="13" fillId="0" borderId="0" xfId="0" applyFont="1" applyAlignment="1">
      <alignment horizontal="center"/>
    </xf>
    <xf numFmtId="0" fontId="13" fillId="0" borderId="8" xfId="0" applyFont="1" applyBorder="1" applyAlignment="1">
      <alignment horizontal="center"/>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7" fillId="2" borderId="1" xfId="0" quotePrefix="1" applyFont="1" applyFill="1" applyBorder="1" applyAlignment="1">
      <alignment horizontal="center" wrapText="1"/>
    </xf>
    <xf numFmtId="0" fontId="7" fillId="2" borderId="5" xfId="0" quotePrefix="1" applyFont="1" applyFill="1" applyBorder="1" applyAlignment="1">
      <alignment horizontal="center" wrapText="1"/>
    </xf>
    <xf numFmtId="0" fontId="7" fillId="2" borderId="6" xfId="0" quotePrefix="1" applyFont="1" applyFill="1" applyBorder="1" applyAlignment="1">
      <alignment horizont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4" fillId="3" borderId="0" xfId="0" applyFont="1" applyFill="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5" fillId="0" borderId="7" xfId="0" quotePrefix="1" applyFont="1" applyBorder="1" applyAlignment="1">
      <alignment horizontal="center" wrapText="1"/>
    </xf>
    <xf numFmtId="0" fontId="15" fillId="0" borderId="0" xfId="0" quotePrefix="1" applyFont="1" applyAlignment="1">
      <alignment horizontal="center" wrapText="1"/>
    </xf>
    <xf numFmtId="0" fontId="10" fillId="3" borderId="0" xfId="0" applyFont="1" applyFill="1" applyAlignment="1" applyProtection="1">
      <alignment horizontal="center"/>
      <protection locked="0"/>
    </xf>
    <xf numFmtId="0" fontId="10" fillId="3" borderId="8" xfId="0" applyFont="1" applyFill="1" applyBorder="1" applyAlignment="1" applyProtection="1">
      <alignment horizontal="center"/>
      <protection locked="0"/>
    </xf>
    <xf numFmtId="164" fontId="0" fillId="3" borderId="0" xfId="0" applyNumberFormat="1" applyFill="1" applyAlignment="1" applyProtection="1">
      <alignment horizontal="center"/>
      <protection locked="0"/>
    </xf>
    <xf numFmtId="164" fontId="0" fillId="3" borderId="8" xfId="0" applyNumberFormat="1" applyFill="1" applyBorder="1" applyAlignment="1" applyProtection="1">
      <alignment horizontal="center"/>
      <protection locked="0"/>
    </xf>
    <xf numFmtId="0" fontId="10" fillId="4" borderId="7" xfId="0" applyFont="1" applyFill="1" applyBorder="1" applyAlignment="1">
      <alignment horizontal="center"/>
    </xf>
    <xf numFmtId="0" fontId="10" fillId="4" borderId="0" xfId="0" applyFont="1" applyFill="1" applyAlignment="1">
      <alignment horizontal="center"/>
    </xf>
    <xf numFmtId="0" fontId="10" fillId="0" borderId="0" xfId="0" quotePrefix="1" applyFont="1" applyAlignment="1">
      <alignment horizontal="center" vertical="center"/>
    </xf>
    <xf numFmtId="0" fontId="1" fillId="0" borderId="0" xfId="0" applyFont="1" applyAlignment="1">
      <alignment horizontal="center" vertical="center" wrapText="1"/>
    </xf>
    <xf numFmtId="0" fontId="1" fillId="0" borderId="7" xfId="0" applyFont="1" applyBorder="1" applyAlignment="1">
      <alignment horizontal="center" vertical="center"/>
    </xf>
  </cellXfs>
  <cellStyles count="9">
    <cellStyle name="_x000d__x000a_JournalTemplate=C:\COMFO\CTALK\JOURSTD.TPL_x000d__x000a_LbStateAddress=3 3 0 251 1 89 2 311_x000d__x000a_LbStateJou" xfId="1" xr:uid="{00000000-0005-0000-0000-000000000000}"/>
    <cellStyle name="Euro" xfId="2" xr:uid="{00000000-0005-0000-0000-000001000000}"/>
    <cellStyle name="Euro 2" xfId="4" xr:uid="{00000000-0005-0000-0000-000002000000}"/>
    <cellStyle name="Komma" xfId="7" builtinId="3"/>
    <cellStyle name="Procent" xfId="8" builtinId="5"/>
    <cellStyle name="Standaard" xfId="0" builtinId="0"/>
    <cellStyle name="Standaard 2" xfId="6" xr:uid="{EC259AE7-0CAD-4A37-BB90-B8E13F286978}"/>
    <cellStyle name="Valuta" xfId="3" builtinId="4"/>
    <cellStyle name="Valuta 2" xfId="5"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119063</xdr:rowOff>
    </xdr:from>
    <xdr:to>
      <xdr:col>0</xdr:col>
      <xdr:colOff>4003676</xdr:colOff>
      <xdr:row>6</xdr:row>
      <xdr:rowOff>57468</xdr:rowOff>
    </xdr:to>
    <xdr:pic>
      <xdr:nvPicPr>
        <xdr:cNvPr id="5" name="Afbeelding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119063"/>
          <a:ext cx="3937000" cy="1012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1</xdr:row>
      <xdr:rowOff>0</xdr:rowOff>
    </xdr:from>
    <xdr:to>
      <xdr:col>2</xdr:col>
      <xdr:colOff>318</xdr:colOff>
      <xdr:row>6</xdr:row>
      <xdr:rowOff>97472</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43840"/>
          <a:ext cx="3937000" cy="102425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workbookViewId="0">
      <selection activeCell="A20" sqref="A20"/>
    </sheetView>
  </sheetViews>
  <sheetFormatPr defaultRowHeight="14.4" x14ac:dyDescent="0.3"/>
  <cols>
    <col min="1" max="1" width="66.6640625" customWidth="1"/>
    <col min="2" max="2" width="13.33203125" customWidth="1"/>
    <col min="3" max="3" width="13.88671875" customWidth="1"/>
    <col min="4" max="4" width="16.44140625" customWidth="1"/>
  </cols>
  <sheetData>
    <row r="1" spans="1:4" x14ac:dyDescent="0.3">
      <c r="A1" s="1"/>
      <c r="B1" s="8"/>
      <c r="C1" s="8"/>
      <c r="D1" s="9"/>
    </row>
    <row r="2" spans="1:4" x14ac:dyDescent="0.3">
      <c r="A2" s="3"/>
      <c r="B2" s="75" t="s">
        <v>0</v>
      </c>
      <c r="C2" s="75"/>
      <c r="D2" s="76"/>
    </row>
    <row r="3" spans="1:4" x14ac:dyDescent="0.3">
      <c r="A3" s="3"/>
      <c r="D3" s="2"/>
    </row>
    <row r="4" spans="1:4" x14ac:dyDescent="0.3">
      <c r="A4" s="3"/>
      <c r="D4" s="2"/>
    </row>
    <row r="5" spans="1:4" x14ac:dyDescent="0.3">
      <c r="A5" s="3"/>
      <c r="D5" s="2"/>
    </row>
    <row r="6" spans="1:4" x14ac:dyDescent="0.3">
      <c r="A6" s="3"/>
      <c r="D6" s="2"/>
    </row>
    <row r="7" spans="1:4" ht="15" thickBot="1" x14ac:dyDescent="0.35">
      <c r="A7" s="3"/>
      <c r="D7" s="2"/>
    </row>
    <row r="8" spans="1:4" ht="21.6" thickBot="1" x14ac:dyDescent="0.35">
      <c r="A8" s="82" t="s">
        <v>1</v>
      </c>
      <c r="B8" s="83"/>
      <c r="C8" s="83"/>
      <c r="D8" s="84"/>
    </row>
    <row r="9" spans="1:4" x14ac:dyDescent="0.3">
      <c r="A9" s="3"/>
      <c r="D9" s="2"/>
    </row>
    <row r="10" spans="1:4" x14ac:dyDescent="0.3">
      <c r="A10" s="28" t="s">
        <v>2</v>
      </c>
      <c r="B10" s="89" t="s">
        <v>3</v>
      </c>
      <c r="C10" s="89"/>
      <c r="D10" s="90"/>
    </row>
    <row r="11" spans="1:4" ht="15" thickBot="1" x14ac:dyDescent="0.35">
      <c r="A11" s="3"/>
      <c r="D11" s="2"/>
    </row>
    <row r="12" spans="1:4" ht="44.4" customHeight="1" thickBot="1" x14ac:dyDescent="0.35">
      <c r="A12" s="79" t="s">
        <v>118</v>
      </c>
      <c r="B12" s="80"/>
      <c r="C12" s="80"/>
      <c r="D12" s="81"/>
    </row>
    <row r="13" spans="1:4" ht="15" thickBot="1" x14ac:dyDescent="0.35">
      <c r="A13" s="50"/>
      <c r="B13" s="18" t="s">
        <v>4</v>
      </c>
      <c r="C13" s="19" t="s">
        <v>5</v>
      </c>
      <c r="D13" s="20" t="s">
        <v>6</v>
      </c>
    </row>
    <row r="14" spans="1:4" ht="15" thickBot="1" x14ac:dyDescent="0.35">
      <c r="A14" s="63" t="s">
        <v>117</v>
      </c>
      <c r="B14" s="47">
        <f>+Detailprijzen!I77</f>
        <v>0</v>
      </c>
      <c r="C14" s="48">
        <f>+Detailprijzen!J77</f>
        <v>0</v>
      </c>
      <c r="D14" s="49">
        <f>+Detailprijzen!K77</f>
        <v>0</v>
      </c>
    </row>
    <row r="15" spans="1:4" x14ac:dyDescent="0.3">
      <c r="A15" s="14"/>
      <c r="B15" s="14"/>
      <c r="C15" s="26"/>
      <c r="D15" s="27"/>
    </row>
    <row r="16" spans="1:4" x14ac:dyDescent="0.3">
      <c r="A16" s="15" t="s">
        <v>7</v>
      </c>
      <c r="B16" s="15"/>
      <c r="C16" s="21"/>
      <c r="D16" s="23"/>
    </row>
    <row r="17" spans="1:4" ht="15" thickBot="1" x14ac:dyDescent="0.35">
      <c r="A17" s="7" t="s">
        <v>8</v>
      </c>
      <c r="B17" s="25" t="s">
        <v>9</v>
      </c>
      <c r="C17" s="22"/>
      <c r="D17" s="24"/>
    </row>
    <row r="18" spans="1:4" x14ac:dyDescent="0.3">
      <c r="A18" s="3"/>
      <c r="D18" s="2"/>
    </row>
    <row r="19" spans="1:4" ht="21.6" customHeight="1" x14ac:dyDescent="0.3">
      <c r="A19" s="87" t="s">
        <v>121</v>
      </c>
      <c r="B19" s="88"/>
      <c r="C19" s="88"/>
      <c r="D19" s="2"/>
    </row>
    <row r="20" spans="1:4" x14ac:dyDescent="0.3">
      <c r="A20" s="3"/>
      <c r="C20" s="11"/>
      <c r="D20" s="43"/>
    </row>
    <row r="21" spans="1:4" x14ac:dyDescent="0.3">
      <c r="A21" s="12" t="s">
        <v>10</v>
      </c>
      <c r="B21" s="16"/>
      <c r="C21" s="91" t="s">
        <v>119</v>
      </c>
      <c r="D21" s="92"/>
    </row>
    <row r="22" spans="1:4" x14ac:dyDescent="0.3">
      <c r="A22" s="3"/>
      <c r="D22" s="2"/>
    </row>
    <row r="23" spans="1:4" ht="22.8" customHeight="1" x14ac:dyDescent="0.3">
      <c r="A23" s="12" t="s">
        <v>11</v>
      </c>
      <c r="B23" s="16"/>
      <c r="C23" s="85" t="s">
        <v>120</v>
      </c>
      <c r="D23" s="86"/>
    </row>
    <row r="24" spans="1:4" x14ac:dyDescent="0.3">
      <c r="A24" s="4"/>
      <c r="B24" s="17"/>
      <c r="D24" s="2"/>
    </row>
    <row r="25" spans="1:4" x14ac:dyDescent="0.3">
      <c r="A25" s="3"/>
      <c r="C25" s="77"/>
      <c r="D25" s="78"/>
    </row>
    <row r="26" spans="1:4" x14ac:dyDescent="0.3">
      <c r="A26" s="12" t="s">
        <v>12</v>
      </c>
      <c r="B26" s="16"/>
      <c r="C26" s="77"/>
      <c r="D26" s="78"/>
    </row>
    <row r="27" spans="1:4" x14ac:dyDescent="0.3">
      <c r="A27" s="3"/>
      <c r="C27" s="77"/>
      <c r="D27" s="78"/>
    </row>
    <row r="28" spans="1:4" ht="15" thickBot="1" x14ac:dyDescent="0.35">
      <c r="A28" s="10"/>
      <c r="B28" s="5"/>
      <c r="C28" s="5"/>
      <c r="D28" s="6"/>
    </row>
  </sheetData>
  <sheetProtection algorithmName="SHA-512" hashValue="8x6biOdlT4WOhRLnRvAlUm9IfDrTdH6B+KwaxYJClNlRbyV18SpPr9Dr8NL8tf/v9hnzvPcjBVRJX903f3vaZg==" saltValue="YZKp3YBfkU2GMh71DvRbVg==" spinCount="100000" sheet="1" objects="1" scenarios="1"/>
  <mergeCells count="8">
    <mergeCell ref="B2:D2"/>
    <mergeCell ref="C25:D27"/>
    <mergeCell ref="A12:D12"/>
    <mergeCell ref="A8:D8"/>
    <mergeCell ref="C23:D23"/>
    <mergeCell ref="A19:C19"/>
    <mergeCell ref="B10:D10"/>
    <mergeCell ref="C21:D21"/>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7"/>
  <sheetViews>
    <sheetView tabSelected="1" topLeftCell="A9" workbookViewId="0">
      <selection activeCell="E13" sqref="E13"/>
    </sheetView>
  </sheetViews>
  <sheetFormatPr defaultRowHeight="14.4" x14ac:dyDescent="0.3"/>
  <cols>
    <col min="1" max="1" width="6.44140625" customWidth="1"/>
    <col min="2" max="2" width="56.88671875" customWidth="1"/>
    <col min="3" max="3" width="16" customWidth="1"/>
    <col min="4" max="4" width="29.33203125" style="13" bestFit="1" customWidth="1"/>
    <col min="5" max="5" width="11" style="13" customWidth="1"/>
    <col min="6" max="6" width="10.6640625" style="13" customWidth="1"/>
    <col min="7" max="7" width="10.44140625" style="13" customWidth="1"/>
    <col min="8" max="8" width="12.44140625" customWidth="1"/>
    <col min="9" max="9" width="13.44140625" customWidth="1"/>
    <col min="10" max="10" width="12.109375" customWidth="1"/>
    <col min="11" max="11" width="13" customWidth="1"/>
    <col min="12" max="12" width="32.44140625" customWidth="1"/>
    <col min="13" max="13" width="13" customWidth="1"/>
    <col min="14" max="14" width="12.33203125" bestFit="1" customWidth="1"/>
    <col min="15" max="15" width="15" bestFit="1" customWidth="1"/>
    <col min="16" max="16" width="12.33203125" bestFit="1" customWidth="1"/>
    <col min="17" max="17" width="15" bestFit="1" customWidth="1"/>
    <col min="20" max="20" width="11" bestFit="1" customWidth="1"/>
  </cols>
  <sheetData>
    <row r="1" spans="1:16" x14ac:dyDescent="0.3">
      <c r="A1" s="1"/>
      <c r="B1" s="8"/>
      <c r="C1" s="8"/>
      <c r="D1" s="31"/>
      <c r="E1" s="31"/>
      <c r="F1" s="31"/>
      <c r="G1" s="31"/>
      <c r="H1" s="8"/>
      <c r="I1" s="8"/>
      <c r="J1" s="8"/>
      <c r="K1" s="8"/>
      <c r="L1" s="8"/>
      <c r="M1" s="9"/>
      <c r="N1" s="42"/>
    </row>
    <row r="2" spans="1:16" x14ac:dyDescent="0.3">
      <c r="A2" s="3"/>
      <c r="M2" s="2"/>
    </row>
    <row r="3" spans="1:16" x14ac:dyDescent="0.3">
      <c r="A3" s="3"/>
      <c r="M3" s="2"/>
      <c r="O3" s="36"/>
      <c r="P3" s="35"/>
    </row>
    <row r="4" spans="1:16" x14ac:dyDescent="0.3">
      <c r="A4" s="3"/>
      <c r="M4" s="2"/>
      <c r="P4" s="40"/>
    </row>
    <row r="5" spans="1:16" x14ac:dyDescent="0.3">
      <c r="A5" s="3"/>
      <c r="M5" s="2"/>
    </row>
    <row r="6" spans="1:16" x14ac:dyDescent="0.3">
      <c r="A6" s="3"/>
      <c r="M6" s="2"/>
    </row>
    <row r="7" spans="1:16" ht="15" thickBot="1" x14ac:dyDescent="0.35">
      <c r="A7" s="10"/>
      <c r="B7" s="5"/>
      <c r="C7" s="5"/>
      <c r="D7" s="32"/>
      <c r="E7" s="32"/>
      <c r="F7" s="32"/>
      <c r="G7" s="32"/>
      <c r="H7" s="5"/>
      <c r="I7" s="5"/>
      <c r="J7" s="5"/>
      <c r="K7" s="5"/>
      <c r="L7" s="5"/>
      <c r="M7" s="6"/>
    </row>
    <row r="8" spans="1:16" ht="21.6" thickBot="1" x14ac:dyDescent="0.35">
      <c r="A8" s="82" t="s">
        <v>116</v>
      </c>
      <c r="B8" s="83"/>
      <c r="C8" s="83"/>
      <c r="D8" s="83"/>
      <c r="E8" s="83"/>
      <c r="F8" s="83"/>
      <c r="G8" s="83"/>
      <c r="H8" s="83"/>
      <c r="I8" s="83"/>
      <c r="J8" s="83"/>
      <c r="K8" s="83"/>
      <c r="L8" s="83"/>
      <c r="M8" s="84"/>
    </row>
    <row r="9" spans="1:16" x14ac:dyDescent="0.3">
      <c r="A9" s="29"/>
      <c r="B9" s="11"/>
      <c r="C9" s="11"/>
      <c r="D9"/>
      <c r="E9"/>
      <c r="F9"/>
      <c r="G9"/>
      <c r="M9" s="2"/>
    </row>
    <row r="10" spans="1:16" x14ac:dyDescent="0.3">
      <c r="A10" s="93" t="s">
        <v>2</v>
      </c>
      <c r="B10" s="94"/>
      <c r="C10" s="95" t="str">
        <f>IF(+'Totaal inschrijfprijs'!B10="Uw bedrijfsnaam hier invullen","",'Totaal inschrijfprijs'!B10)</f>
        <v/>
      </c>
      <c r="D10" s="95"/>
      <c r="E10" s="53"/>
      <c r="F10" s="53"/>
      <c r="G10" s="53"/>
      <c r="H10" s="53"/>
      <c r="I10" s="53"/>
      <c r="J10" s="53"/>
      <c r="K10" s="53"/>
      <c r="L10" s="53"/>
      <c r="M10" s="54"/>
    </row>
    <row r="11" spans="1:16" ht="15" thickBot="1" x14ac:dyDescent="0.35">
      <c r="A11" s="10"/>
      <c r="B11" s="5"/>
      <c r="C11" s="5"/>
      <c r="D11" s="32"/>
      <c r="E11" s="32"/>
      <c r="F11" s="32"/>
      <c r="G11" s="32"/>
      <c r="H11" s="5"/>
      <c r="I11" s="5"/>
      <c r="J11" s="5"/>
      <c r="K11" s="5"/>
      <c r="L11" s="5"/>
      <c r="M11" s="6"/>
    </row>
    <row r="12" spans="1:16" ht="57.6" x14ac:dyDescent="0.3">
      <c r="A12" s="69" t="s">
        <v>13</v>
      </c>
      <c r="B12" s="70" t="s">
        <v>14</v>
      </c>
      <c r="C12" s="71" t="s">
        <v>44</v>
      </c>
      <c r="D12" s="71" t="s">
        <v>55</v>
      </c>
      <c r="E12" s="71" t="s">
        <v>52</v>
      </c>
      <c r="F12" s="71" t="s">
        <v>115</v>
      </c>
      <c r="G12" s="71" t="s">
        <v>53</v>
      </c>
      <c r="H12" s="71" t="s">
        <v>123</v>
      </c>
      <c r="I12" s="71" t="s">
        <v>54</v>
      </c>
      <c r="J12" s="71" t="s">
        <v>124</v>
      </c>
      <c r="K12" s="71" t="s">
        <v>125</v>
      </c>
      <c r="L12" s="72" t="s">
        <v>122</v>
      </c>
      <c r="M12" s="73" t="s">
        <v>56</v>
      </c>
      <c r="O12" s="30"/>
    </row>
    <row r="13" spans="1:16" x14ac:dyDescent="0.3">
      <c r="A13" s="46">
        <v>1</v>
      </c>
      <c r="B13" t="s">
        <v>19</v>
      </c>
      <c r="C13" s="51" t="s">
        <v>46</v>
      </c>
      <c r="D13" s="13" t="s">
        <v>99</v>
      </c>
      <c r="E13" s="34"/>
      <c r="F13" s="52"/>
      <c r="G13" s="34"/>
      <c r="H13" s="61">
        <v>40</v>
      </c>
      <c r="I13" s="34">
        <f>+H13*G13</f>
        <v>0</v>
      </c>
      <c r="J13" s="39">
        <f>+I13*0.21</f>
        <v>0</v>
      </c>
      <c r="K13" s="59">
        <f>(J13+I13)</f>
        <v>0</v>
      </c>
      <c r="L13" s="66"/>
      <c r="M13" s="62"/>
      <c r="N13" s="36"/>
      <c r="O13" s="44"/>
    </row>
    <row r="14" spans="1:16" x14ac:dyDescent="0.3">
      <c r="A14" s="46">
        <v>2</v>
      </c>
      <c r="B14" t="s">
        <v>47</v>
      </c>
      <c r="C14" s="51" t="s">
        <v>45</v>
      </c>
      <c r="D14" s="13" t="s">
        <v>100</v>
      </c>
      <c r="E14" s="34"/>
      <c r="F14" s="52"/>
      <c r="G14" s="34"/>
      <c r="H14" s="61">
        <v>50</v>
      </c>
      <c r="I14" s="34">
        <f t="shared" ref="I14:I62" si="0">+H14*G14</f>
        <v>0</v>
      </c>
      <c r="J14" s="39">
        <f t="shared" ref="J14:J62" si="1">+I14*0.21</f>
        <v>0</v>
      </c>
      <c r="K14" s="59">
        <f t="shared" ref="K14:K62" si="2">(J14+I14)</f>
        <v>0</v>
      </c>
      <c r="L14" s="66"/>
      <c r="M14" s="62"/>
      <c r="N14" s="36"/>
    </row>
    <row r="15" spans="1:16" x14ac:dyDescent="0.3">
      <c r="A15" s="46">
        <v>3</v>
      </c>
      <c r="B15" t="s">
        <v>20</v>
      </c>
      <c r="C15" s="51" t="s">
        <v>62</v>
      </c>
      <c r="D15" s="13" t="s">
        <v>101</v>
      </c>
      <c r="E15" s="34"/>
      <c r="F15" s="52"/>
      <c r="G15" s="34"/>
      <c r="H15" s="61">
        <v>8</v>
      </c>
      <c r="I15" s="34">
        <f t="shared" si="0"/>
        <v>0</v>
      </c>
      <c r="J15" s="39">
        <f t="shared" si="1"/>
        <v>0</v>
      </c>
      <c r="K15" s="59">
        <f t="shared" si="2"/>
        <v>0</v>
      </c>
      <c r="L15" s="66"/>
      <c r="M15" s="62"/>
      <c r="N15" s="36"/>
    </row>
    <row r="16" spans="1:16" x14ac:dyDescent="0.3">
      <c r="A16" s="46">
        <v>4</v>
      </c>
      <c r="B16" t="s">
        <v>48</v>
      </c>
      <c r="C16" s="96" t="s">
        <v>131</v>
      </c>
      <c r="D16" s="13" t="s">
        <v>102</v>
      </c>
      <c r="E16" s="34"/>
      <c r="F16" s="52"/>
      <c r="G16" s="34"/>
      <c r="H16" s="61">
        <v>30</v>
      </c>
      <c r="I16" s="34">
        <f t="shared" si="0"/>
        <v>0</v>
      </c>
      <c r="J16" s="39">
        <f t="shared" si="1"/>
        <v>0</v>
      </c>
      <c r="K16" s="59">
        <f t="shared" si="2"/>
        <v>0</v>
      </c>
      <c r="L16" s="66"/>
      <c r="M16" s="62"/>
      <c r="N16" s="36"/>
    </row>
    <row r="17" spans="1:14" x14ac:dyDescent="0.3">
      <c r="A17" s="46">
        <v>5</v>
      </c>
      <c r="B17" t="s">
        <v>21</v>
      </c>
      <c r="C17" s="60" t="s">
        <v>89</v>
      </c>
      <c r="D17" s="13" t="s">
        <v>102</v>
      </c>
      <c r="E17" s="34"/>
      <c r="F17" s="52"/>
      <c r="G17" s="34"/>
      <c r="H17" s="61">
        <v>500</v>
      </c>
      <c r="I17" s="34">
        <f t="shared" si="0"/>
        <v>0</v>
      </c>
      <c r="J17" s="39">
        <f t="shared" si="1"/>
        <v>0</v>
      </c>
      <c r="K17" s="59">
        <f t="shared" si="2"/>
        <v>0</v>
      </c>
      <c r="L17" s="66"/>
      <c r="M17" s="62"/>
      <c r="N17" s="36"/>
    </row>
    <row r="18" spans="1:14" x14ac:dyDescent="0.3">
      <c r="A18" s="46">
        <v>6</v>
      </c>
      <c r="B18" t="s">
        <v>49</v>
      </c>
      <c r="C18" s="51" t="s">
        <v>50</v>
      </c>
      <c r="D18" s="13" t="s">
        <v>103</v>
      </c>
      <c r="E18" s="34"/>
      <c r="F18" s="52"/>
      <c r="G18" s="34"/>
      <c r="H18" s="61">
        <v>2</v>
      </c>
      <c r="I18" s="34">
        <f t="shared" si="0"/>
        <v>0</v>
      </c>
      <c r="J18" s="39">
        <f t="shared" si="1"/>
        <v>0</v>
      </c>
      <c r="K18" s="59">
        <f t="shared" si="2"/>
        <v>0</v>
      </c>
      <c r="L18" s="66"/>
      <c r="M18" s="62"/>
      <c r="N18" s="36"/>
    </row>
    <row r="19" spans="1:14" x14ac:dyDescent="0.3">
      <c r="A19" s="46">
        <v>7</v>
      </c>
      <c r="B19" t="s">
        <v>22</v>
      </c>
      <c r="C19" s="51" t="s">
        <v>50</v>
      </c>
      <c r="D19" s="13" t="s">
        <v>104</v>
      </c>
      <c r="E19" s="34"/>
      <c r="F19" s="52"/>
      <c r="G19" s="34"/>
      <c r="H19" s="61">
        <v>2</v>
      </c>
      <c r="I19" s="34">
        <f t="shared" si="0"/>
        <v>0</v>
      </c>
      <c r="J19" s="39">
        <f t="shared" si="1"/>
        <v>0</v>
      </c>
      <c r="K19" s="59">
        <f t="shared" si="2"/>
        <v>0</v>
      </c>
      <c r="L19" s="66"/>
      <c r="M19" s="62"/>
      <c r="N19" s="36"/>
    </row>
    <row r="20" spans="1:14" x14ac:dyDescent="0.3">
      <c r="A20" s="46">
        <v>8</v>
      </c>
      <c r="B20" t="s">
        <v>23</v>
      </c>
      <c r="C20" s="51" t="s">
        <v>50</v>
      </c>
      <c r="D20" s="13" t="s">
        <v>100</v>
      </c>
      <c r="E20" s="34"/>
      <c r="F20" s="52"/>
      <c r="G20" s="34"/>
      <c r="H20" s="61">
        <v>80</v>
      </c>
      <c r="I20" s="34">
        <f t="shared" si="0"/>
        <v>0</v>
      </c>
      <c r="J20" s="39">
        <f t="shared" si="1"/>
        <v>0</v>
      </c>
      <c r="K20" s="59">
        <f t="shared" si="2"/>
        <v>0</v>
      </c>
      <c r="L20" s="66"/>
      <c r="M20" s="62"/>
      <c r="N20" s="36"/>
    </row>
    <row r="21" spans="1:14" x14ac:dyDescent="0.3">
      <c r="A21" s="46">
        <v>9</v>
      </c>
      <c r="B21" t="s">
        <v>57</v>
      </c>
      <c r="C21" s="51" t="s">
        <v>50</v>
      </c>
      <c r="D21" s="13" t="s">
        <v>105</v>
      </c>
      <c r="E21" s="34"/>
      <c r="F21" s="52"/>
      <c r="G21" s="34"/>
      <c r="H21" s="61">
        <v>10</v>
      </c>
      <c r="I21" s="34">
        <f t="shared" si="0"/>
        <v>0</v>
      </c>
      <c r="J21" s="39">
        <f t="shared" si="1"/>
        <v>0</v>
      </c>
      <c r="K21" s="59">
        <f t="shared" si="2"/>
        <v>0</v>
      </c>
      <c r="L21" s="66"/>
      <c r="M21" s="62"/>
      <c r="N21" s="36"/>
    </row>
    <row r="22" spans="1:14" x14ac:dyDescent="0.3">
      <c r="A22" s="46">
        <v>10</v>
      </c>
      <c r="B22" t="s">
        <v>58</v>
      </c>
      <c r="C22" s="51" t="s">
        <v>50</v>
      </c>
      <c r="D22" s="13" t="s">
        <v>106</v>
      </c>
      <c r="E22" s="34"/>
      <c r="F22" s="52"/>
      <c r="G22" s="34"/>
      <c r="H22" s="61">
        <v>400</v>
      </c>
      <c r="I22" s="34">
        <f t="shared" si="0"/>
        <v>0</v>
      </c>
      <c r="J22" s="39">
        <f t="shared" si="1"/>
        <v>0</v>
      </c>
      <c r="K22" s="59">
        <f t="shared" si="2"/>
        <v>0</v>
      </c>
      <c r="L22" s="66"/>
      <c r="M22" s="62"/>
      <c r="N22" s="36"/>
    </row>
    <row r="23" spans="1:14" x14ac:dyDescent="0.3">
      <c r="A23" s="46">
        <v>11</v>
      </c>
      <c r="B23" t="s">
        <v>24</v>
      </c>
      <c r="C23" s="51" t="s">
        <v>50</v>
      </c>
      <c r="D23" s="13" t="s">
        <v>106</v>
      </c>
      <c r="E23" s="34"/>
      <c r="F23" s="52"/>
      <c r="G23" s="34"/>
      <c r="H23" s="61">
        <v>3500</v>
      </c>
      <c r="I23" s="34">
        <f t="shared" si="0"/>
        <v>0</v>
      </c>
      <c r="J23" s="39">
        <f t="shared" si="1"/>
        <v>0</v>
      </c>
      <c r="K23" s="59">
        <f t="shared" si="2"/>
        <v>0</v>
      </c>
      <c r="L23" s="66"/>
      <c r="M23" s="62"/>
      <c r="N23" s="36"/>
    </row>
    <row r="24" spans="1:14" x14ac:dyDescent="0.3">
      <c r="A24" s="46">
        <v>12</v>
      </c>
      <c r="B24" t="s">
        <v>25</v>
      </c>
      <c r="C24" s="51" t="s">
        <v>50</v>
      </c>
      <c r="D24" s="13" t="s">
        <v>106</v>
      </c>
      <c r="E24" s="34"/>
      <c r="F24" s="52"/>
      <c r="G24" s="34"/>
      <c r="H24" s="61">
        <v>3000</v>
      </c>
      <c r="I24" s="34">
        <f t="shared" si="0"/>
        <v>0</v>
      </c>
      <c r="J24" s="39">
        <f t="shared" si="1"/>
        <v>0</v>
      </c>
      <c r="K24" s="59">
        <f t="shared" si="2"/>
        <v>0</v>
      </c>
      <c r="L24" s="66"/>
      <c r="M24" s="62"/>
      <c r="N24" s="36"/>
    </row>
    <row r="25" spans="1:14" x14ac:dyDescent="0.3">
      <c r="A25" s="46">
        <v>13</v>
      </c>
      <c r="B25" t="s">
        <v>26</v>
      </c>
      <c r="C25" s="51" t="s">
        <v>50</v>
      </c>
      <c r="D25" s="13" t="s">
        <v>108</v>
      </c>
      <c r="E25" s="34"/>
      <c r="F25" s="52"/>
      <c r="G25" s="34"/>
      <c r="H25" s="61">
        <v>10</v>
      </c>
      <c r="I25" s="34">
        <f t="shared" si="0"/>
        <v>0</v>
      </c>
      <c r="J25" s="39">
        <f t="shared" si="1"/>
        <v>0</v>
      </c>
      <c r="K25" s="59">
        <f t="shared" si="2"/>
        <v>0</v>
      </c>
      <c r="L25" s="66"/>
      <c r="M25" s="62"/>
      <c r="N25" s="36"/>
    </row>
    <row r="26" spans="1:14" x14ac:dyDescent="0.3">
      <c r="A26" s="46">
        <v>14</v>
      </c>
      <c r="B26" t="s">
        <v>59</v>
      </c>
      <c r="C26" s="51" t="s">
        <v>50</v>
      </c>
      <c r="D26" s="13" t="s">
        <v>109</v>
      </c>
      <c r="E26" s="34"/>
      <c r="F26" s="52"/>
      <c r="G26" s="34"/>
      <c r="H26" s="61">
        <v>40</v>
      </c>
      <c r="I26" s="34">
        <f t="shared" si="0"/>
        <v>0</v>
      </c>
      <c r="J26" s="39">
        <f t="shared" si="1"/>
        <v>0</v>
      </c>
      <c r="K26" s="59">
        <f t="shared" si="2"/>
        <v>0</v>
      </c>
      <c r="L26" s="66"/>
      <c r="M26" s="62"/>
      <c r="N26" s="36"/>
    </row>
    <row r="27" spans="1:14" x14ac:dyDescent="0.3">
      <c r="A27" s="46">
        <v>15</v>
      </c>
      <c r="B27" t="s">
        <v>60</v>
      </c>
      <c r="C27" s="51" t="s">
        <v>50</v>
      </c>
      <c r="D27" s="13" t="s">
        <v>109</v>
      </c>
      <c r="E27" s="34"/>
      <c r="F27" s="52"/>
      <c r="G27" s="34"/>
      <c r="H27" s="61">
        <v>40</v>
      </c>
      <c r="I27" s="34">
        <f t="shared" si="0"/>
        <v>0</v>
      </c>
      <c r="J27" s="39">
        <f t="shared" si="1"/>
        <v>0</v>
      </c>
      <c r="K27" s="59">
        <f t="shared" si="2"/>
        <v>0</v>
      </c>
      <c r="L27" s="66"/>
      <c r="M27" s="62"/>
      <c r="N27" s="36"/>
    </row>
    <row r="28" spans="1:14" x14ac:dyDescent="0.3">
      <c r="A28" s="46">
        <v>16</v>
      </c>
      <c r="B28" t="s">
        <v>61</v>
      </c>
      <c r="C28" s="51" t="s">
        <v>51</v>
      </c>
      <c r="D28" s="13" t="s">
        <v>110</v>
      </c>
      <c r="E28" s="34"/>
      <c r="F28" s="52"/>
      <c r="G28" s="34"/>
      <c r="H28" s="61">
        <v>200</v>
      </c>
      <c r="I28" s="34">
        <f t="shared" si="0"/>
        <v>0</v>
      </c>
      <c r="J28" s="39">
        <f t="shared" si="1"/>
        <v>0</v>
      </c>
      <c r="K28" s="59">
        <f t="shared" si="2"/>
        <v>0</v>
      </c>
      <c r="L28" s="66"/>
      <c r="M28" s="62"/>
      <c r="N28" s="36"/>
    </row>
    <row r="29" spans="1:14" x14ac:dyDescent="0.3">
      <c r="A29" s="46">
        <v>17</v>
      </c>
      <c r="B29" t="s">
        <v>27</v>
      </c>
      <c r="C29" s="51" t="s">
        <v>69</v>
      </c>
      <c r="D29" s="13" t="s">
        <v>100</v>
      </c>
      <c r="E29" s="34"/>
      <c r="F29" s="52"/>
      <c r="G29" s="34"/>
      <c r="H29" s="61">
        <v>100</v>
      </c>
      <c r="I29" s="34">
        <f t="shared" si="0"/>
        <v>0</v>
      </c>
      <c r="J29" s="39">
        <f t="shared" si="1"/>
        <v>0</v>
      </c>
      <c r="K29" s="59">
        <f t="shared" si="2"/>
        <v>0</v>
      </c>
      <c r="L29" s="66"/>
      <c r="M29" s="62"/>
      <c r="N29" s="36"/>
    </row>
    <row r="30" spans="1:14" x14ac:dyDescent="0.3">
      <c r="A30" s="46">
        <v>18</v>
      </c>
      <c r="B30" t="s">
        <v>28</v>
      </c>
      <c r="C30" s="51" t="s">
        <v>62</v>
      </c>
      <c r="D30" s="13" t="s">
        <v>99</v>
      </c>
      <c r="E30" s="34"/>
      <c r="F30" s="52"/>
      <c r="G30" s="34"/>
      <c r="H30" s="61">
        <v>40</v>
      </c>
      <c r="I30" s="34">
        <f t="shared" si="0"/>
        <v>0</v>
      </c>
      <c r="J30" s="39">
        <f t="shared" si="1"/>
        <v>0</v>
      </c>
      <c r="K30" s="59">
        <f t="shared" si="2"/>
        <v>0</v>
      </c>
      <c r="L30" s="66"/>
      <c r="M30" s="62"/>
      <c r="N30" s="36"/>
    </row>
    <row r="31" spans="1:14" x14ac:dyDescent="0.3">
      <c r="A31" s="46">
        <v>19</v>
      </c>
      <c r="B31" t="s">
        <v>29</v>
      </c>
      <c r="C31" s="51" t="s">
        <v>62</v>
      </c>
      <c r="D31" s="13" t="s">
        <v>99</v>
      </c>
      <c r="E31" s="34"/>
      <c r="F31" s="52"/>
      <c r="G31" s="34"/>
      <c r="H31" s="61">
        <v>40</v>
      </c>
      <c r="I31" s="34">
        <f t="shared" si="0"/>
        <v>0</v>
      </c>
      <c r="J31" s="39">
        <f t="shared" si="1"/>
        <v>0</v>
      </c>
      <c r="K31" s="59">
        <f t="shared" si="2"/>
        <v>0</v>
      </c>
      <c r="L31" s="66"/>
      <c r="M31" s="62"/>
      <c r="N31" s="36"/>
    </row>
    <row r="32" spans="1:14" x14ac:dyDescent="0.3">
      <c r="A32" s="46">
        <v>20</v>
      </c>
      <c r="B32" t="s">
        <v>63</v>
      </c>
      <c r="C32" s="51" t="s">
        <v>64</v>
      </c>
      <c r="D32" s="13" t="s">
        <v>99</v>
      </c>
      <c r="E32" s="34"/>
      <c r="F32" s="52"/>
      <c r="G32" s="34"/>
      <c r="H32" s="61">
        <v>40</v>
      </c>
      <c r="I32" s="34">
        <f t="shared" si="0"/>
        <v>0</v>
      </c>
      <c r="J32" s="39">
        <f t="shared" si="1"/>
        <v>0</v>
      </c>
      <c r="K32" s="59">
        <f t="shared" si="2"/>
        <v>0</v>
      </c>
      <c r="L32" s="66"/>
      <c r="M32" s="62"/>
      <c r="N32" s="36"/>
    </row>
    <row r="33" spans="1:14" x14ac:dyDescent="0.3">
      <c r="A33" s="46">
        <v>21</v>
      </c>
      <c r="B33" t="s">
        <v>30</v>
      </c>
      <c r="C33" s="51" t="s">
        <v>62</v>
      </c>
      <c r="D33" s="13" t="s">
        <v>100</v>
      </c>
      <c r="E33" s="34"/>
      <c r="F33" s="52"/>
      <c r="G33" s="34"/>
      <c r="H33" s="61">
        <v>400</v>
      </c>
      <c r="I33" s="34">
        <f t="shared" si="0"/>
        <v>0</v>
      </c>
      <c r="J33" s="39">
        <f t="shared" si="1"/>
        <v>0</v>
      </c>
      <c r="K33" s="59">
        <f t="shared" si="2"/>
        <v>0</v>
      </c>
      <c r="L33" s="66"/>
      <c r="M33" s="62"/>
      <c r="N33" s="36"/>
    </row>
    <row r="34" spans="1:14" x14ac:dyDescent="0.3">
      <c r="A34" s="46">
        <v>22</v>
      </c>
      <c r="B34" t="s">
        <v>65</v>
      </c>
      <c r="C34" s="51" t="s">
        <v>62</v>
      </c>
      <c r="D34" s="13" t="s">
        <v>101</v>
      </c>
      <c r="E34" s="34"/>
      <c r="F34" s="52"/>
      <c r="G34" s="34"/>
      <c r="H34" s="61">
        <v>50</v>
      </c>
      <c r="I34" s="34">
        <f t="shared" si="0"/>
        <v>0</v>
      </c>
      <c r="J34" s="39">
        <f t="shared" si="1"/>
        <v>0</v>
      </c>
      <c r="K34" s="59">
        <f t="shared" si="2"/>
        <v>0</v>
      </c>
      <c r="L34" s="66"/>
      <c r="M34" s="62"/>
      <c r="N34" s="36"/>
    </row>
    <row r="35" spans="1:14" x14ac:dyDescent="0.3">
      <c r="A35" s="46">
        <v>23</v>
      </c>
      <c r="B35" t="s">
        <v>31</v>
      </c>
      <c r="C35" s="51" t="s">
        <v>62</v>
      </c>
      <c r="D35" s="13" t="s">
        <v>99</v>
      </c>
      <c r="E35" s="34"/>
      <c r="F35" s="52"/>
      <c r="G35" s="34"/>
      <c r="H35" s="61">
        <v>10</v>
      </c>
      <c r="I35" s="34">
        <f t="shared" si="0"/>
        <v>0</v>
      </c>
      <c r="J35" s="39">
        <f t="shared" si="1"/>
        <v>0</v>
      </c>
      <c r="K35" s="59">
        <f t="shared" si="2"/>
        <v>0</v>
      </c>
      <c r="L35" s="66"/>
      <c r="M35" s="62"/>
      <c r="N35" s="36"/>
    </row>
    <row r="36" spans="1:14" x14ac:dyDescent="0.3">
      <c r="A36" s="46">
        <v>24</v>
      </c>
      <c r="B36" t="s">
        <v>32</v>
      </c>
      <c r="C36" s="51" t="s">
        <v>62</v>
      </c>
      <c r="D36" s="13" t="s">
        <v>99</v>
      </c>
      <c r="E36" s="34"/>
      <c r="F36" s="52"/>
      <c r="G36" s="34"/>
      <c r="H36" s="61">
        <v>10</v>
      </c>
      <c r="I36" s="34">
        <f t="shared" si="0"/>
        <v>0</v>
      </c>
      <c r="J36" s="39">
        <f t="shared" si="1"/>
        <v>0</v>
      </c>
      <c r="K36" s="59">
        <f t="shared" si="2"/>
        <v>0</v>
      </c>
      <c r="L36" s="66"/>
      <c r="M36" s="62"/>
      <c r="N36" s="36"/>
    </row>
    <row r="37" spans="1:14" x14ac:dyDescent="0.3">
      <c r="A37" s="46">
        <v>25</v>
      </c>
      <c r="B37" t="s">
        <v>33</v>
      </c>
      <c r="C37" s="51" t="s">
        <v>66</v>
      </c>
      <c r="D37" s="13" t="s">
        <v>99</v>
      </c>
      <c r="E37" s="34"/>
      <c r="F37" s="52"/>
      <c r="G37" s="34"/>
      <c r="H37" s="61">
        <v>40</v>
      </c>
      <c r="I37" s="34">
        <f t="shared" si="0"/>
        <v>0</v>
      </c>
      <c r="J37" s="39">
        <f t="shared" si="1"/>
        <v>0</v>
      </c>
      <c r="K37" s="59">
        <f t="shared" si="2"/>
        <v>0</v>
      </c>
      <c r="L37" s="66"/>
      <c r="M37" s="62"/>
      <c r="N37" s="36"/>
    </row>
    <row r="38" spans="1:14" x14ac:dyDescent="0.3">
      <c r="A38" s="46">
        <v>26</v>
      </c>
      <c r="B38" t="s">
        <v>34</v>
      </c>
      <c r="C38" s="51" t="s">
        <v>70</v>
      </c>
      <c r="D38" s="13" t="s">
        <v>107</v>
      </c>
      <c r="E38" s="34"/>
      <c r="F38" s="52"/>
      <c r="G38" s="34"/>
      <c r="H38" s="61">
        <v>40</v>
      </c>
      <c r="I38" s="34">
        <f t="shared" si="0"/>
        <v>0</v>
      </c>
      <c r="J38" s="39">
        <f t="shared" si="1"/>
        <v>0</v>
      </c>
      <c r="K38" s="59">
        <f t="shared" si="2"/>
        <v>0</v>
      </c>
      <c r="L38" s="66"/>
      <c r="M38" s="62"/>
      <c r="N38" s="36"/>
    </row>
    <row r="39" spans="1:14" x14ac:dyDescent="0.3">
      <c r="A39" s="46">
        <v>27</v>
      </c>
      <c r="B39" t="s">
        <v>68</v>
      </c>
      <c r="C39" s="51" t="s">
        <v>67</v>
      </c>
      <c r="D39" s="13" t="s">
        <v>100</v>
      </c>
      <c r="E39" s="34"/>
      <c r="F39" s="52"/>
      <c r="G39" s="34"/>
      <c r="H39" s="61">
        <v>250</v>
      </c>
      <c r="I39" s="34">
        <f t="shared" si="0"/>
        <v>0</v>
      </c>
      <c r="J39" s="39">
        <f t="shared" si="1"/>
        <v>0</v>
      </c>
      <c r="K39" s="59">
        <f t="shared" si="2"/>
        <v>0</v>
      </c>
      <c r="L39" s="66"/>
      <c r="M39" s="62"/>
      <c r="N39" s="36"/>
    </row>
    <row r="40" spans="1:14" x14ac:dyDescent="0.3">
      <c r="A40" s="46">
        <v>28</v>
      </c>
      <c r="B40" t="s">
        <v>72</v>
      </c>
      <c r="C40" s="51" t="s">
        <v>67</v>
      </c>
      <c r="D40" s="13" t="s">
        <v>100</v>
      </c>
      <c r="E40" s="34"/>
      <c r="F40" s="52"/>
      <c r="G40" s="34"/>
      <c r="H40" s="61">
        <v>250</v>
      </c>
      <c r="I40" s="34">
        <f t="shared" si="0"/>
        <v>0</v>
      </c>
      <c r="J40" s="39">
        <f t="shared" si="1"/>
        <v>0</v>
      </c>
      <c r="K40" s="59">
        <f t="shared" si="2"/>
        <v>0</v>
      </c>
      <c r="L40" s="66"/>
      <c r="M40" s="62"/>
      <c r="N40" s="36"/>
    </row>
    <row r="41" spans="1:14" x14ac:dyDescent="0.3">
      <c r="A41" s="46">
        <v>29</v>
      </c>
      <c r="B41" t="s">
        <v>71</v>
      </c>
      <c r="C41" s="51" t="s">
        <v>67</v>
      </c>
      <c r="D41" s="13" t="s">
        <v>100</v>
      </c>
      <c r="E41" s="34"/>
      <c r="F41" s="52"/>
      <c r="G41" s="34"/>
      <c r="H41" s="61">
        <v>400</v>
      </c>
      <c r="I41" s="34">
        <f t="shared" si="0"/>
        <v>0</v>
      </c>
      <c r="J41" s="39">
        <f t="shared" si="1"/>
        <v>0</v>
      </c>
      <c r="K41" s="59">
        <f t="shared" si="2"/>
        <v>0</v>
      </c>
      <c r="L41" s="66"/>
      <c r="M41" s="62"/>
      <c r="N41" s="36"/>
    </row>
    <row r="42" spans="1:14" x14ac:dyDescent="0.3">
      <c r="A42" s="46">
        <v>30</v>
      </c>
      <c r="B42" t="s">
        <v>74</v>
      </c>
      <c r="C42" s="51" t="s">
        <v>73</v>
      </c>
      <c r="D42" s="13" t="s">
        <v>100</v>
      </c>
      <c r="E42" s="34"/>
      <c r="F42" s="52"/>
      <c r="G42" s="34"/>
      <c r="H42" s="61">
        <v>200</v>
      </c>
      <c r="I42" s="34">
        <f t="shared" si="0"/>
        <v>0</v>
      </c>
      <c r="J42" s="39">
        <f t="shared" si="1"/>
        <v>0</v>
      </c>
      <c r="K42" s="59">
        <f t="shared" si="2"/>
        <v>0</v>
      </c>
      <c r="L42" s="66"/>
      <c r="M42" s="62"/>
      <c r="N42" s="36"/>
    </row>
    <row r="43" spans="1:14" x14ac:dyDescent="0.3">
      <c r="A43" s="46">
        <v>31</v>
      </c>
      <c r="B43" t="s">
        <v>35</v>
      </c>
      <c r="C43" s="51" t="s">
        <v>51</v>
      </c>
      <c r="D43" s="13" t="s">
        <v>110</v>
      </c>
      <c r="E43" s="34"/>
      <c r="F43" s="52"/>
      <c r="G43" s="34"/>
      <c r="H43" s="61">
        <v>20</v>
      </c>
      <c r="I43" s="34">
        <f t="shared" si="0"/>
        <v>0</v>
      </c>
      <c r="J43" s="39">
        <f t="shared" si="1"/>
        <v>0</v>
      </c>
      <c r="K43" s="59">
        <f t="shared" si="2"/>
        <v>0</v>
      </c>
      <c r="L43" s="66"/>
      <c r="M43" s="62"/>
      <c r="N43" s="36"/>
    </row>
    <row r="44" spans="1:14" x14ac:dyDescent="0.3">
      <c r="A44" s="46">
        <v>32</v>
      </c>
      <c r="B44" t="s">
        <v>36</v>
      </c>
      <c r="C44" s="51" t="s">
        <v>75</v>
      </c>
      <c r="D44" s="13" t="s">
        <v>110</v>
      </c>
      <c r="E44" s="34"/>
      <c r="F44" s="52"/>
      <c r="G44" s="34"/>
      <c r="H44" s="61">
        <v>20</v>
      </c>
      <c r="I44" s="34">
        <f t="shared" si="0"/>
        <v>0</v>
      </c>
      <c r="J44" s="39">
        <f t="shared" si="1"/>
        <v>0</v>
      </c>
      <c r="K44" s="59">
        <f t="shared" si="2"/>
        <v>0</v>
      </c>
      <c r="L44" s="66"/>
      <c r="M44" s="62"/>
      <c r="N44" s="36"/>
    </row>
    <row r="45" spans="1:14" x14ac:dyDescent="0.3">
      <c r="A45" s="46">
        <v>33</v>
      </c>
      <c r="B45" t="s">
        <v>76</v>
      </c>
      <c r="C45" s="51" t="s">
        <v>50</v>
      </c>
      <c r="D45" s="13" t="s">
        <v>111</v>
      </c>
      <c r="E45" s="34"/>
      <c r="F45" s="52"/>
      <c r="G45" s="34"/>
      <c r="H45" s="61">
        <v>100</v>
      </c>
      <c r="I45" s="34">
        <f t="shared" si="0"/>
        <v>0</v>
      </c>
      <c r="J45" s="39">
        <f t="shared" si="1"/>
        <v>0</v>
      </c>
      <c r="K45" s="59">
        <f t="shared" si="2"/>
        <v>0</v>
      </c>
      <c r="L45" s="66"/>
      <c r="M45" s="62"/>
      <c r="N45" s="36"/>
    </row>
    <row r="46" spans="1:14" x14ac:dyDescent="0.3">
      <c r="A46" s="46">
        <v>34</v>
      </c>
      <c r="B46" t="s">
        <v>77</v>
      </c>
      <c r="C46" s="51" t="s">
        <v>50</v>
      </c>
      <c r="D46" s="13" t="s">
        <v>111</v>
      </c>
      <c r="E46" s="34"/>
      <c r="F46" s="52"/>
      <c r="G46" s="34"/>
      <c r="H46" s="61">
        <v>200</v>
      </c>
      <c r="I46" s="34">
        <f t="shared" si="0"/>
        <v>0</v>
      </c>
      <c r="J46" s="39">
        <f t="shared" si="1"/>
        <v>0</v>
      </c>
      <c r="K46" s="59">
        <f t="shared" si="2"/>
        <v>0</v>
      </c>
      <c r="L46" s="66"/>
      <c r="M46" s="62"/>
      <c r="N46" s="36"/>
    </row>
    <row r="47" spans="1:14" x14ac:dyDescent="0.3">
      <c r="A47" s="46">
        <v>35</v>
      </c>
      <c r="B47" t="s">
        <v>37</v>
      </c>
      <c r="C47" s="51" t="s">
        <v>50</v>
      </c>
      <c r="D47" s="13" t="s">
        <v>111</v>
      </c>
      <c r="E47" s="34"/>
      <c r="F47" s="52"/>
      <c r="G47" s="34"/>
      <c r="H47" s="61">
        <v>200</v>
      </c>
      <c r="I47" s="34">
        <f t="shared" si="0"/>
        <v>0</v>
      </c>
      <c r="J47" s="39">
        <f t="shared" si="1"/>
        <v>0</v>
      </c>
      <c r="K47" s="59">
        <f t="shared" si="2"/>
        <v>0</v>
      </c>
      <c r="L47" s="66"/>
      <c r="M47" s="62"/>
      <c r="N47" s="36"/>
    </row>
    <row r="48" spans="1:14" x14ac:dyDescent="0.3">
      <c r="A48" s="46">
        <v>36</v>
      </c>
      <c r="B48" t="s">
        <v>79</v>
      </c>
      <c r="C48" s="51" t="s">
        <v>78</v>
      </c>
      <c r="D48" s="13" t="s">
        <v>110</v>
      </c>
      <c r="E48" s="34"/>
      <c r="F48" s="52"/>
      <c r="G48" s="34"/>
      <c r="H48" s="61">
        <v>15</v>
      </c>
      <c r="I48" s="34">
        <f t="shared" si="0"/>
        <v>0</v>
      </c>
      <c r="J48" s="39">
        <f t="shared" si="1"/>
        <v>0</v>
      </c>
      <c r="K48" s="59">
        <f t="shared" si="2"/>
        <v>0</v>
      </c>
      <c r="L48" s="66"/>
      <c r="M48" s="62"/>
      <c r="N48" s="36"/>
    </row>
    <row r="49" spans="1:14" x14ac:dyDescent="0.3">
      <c r="A49" s="97" t="s">
        <v>134</v>
      </c>
      <c r="B49" t="s">
        <v>135</v>
      </c>
      <c r="C49" s="51" t="s">
        <v>80</v>
      </c>
      <c r="D49" s="13" t="s">
        <v>101</v>
      </c>
      <c r="E49" s="34"/>
      <c r="F49" s="52"/>
      <c r="G49" s="34"/>
      <c r="H49" s="61">
        <v>400</v>
      </c>
      <c r="I49" s="34">
        <f t="shared" si="0"/>
        <v>0</v>
      </c>
      <c r="J49" s="39">
        <f t="shared" si="1"/>
        <v>0</v>
      </c>
      <c r="K49" s="59">
        <f t="shared" si="2"/>
        <v>0</v>
      </c>
      <c r="L49" s="66"/>
      <c r="M49" s="62"/>
      <c r="N49" s="36"/>
    </row>
    <row r="50" spans="1:14" x14ac:dyDescent="0.3">
      <c r="A50" s="97" t="s">
        <v>133</v>
      </c>
      <c r="B50" t="s">
        <v>132</v>
      </c>
      <c r="C50" s="96" t="s">
        <v>62</v>
      </c>
      <c r="D50" s="13" t="s">
        <v>101</v>
      </c>
      <c r="E50" s="34"/>
      <c r="F50" s="52"/>
      <c r="G50" s="34"/>
      <c r="H50" s="61">
        <v>400</v>
      </c>
      <c r="I50" s="34">
        <f t="shared" si="0"/>
        <v>0</v>
      </c>
      <c r="J50" s="39">
        <f t="shared" si="1"/>
        <v>0</v>
      </c>
      <c r="K50" s="59">
        <f t="shared" si="2"/>
        <v>0</v>
      </c>
      <c r="L50" s="66"/>
      <c r="M50" s="62"/>
      <c r="N50" s="36"/>
    </row>
    <row r="51" spans="1:14" x14ac:dyDescent="0.3">
      <c r="A51" s="46">
        <v>38</v>
      </c>
      <c r="B51" t="s">
        <v>81</v>
      </c>
      <c r="C51" s="51" t="s">
        <v>82</v>
      </c>
      <c r="D51" s="13" t="s">
        <v>100</v>
      </c>
      <c r="E51" s="34"/>
      <c r="F51" s="52"/>
      <c r="G51" s="34"/>
      <c r="H51" s="61">
        <v>20</v>
      </c>
      <c r="I51" s="34">
        <f t="shared" si="0"/>
        <v>0</v>
      </c>
      <c r="J51" s="39">
        <f t="shared" si="1"/>
        <v>0</v>
      </c>
      <c r="K51" s="59">
        <f t="shared" si="2"/>
        <v>0</v>
      </c>
      <c r="L51" s="66"/>
      <c r="M51" s="62"/>
      <c r="N51" s="36"/>
    </row>
    <row r="52" spans="1:14" x14ac:dyDescent="0.3">
      <c r="A52" s="46">
        <v>39</v>
      </c>
      <c r="B52" t="s">
        <v>85</v>
      </c>
      <c r="C52" s="51" t="s">
        <v>83</v>
      </c>
      <c r="D52" s="13" t="s">
        <v>100</v>
      </c>
      <c r="E52" s="34"/>
      <c r="F52" s="52"/>
      <c r="G52" s="34"/>
      <c r="H52" s="61">
        <v>200</v>
      </c>
      <c r="I52" s="34">
        <f t="shared" si="0"/>
        <v>0</v>
      </c>
      <c r="J52" s="39">
        <f t="shared" si="1"/>
        <v>0</v>
      </c>
      <c r="K52" s="59">
        <f t="shared" si="2"/>
        <v>0</v>
      </c>
      <c r="L52" s="66"/>
      <c r="M52" s="62"/>
      <c r="N52" s="36"/>
    </row>
    <row r="53" spans="1:14" x14ac:dyDescent="0.3">
      <c r="A53" s="46">
        <v>40</v>
      </c>
      <c r="B53" t="s">
        <v>86</v>
      </c>
      <c r="C53" s="51" t="s">
        <v>84</v>
      </c>
      <c r="D53" s="13" t="s">
        <v>100</v>
      </c>
      <c r="E53" s="34"/>
      <c r="F53" s="52"/>
      <c r="G53" s="34"/>
      <c r="H53" s="61">
        <v>10</v>
      </c>
      <c r="I53" s="34">
        <f t="shared" si="0"/>
        <v>0</v>
      </c>
      <c r="J53" s="39">
        <f t="shared" si="1"/>
        <v>0</v>
      </c>
      <c r="K53" s="59">
        <f t="shared" si="2"/>
        <v>0</v>
      </c>
      <c r="L53" s="66"/>
      <c r="M53" s="62"/>
      <c r="N53" s="36"/>
    </row>
    <row r="54" spans="1:14" x14ac:dyDescent="0.3">
      <c r="A54" s="46">
        <v>41</v>
      </c>
      <c r="B54" t="s">
        <v>87</v>
      </c>
      <c r="C54" s="51" t="s">
        <v>84</v>
      </c>
      <c r="D54" s="13" t="s">
        <v>100</v>
      </c>
      <c r="E54" s="34"/>
      <c r="F54" s="52"/>
      <c r="G54" s="34"/>
      <c r="H54" s="61">
        <v>10</v>
      </c>
      <c r="I54" s="34">
        <f t="shared" si="0"/>
        <v>0</v>
      </c>
      <c r="J54" s="39">
        <f t="shared" si="1"/>
        <v>0</v>
      </c>
      <c r="K54" s="59">
        <f t="shared" si="2"/>
        <v>0</v>
      </c>
      <c r="L54" s="66"/>
      <c r="M54" s="62"/>
      <c r="N54" s="36"/>
    </row>
    <row r="55" spans="1:14" x14ac:dyDescent="0.3">
      <c r="A55" s="46">
        <v>42</v>
      </c>
      <c r="B55" t="s">
        <v>88</v>
      </c>
      <c r="C55" s="51" t="s">
        <v>84</v>
      </c>
      <c r="D55" s="13" t="s">
        <v>100</v>
      </c>
      <c r="E55" s="34"/>
      <c r="F55" s="52"/>
      <c r="G55" s="34"/>
      <c r="H55" s="61">
        <v>10</v>
      </c>
      <c r="I55" s="34">
        <f t="shared" si="0"/>
        <v>0</v>
      </c>
      <c r="J55" s="39">
        <f t="shared" si="1"/>
        <v>0</v>
      </c>
      <c r="K55" s="59">
        <f t="shared" si="2"/>
        <v>0</v>
      </c>
      <c r="L55" s="66"/>
      <c r="M55" s="62"/>
      <c r="N55" s="36"/>
    </row>
    <row r="56" spans="1:14" x14ac:dyDescent="0.3">
      <c r="A56" s="46">
        <v>43</v>
      </c>
      <c r="B56" t="s">
        <v>91</v>
      </c>
      <c r="C56" s="60" t="s">
        <v>45</v>
      </c>
      <c r="D56" s="13" t="s">
        <v>99</v>
      </c>
      <c r="E56" s="34"/>
      <c r="F56" s="52"/>
      <c r="G56" s="34"/>
      <c r="H56" s="61">
        <v>150</v>
      </c>
      <c r="I56" s="34">
        <f t="shared" si="0"/>
        <v>0</v>
      </c>
      <c r="J56" s="39">
        <f t="shared" si="1"/>
        <v>0</v>
      </c>
      <c r="K56" s="59">
        <f t="shared" si="2"/>
        <v>0</v>
      </c>
      <c r="L56" s="66"/>
      <c r="M56" s="62"/>
      <c r="N56" s="36"/>
    </row>
    <row r="57" spans="1:14" x14ac:dyDescent="0.3">
      <c r="A57" s="46">
        <v>44</v>
      </c>
      <c r="B57" t="s">
        <v>91</v>
      </c>
      <c r="C57" s="60" t="s">
        <v>90</v>
      </c>
      <c r="D57" s="13" t="s">
        <v>99</v>
      </c>
      <c r="E57" s="34"/>
      <c r="F57" s="52"/>
      <c r="G57" s="34"/>
      <c r="H57" s="61">
        <v>8</v>
      </c>
      <c r="I57" s="34">
        <f t="shared" si="0"/>
        <v>0</v>
      </c>
      <c r="J57" s="39">
        <f t="shared" si="1"/>
        <v>0</v>
      </c>
      <c r="K57" s="59">
        <f t="shared" si="2"/>
        <v>0</v>
      </c>
      <c r="L57" s="66"/>
      <c r="M57" s="62"/>
      <c r="N57" s="36"/>
    </row>
    <row r="58" spans="1:14" x14ac:dyDescent="0.3">
      <c r="A58" s="46">
        <v>45</v>
      </c>
      <c r="B58" t="s">
        <v>38</v>
      </c>
      <c r="C58" s="60" t="s">
        <v>50</v>
      </c>
      <c r="D58" s="13" t="s">
        <v>112</v>
      </c>
      <c r="E58" s="34"/>
      <c r="F58" s="52"/>
      <c r="G58" s="34"/>
      <c r="H58" s="61">
        <v>20</v>
      </c>
      <c r="I58" s="34">
        <f t="shared" si="0"/>
        <v>0</v>
      </c>
      <c r="J58" s="39">
        <f t="shared" si="1"/>
        <v>0</v>
      </c>
      <c r="K58" s="59">
        <f t="shared" si="2"/>
        <v>0</v>
      </c>
      <c r="L58" s="66"/>
      <c r="M58" s="62"/>
      <c r="N58" s="36"/>
    </row>
    <row r="59" spans="1:14" x14ac:dyDescent="0.3">
      <c r="A59" s="46">
        <v>46</v>
      </c>
      <c r="B59" t="s">
        <v>93</v>
      </c>
      <c r="C59" s="60" t="s">
        <v>80</v>
      </c>
      <c r="D59" s="13" t="s">
        <v>100</v>
      </c>
      <c r="E59" s="34"/>
      <c r="F59" s="52"/>
      <c r="G59" s="34"/>
      <c r="H59" s="61">
        <v>100</v>
      </c>
      <c r="I59" s="34">
        <f t="shared" si="0"/>
        <v>0</v>
      </c>
      <c r="J59" s="39">
        <f t="shared" si="1"/>
        <v>0</v>
      </c>
      <c r="K59" s="59">
        <f t="shared" si="2"/>
        <v>0</v>
      </c>
      <c r="L59" s="66"/>
      <c r="M59" s="62"/>
      <c r="N59" s="36"/>
    </row>
    <row r="60" spans="1:14" x14ac:dyDescent="0.3">
      <c r="A60" s="46">
        <v>47</v>
      </c>
      <c r="B60" t="s">
        <v>39</v>
      </c>
      <c r="C60" s="60" t="s">
        <v>92</v>
      </c>
      <c r="D60" s="13" t="s">
        <v>112</v>
      </c>
      <c r="E60" s="34"/>
      <c r="F60" s="52"/>
      <c r="G60" s="34"/>
      <c r="H60" s="61">
        <v>20</v>
      </c>
      <c r="I60" s="34">
        <f t="shared" si="0"/>
        <v>0</v>
      </c>
      <c r="J60" s="39">
        <f t="shared" si="1"/>
        <v>0</v>
      </c>
      <c r="K60" s="59">
        <f t="shared" si="2"/>
        <v>0</v>
      </c>
      <c r="L60" s="66"/>
      <c r="M60" s="62"/>
      <c r="N60" s="36"/>
    </row>
    <row r="61" spans="1:14" x14ac:dyDescent="0.3">
      <c r="A61" s="46">
        <v>48</v>
      </c>
      <c r="B61" t="s">
        <v>40</v>
      </c>
      <c r="C61" s="11" t="s">
        <v>50</v>
      </c>
      <c r="D61" s="13" t="s">
        <v>107</v>
      </c>
      <c r="E61" s="34"/>
      <c r="F61" s="52"/>
      <c r="G61" s="34"/>
      <c r="H61" s="61">
        <v>5</v>
      </c>
      <c r="I61" s="34">
        <f t="shared" si="0"/>
        <v>0</v>
      </c>
      <c r="J61" s="39">
        <f t="shared" si="1"/>
        <v>0</v>
      </c>
      <c r="K61" s="59">
        <f t="shared" si="2"/>
        <v>0</v>
      </c>
      <c r="L61" s="66"/>
      <c r="M61" s="62"/>
      <c r="N61" s="36"/>
    </row>
    <row r="62" spans="1:14" x14ac:dyDescent="0.3">
      <c r="A62" s="46">
        <v>49</v>
      </c>
      <c r="B62" t="s">
        <v>41</v>
      </c>
      <c r="C62" s="11" t="s">
        <v>50</v>
      </c>
      <c r="D62" s="13" t="s">
        <v>110</v>
      </c>
      <c r="E62" s="34"/>
      <c r="F62" s="52"/>
      <c r="G62" s="34"/>
      <c r="H62" s="61">
        <v>20</v>
      </c>
      <c r="I62" s="34">
        <f t="shared" si="0"/>
        <v>0</v>
      </c>
      <c r="J62" s="39">
        <f t="shared" si="1"/>
        <v>0</v>
      </c>
      <c r="K62" s="59">
        <f t="shared" si="2"/>
        <v>0</v>
      </c>
      <c r="L62" s="66"/>
      <c r="M62" s="62"/>
      <c r="N62" s="36"/>
    </row>
    <row r="63" spans="1:14" x14ac:dyDescent="0.3">
      <c r="A63" s="46">
        <v>50</v>
      </c>
      <c r="B63" t="s">
        <v>129</v>
      </c>
      <c r="C63" s="11" t="s">
        <v>50</v>
      </c>
      <c r="D63" s="13" t="s">
        <v>113</v>
      </c>
      <c r="E63" s="34"/>
      <c r="F63" s="52"/>
      <c r="G63" s="34"/>
      <c r="H63" s="61">
        <v>10</v>
      </c>
      <c r="I63" s="34">
        <f t="shared" ref="I63:I74" si="3">+H63*G63</f>
        <v>0</v>
      </c>
      <c r="J63" s="39">
        <f t="shared" ref="J63:J74" si="4">+I63*0.21</f>
        <v>0</v>
      </c>
      <c r="K63" s="59">
        <f t="shared" ref="K63:K74" si="5">(J63+I63)</f>
        <v>0</v>
      </c>
      <c r="L63" s="66"/>
      <c r="M63" s="62"/>
      <c r="N63" s="36"/>
    </row>
    <row r="64" spans="1:14" x14ac:dyDescent="0.3">
      <c r="A64" s="46">
        <v>51</v>
      </c>
      <c r="B64" t="s">
        <v>128</v>
      </c>
      <c r="C64" s="11" t="s">
        <v>50</v>
      </c>
      <c r="D64" s="13" t="s">
        <v>113</v>
      </c>
      <c r="E64" s="34"/>
      <c r="F64" s="52"/>
      <c r="G64" s="34"/>
      <c r="H64" s="61">
        <v>10</v>
      </c>
      <c r="I64" s="34">
        <f t="shared" si="3"/>
        <v>0</v>
      </c>
      <c r="J64" s="39">
        <f t="shared" si="4"/>
        <v>0</v>
      </c>
      <c r="K64" s="59">
        <f t="shared" si="5"/>
        <v>0</v>
      </c>
      <c r="L64" s="66"/>
      <c r="M64" s="62"/>
      <c r="N64" s="36"/>
    </row>
    <row r="65" spans="1:14" x14ac:dyDescent="0.3">
      <c r="A65" s="46">
        <v>52</v>
      </c>
      <c r="B65" t="s">
        <v>127</v>
      </c>
      <c r="C65" s="11" t="s">
        <v>50</v>
      </c>
      <c r="D65" s="13" t="s">
        <v>113</v>
      </c>
      <c r="E65" s="34"/>
      <c r="F65" s="52"/>
      <c r="G65" s="34"/>
      <c r="H65" s="61">
        <v>10</v>
      </c>
      <c r="I65" s="34">
        <f t="shared" si="3"/>
        <v>0</v>
      </c>
      <c r="J65" s="39">
        <f t="shared" si="4"/>
        <v>0</v>
      </c>
      <c r="K65" s="59">
        <f t="shared" si="5"/>
        <v>0</v>
      </c>
      <c r="L65" s="66"/>
      <c r="M65" s="62"/>
      <c r="N65" s="36"/>
    </row>
    <row r="66" spans="1:14" x14ac:dyDescent="0.3">
      <c r="A66" s="46">
        <v>53</v>
      </c>
      <c r="B66" t="s">
        <v>126</v>
      </c>
      <c r="C66" s="11" t="s">
        <v>50</v>
      </c>
      <c r="D66" s="13" t="s">
        <v>113</v>
      </c>
      <c r="E66" s="34"/>
      <c r="F66" s="52"/>
      <c r="G66" s="34"/>
      <c r="H66" s="61">
        <v>10</v>
      </c>
      <c r="I66" s="34">
        <f t="shared" si="3"/>
        <v>0</v>
      </c>
      <c r="J66" s="39">
        <f t="shared" si="4"/>
        <v>0</v>
      </c>
      <c r="K66" s="59">
        <f t="shared" si="5"/>
        <v>0</v>
      </c>
      <c r="L66" s="66"/>
      <c r="M66" s="62"/>
      <c r="N66" s="36"/>
    </row>
    <row r="67" spans="1:14" x14ac:dyDescent="0.3">
      <c r="A67" s="46">
        <v>54</v>
      </c>
      <c r="B67" t="s">
        <v>130</v>
      </c>
      <c r="C67" s="11" t="s">
        <v>50</v>
      </c>
      <c r="D67" s="13" t="s">
        <v>113</v>
      </c>
      <c r="E67" s="34"/>
      <c r="F67" s="52"/>
      <c r="G67" s="34"/>
      <c r="H67" s="61">
        <v>10</v>
      </c>
      <c r="I67" s="34">
        <f t="shared" si="3"/>
        <v>0</v>
      </c>
      <c r="J67" s="39">
        <f t="shared" si="4"/>
        <v>0</v>
      </c>
      <c r="K67" s="59">
        <f t="shared" si="5"/>
        <v>0</v>
      </c>
      <c r="L67" s="66"/>
      <c r="M67" s="62"/>
      <c r="N67" s="36"/>
    </row>
    <row r="68" spans="1:14" x14ac:dyDescent="0.3">
      <c r="A68" s="46">
        <v>55</v>
      </c>
      <c r="B68" t="s">
        <v>94</v>
      </c>
      <c r="C68" s="11" t="s">
        <v>50</v>
      </c>
      <c r="D68" s="13" t="s">
        <v>113</v>
      </c>
      <c r="E68" s="34"/>
      <c r="F68" s="52"/>
      <c r="G68" s="34"/>
      <c r="H68" s="61">
        <v>30</v>
      </c>
      <c r="I68" s="34">
        <f t="shared" si="3"/>
        <v>0</v>
      </c>
      <c r="J68" s="39">
        <f t="shared" si="4"/>
        <v>0</v>
      </c>
      <c r="K68" s="59">
        <f t="shared" si="5"/>
        <v>0</v>
      </c>
      <c r="L68" s="66"/>
      <c r="M68" s="62"/>
      <c r="N68" s="36"/>
    </row>
    <row r="69" spans="1:14" x14ac:dyDescent="0.3">
      <c r="A69" s="46">
        <v>56</v>
      </c>
      <c r="B69" t="s">
        <v>95</v>
      </c>
      <c r="C69" s="11" t="s">
        <v>50</v>
      </c>
      <c r="D69" s="13" t="s">
        <v>112</v>
      </c>
      <c r="E69" s="34"/>
      <c r="F69" s="52"/>
      <c r="G69" s="34"/>
      <c r="H69" s="61">
        <v>40</v>
      </c>
      <c r="I69" s="34">
        <f t="shared" si="3"/>
        <v>0</v>
      </c>
      <c r="J69" s="39">
        <f t="shared" si="4"/>
        <v>0</v>
      </c>
      <c r="K69" s="59">
        <f t="shared" si="5"/>
        <v>0</v>
      </c>
      <c r="L69" s="66"/>
      <c r="M69" s="62"/>
      <c r="N69" s="36"/>
    </row>
    <row r="70" spans="1:14" x14ac:dyDescent="0.3">
      <c r="A70" s="46">
        <v>57</v>
      </c>
      <c r="B70" t="s">
        <v>96</v>
      </c>
      <c r="C70" s="11" t="s">
        <v>50</v>
      </c>
      <c r="D70" s="13" t="s">
        <v>107</v>
      </c>
      <c r="E70" s="34"/>
      <c r="F70" s="52"/>
      <c r="G70" s="34"/>
      <c r="H70" s="61">
        <v>60</v>
      </c>
      <c r="I70" s="34">
        <f t="shared" si="3"/>
        <v>0</v>
      </c>
      <c r="J70" s="39">
        <f t="shared" si="4"/>
        <v>0</v>
      </c>
      <c r="K70" s="59">
        <f t="shared" si="5"/>
        <v>0</v>
      </c>
      <c r="L70" s="66"/>
      <c r="M70" s="62"/>
      <c r="N70" s="36"/>
    </row>
    <row r="71" spans="1:14" x14ac:dyDescent="0.3">
      <c r="A71" s="46">
        <v>58</v>
      </c>
      <c r="B71" t="s">
        <v>97</v>
      </c>
      <c r="C71" s="11" t="s">
        <v>50</v>
      </c>
      <c r="D71" s="13" t="s">
        <v>112</v>
      </c>
      <c r="E71" s="34"/>
      <c r="F71" s="52"/>
      <c r="G71" s="34"/>
      <c r="H71" s="61">
        <v>80</v>
      </c>
      <c r="I71" s="34">
        <f t="shared" si="3"/>
        <v>0</v>
      </c>
      <c r="J71" s="39">
        <f t="shared" si="4"/>
        <v>0</v>
      </c>
      <c r="K71" s="59">
        <f t="shared" si="5"/>
        <v>0</v>
      </c>
      <c r="L71" s="66"/>
      <c r="M71" s="62"/>
      <c r="N71" s="36"/>
    </row>
    <row r="72" spans="1:14" x14ac:dyDescent="0.3">
      <c r="A72" s="46">
        <v>59</v>
      </c>
      <c r="B72" t="s">
        <v>42</v>
      </c>
      <c r="C72" s="11" t="s">
        <v>98</v>
      </c>
      <c r="D72" s="13" t="s">
        <v>99</v>
      </c>
      <c r="E72" s="34"/>
      <c r="F72" s="52"/>
      <c r="G72" s="34"/>
      <c r="H72" s="61">
        <v>80</v>
      </c>
      <c r="I72" s="34">
        <f t="shared" si="3"/>
        <v>0</v>
      </c>
      <c r="J72" s="39">
        <f t="shared" si="4"/>
        <v>0</v>
      </c>
      <c r="K72" s="59">
        <f t="shared" si="5"/>
        <v>0</v>
      </c>
      <c r="L72" s="66"/>
      <c r="M72" s="62"/>
      <c r="N72" s="36"/>
    </row>
    <row r="73" spans="1:14" x14ac:dyDescent="0.3">
      <c r="A73" s="46">
        <v>60</v>
      </c>
      <c r="B73" t="s">
        <v>43</v>
      </c>
      <c r="C73" s="11" t="s">
        <v>50</v>
      </c>
      <c r="D73" s="13" t="s">
        <v>114</v>
      </c>
      <c r="E73" s="34"/>
      <c r="F73" s="52"/>
      <c r="G73" s="34"/>
      <c r="H73" s="61">
        <v>10</v>
      </c>
      <c r="I73" s="34">
        <f t="shared" si="3"/>
        <v>0</v>
      </c>
      <c r="J73" s="39">
        <f t="shared" si="4"/>
        <v>0</v>
      </c>
      <c r="K73" s="59">
        <f t="shared" si="5"/>
        <v>0</v>
      </c>
      <c r="L73" s="66"/>
      <c r="M73" s="62"/>
      <c r="N73" s="36"/>
    </row>
    <row r="74" spans="1:14" x14ac:dyDescent="0.3">
      <c r="A74" s="46"/>
      <c r="C74" s="11"/>
      <c r="E74" s="34"/>
      <c r="F74" s="52"/>
      <c r="G74" s="34"/>
      <c r="H74" s="61"/>
      <c r="I74" s="34">
        <f t="shared" si="3"/>
        <v>0</v>
      </c>
      <c r="J74" s="39">
        <f t="shared" si="4"/>
        <v>0</v>
      </c>
      <c r="K74" s="59">
        <f t="shared" si="5"/>
        <v>0</v>
      </c>
      <c r="L74" s="66"/>
      <c r="M74" s="62"/>
      <c r="N74" s="36"/>
    </row>
    <row r="75" spans="1:14" x14ac:dyDescent="0.3">
      <c r="A75" s="46"/>
      <c r="C75" s="11"/>
      <c r="E75" s="34"/>
      <c r="F75" s="52"/>
      <c r="G75" s="34"/>
      <c r="H75" s="61"/>
      <c r="I75" s="34">
        <f t="shared" ref="I75:I76" si="6">+H75*G75</f>
        <v>0</v>
      </c>
      <c r="J75" s="39">
        <f t="shared" ref="J75:J76" si="7">+I75*0.21</f>
        <v>0</v>
      </c>
      <c r="K75" s="59">
        <f t="shared" ref="K75:K76" si="8">(J75+I75)</f>
        <v>0</v>
      </c>
      <c r="L75" s="66"/>
      <c r="M75" s="62"/>
      <c r="N75" s="36"/>
    </row>
    <row r="76" spans="1:14" ht="15" thickBot="1" x14ac:dyDescent="0.35">
      <c r="A76" s="46"/>
      <c r="C76" s="11"/>
      <c r="E76" s="34"/>
      <c r="F76" s="52"/>
      <c r="G76" s="34"/>
      <c r="H76" s="61"/>
      <c r="I76" s="65">
        <f t="shared" si="6"/>
        <v>0</v>
      </c>
      <c r="J76" s="64">
        <f t="shared" si="7"/>
        <v>0</v>
      </c>
      <c r="K76" s="74">
        <f t="shared" si="8"/>
        <v>0</v>
      </c>
      <c r="L76" s="66"/>
      <c r="M76" s="62"/>
      <c r="N76" s="36"/>
    </row>
    <row r="77" spans="1:14" x14ac:dyDescent="0.3">
      <c r="A77" s="46"/>
      <c r="B77" s="37" t="s">
        <v>15</v>
      </c>
      <c r="C77" s="37"/>
      <c r="E77" s="38"/>
      <c r="F77" s="38"/>
      <c r="G77" s="38"/>
      <c r="I77" s="39">
        <f>SUM(I13:I76)</f>
        <v>0</v>
      </c>
      <c r="J77" s="39">
        <f>SUM(J13:J76)</f>
        <v>0</v>
      </c>
      <c r="K77" s="59">
        <f>SUM(K13:K76)</f>
        <v>0</v>
      </c>
      <c r="L77" s="67"/>
      <c r="M77" s="45"/>
      <c r="N77" s="36"/>
    </row>
    <row r="78" spans="1:14" ht="15" thickBot="1" x14ac:dyDescent="0.35">
      <c r="A78" s="10"/>
      <c r="B78" s="5"/>
      <c r="C78" s="5"/>
      <c r="D78" s="5"/>
      <c r="E78" s="32"/>
      <c r="F78" s="32"/>
      <c r="G78" s="32"/>
      <c r="H78" s="5"/>
      <c r="I78" s="5"/>
      <c r="J78" s="5"/>
      <c r="K78" s="5"/>
      <c r="L78" s="68"/>
      <c r="M78" s="6"/>
      <c r="N78" s="36"/>
    </row>
    <row r="79" spans="1:14" x14ac:dyDescent="0.3">
      <c r="A79" s="3"/>
      <c r="M79" s="2"/>
      <c r="N79" s="41"/>
    </row>
    <row r="80" spans="1:14" x14ac:dyDescent="0.3">
      <c r="A80" s="12" t="s">
        <v>16</v>
      </c>
      <c r="B80" s="33"/>
      <c r="C80" s="33"/>
      <c r="H80" s="57" t="str">
        <f>IF(+'Totaal inschrijfprijs'!C21="vul hier de datum in","hier komt de datum te staan die u in het vorige blad heeft ingevuld",'Totaal inschrijfprijs'!C21)</f>
        <v>hier komt de datum te staan die u in het vorige blad heeft ingevuld</v>
      </c>
      <c r="I80" s="57"/>
      <c r="J80" s="57"/>
      <c r="K80" s="57"/>
      <c r="L80" s="57"/>
      <c r="M80" s="58"/>
    </row>
    <row r="81" spans="1:13" x14ac:dyDescent="0.3">
      <c r="A81" s="3"/>
      <c r="M81" s="2"/>
    </row>
    <row r="82" spans="1:13" x14ac:dyDescent="0.3">
      <c r="A82" s="12" t="s">
        <v>17</v>
      </c>
      <c r="B82" s="16"/>
      <c r="C82" s="16"/>
      <c r="H82" s="57" t="str">
        <f>IF(+'Totaal inschrijfprijs'!C23="zet hier uw naam","hier komt de naam te staan die u in het vorige blad heeft ingevuld",'Totaal inschrijfprijs'!C23)</f>
        <v>hier komt de naam te staan die u in het vorige blad heeft ingevuld</v>
      </c>
      <c r="M82" s="2"/>
    </row>
    <row r="83" spans="1:13" x14ac:dyDescent="0.3">
      <c r="A83" s="4"/>
      <c r="B83" s="17"/>
      <c r="C83" s="17"/>
      <c r="M83" s="2"/>
    </row>
    <row r="84" spans="1:13" x14ac:dyDescent="0.3">
      <c r="A84" s="3"/>
      <c r="H84" s="55"/>
      <c r="I84" s="55"/>
      <c r="J84" s="55"/>
      <c r="K84" s="55"/>
      <c r="L84" s="55"/>
      <c r="M84" s="56"/>
    </row>
    <row r="85" spans="1:13" x14ac:dyDescent="0.3">
      <c r="A85" s="12" t="s">
        <v>18</v>
      </c>
      <c r="B85" s="16"/>
      <c r="C85" s="16"/>
      <c r="H85" s="55"/>
      <c r="I85" s="55"/>
      <c r="J85" s="55"/>
      <c r="K85" s="55"/>
      <c r="L85" s="55"/>
      <c r="M85" s="56"/>
    </row>
    <row r="86" spans="1:13" x14ac:dyDescent="0.3">
      <c r="A86" s="3"/>
      <c r="H86" s="55"/>
      <c r="I86" s="55"/>
      <c r="J86" s="55"/>
      <c r="K86" s="55"/>
      <c r="L86" s="55"/>
      <c r="M86" s="56"/>
    </row>
    <row r="87" spans="1:13" ht="15" thickBot="1" x14ac:dyDescent="0.35">
      <c r="A87" s="10"/>
      <c r="B87" s="5"/>
      <c r="C87" s="5"/>
      <c r="D87" s="5"/>
      <c r="E87" s="5"/>
      <c r="F87" s="5"/>
      <c r="G87" s="5"/>
      <c r="H87" s="5"/>
      <c r="I87" s="5"/>
      <c r="J87" s="5"/>
      <c r="K87" s="5"/>
      <c r="L87" s="5"/>
      <c r="M87" s="6"/>
    </row>
  </sheetData>
  <sheetProtection algorithmName="SHA-512" hashValue="knTzAtl0HgdWKgyf66gLZgu+y/aPfKjCntcH9b2VOjnm3N8nbs+3AkXzkiwvNJtQxPUXz7cK8f6CSYfY/X0Sqw==" saltValue="SScpBHdxOHaJtf5dZeHhVg==" spinCount="100000" sheet="1" objects="1" scenarios="1"/>
  <sortState xmlns:xlrd2="http://schemas.microsoft.com/office/spreadsheetml/2017/richdata2" ref="B63:M74">
    <sortCondition ref="B63:B74"/>
  </sortState>
  <mergeCells count="3">
    <mergeCell ref="A10:B10"/>
    <mergeCell ref="A8:M8"/>
    <mergeCell ref="C10:D10"/>
  </mergeCells>
  <phoneticPr fontId="17" type="noConversion"/>
  <pageMargins left="0.23622047244094491" right="0.23622047244094491" top="0.74803149606299213" bottom="0.74803149606299213" header="0.31496062992125984" footer="0.31496062992125984"/>
  <pageSetup paperSize="9" scale="7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052b9b-0bff-447c-adab-c244ff851897" xsi:nil="true"/>
    <lcf76f155ced4ddcb4097134ff3c332f xmlns="60cce92e-d6c2-414e-8411-bf52263d15d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2A76958FC76843BE965720320166E2" ma:contentTypeVersion="14" ma:contentTypeDescription="Een nieuw document maken." ma:contentTypeScope="" ma:versionID="53d21876b172df79c658a0116c104797">
  <xsd:schema xmlns:xsd="http://www.w3.org/2001/XMLSchema" xmlns:xs="http://www.w3.org/2001/XMLSchema" xmlns:p="http://schemas.microsoft.com/office/2006/metadata/properties" xmlns:ns2="60cce92e-d6c2-414e-8411-bf52263d15d2" xmlns:ns3="42052b9b-0bff-447c-adab-c244ff851897" targetNamespace="http://schemas.microsoft.com/office/2006/metadata/properties" ma:root="true" ma:fieldsID="56d5dc0428ff56564306a644f0d38eec" ns2:_="" ns3:_="">
    <xsd:import namespace="60cce92e-d6c2-414e-8411-bf52263d15d2"/>
    <xsd:import namespace="42052b9b-0bff-447c-adab-c244ff85189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ce92e-d6c2-414e-8411-bf52263d1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9e47e56a-9d6a-4a6e-9f43-c13e84980a5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052b9b-0bff-447c-adab-c244ff851897"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ab1fe246-513b-4b02-aa86-244eae6470fc}" ma:internalName="TaxCatchAll" ma:showField="CatchAllData" ma:web="42052b9b-0bff-447c-adab-c244ff851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9AC5E-2006-469D-ADEE-039315263BFF}">
  <ds:schemaRefs>
    <ds:schemaRef ds:uri="http://schemas.microsoft.com/office/2006/metadata/properties"/>
    <ds:schemaRef ds:uri="http://schemas.microsoft.com/office/infopath/2007/PartnerControls"/>
    <ds:schemaRef ds:uri="42052b9b-0bff-447c-adab-c244ff851897"/>
    <ds:schemaRef ds:uri="60cce92e-d6c2-414e-8411-bf52263d15d2"/>
  </ds:schemaRefs>
</ds:datastoreItem>
</file>

<file path=customXml/itemProps2.xml><?xml version="1.0" encoding="utf-8"?>
<ds:datastoreItem xmlns:ds="http://schemas.openxmlformats.org/officeDocument/2006/customXml" ds:itemID="{80D16347-1853-439A-91E9-7952DABD2712}">
  <ds:schemaRefs>
    <ds:schemaRef ds:uri="http://schemas.microsoft.com/sharepoint/v3/contenttype/forms"/>
  </ds:schemaRefs>
</ds:datastoreItem>
</file>

<file path=customXml/itemProps3.xml><?xml version="1.0" encoding="utf-8"?>
<ds:datastoreItem xmlns:ds="http://schemas.openxmlformats.org/officeDocument/2006/customXml" ds:itemID="{93FFA1A7-7D64-4FCC-AE4B-4ACA263151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ce92e-d6c2-414e-8411-bf52263d15d2"/>
    <ds:schemaRef ds:uri="42052b9b-0bff-447c-adab-c244ff851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85c1167-02a1-4d9b-8289-7c738745b7c3}" enabled="0" method="" siteId="{285c1167-02a1-4d9b-8289-7c738745b7c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Totaal inschrijfprijs</vt:lpstr>
      <vt:lpstr>Detailprijzen</vt:lpstr>
      <vt:lpstr>'Totaal inschrijfprijs'!Afdrukbereik</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Wittenberg - Saarloos, Mariette</dc:creator>
  <cp:keywords/>
  <dc:description/>
  <cp:lastModifiedBy>Bosch, Jan</cp:lastModifiedBy>
  <cp:revision/>
  <dcterms:created xsi:type="dcterms:W3CDTF">2017-09-14T13:04:20Z</dcterms:created>
  <dcterms:modified xsi:type="dcterms:W3CDTF">2025-12-11T11:31:56Z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0x010100EC2A76958FC76843BE965720320166E2</vt:lpwstr>
  </property>
  <property fmtid="{D5CDD505-2E9C-101B-9397-08002B2CF9AE}" pid="3" name="MediaServiceImageTags">
    <vt:lpwstr/>
  </property>
</Properties>
</file>