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gmdb-my.sharepoint.com/personal/p_vandewarenburg_s-hertogenbosch_nl/Documents/Bureaublad/Aanbestedingen/Vacature, matching &amp; monitoring/Aanbestedingsdocumenten/Publicatie/"/>
    </mc:Choice>
  </mc:AlternateContent>
  <xr:revisionPtr revIDLastSave="33" documentId="8_{BE79F34D-585E-4D7D-BF9C-0A5CF2E70C4B}" xr6:coauthVersionLast="47" xr6:coauthVersionMax="47" xr10:uidLastSave="{2747155F-1FB7-4206-8525-0D5D2DF9A03F}"/>
  <bookViews>
    <workbookView xWindow="28680" yWindow="-120" windowWidth="29040" windowHeight="15720" xr2:uid="{20429F0B-89D4-4AFD-9143-594C703C460F}"/>
  </bookViews>
  <sheets>
    <sheet name="Blad1" sheetId="1" r:id="rId1"/>
    <sheet name="Blad2"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 l="1"/>
  <c r="E4" i="1"/>
  <c r="E6" i="1"/>
  <c r="E3" i="1"/>
  <c r="E20" i="1"/>
  <c r="E19" i="1"/>
  <c r="E18" i="1"/>
  <c r="E17" i="1"/>
  <c r="E16" i="1"/>
  <c r="E15" i="1"/>
  <c r="E14" i="1"/>
  <c r="E13" i="1"/>
  <c r="E12" i="1"/>
  <c r="E11" i="1"/>
  <c r="E10" i="1"/>
  <c r="E9" i="1"/>
  <c r="E8" i="1"/>
  <c r="E5" i="1"/>
  <c r="E2" i="1"/>
  <c r="E22" i="1" l="1"/>
</calcChain>
</file>

<file path=xl/sharedStrings.xml><?xml version="1.0" encoding="utf-8"?>
<sst xmlns="http://schemas.openxmlformats.org/spreadsheetml/2006/main" count="81" uniqueCount="50">
  <si>
    <t>Wens</t>
  </si>
  <si>
    <t>Gerelateerd aan Eis</t>
  </si>
  <si>
    <t>Omschrijving</t>
  </si>
  <si>
    <t>Beantwoording</t>
  </si>
  <si>
    <t>Score</t>
  </si>
  <si>
    <t>W2</t>
  </si>
  <si>
    <t>Eis KO3</t>
  </si>
  <si>
    <t>W3</t>
  </si>
  <si>
    <t>Eis FU14</t>
  </si>
  <si>
    <t>W4</t>
  </si>
  <si>
    <t>Eis FU16</t>
  </si>
  <si>
    <t>W5</t>
  </si>
  <si>
    <t>Eis FU18</t>
  </si>
  <si>
    <t>W6</t>
  </si>
  <si>
    <t xml:space="preserve">De opdrachtnemer licht toe hoe diens visie rondom robotisering en AI worden vormgegeven tijdens de implementatie en hoe de opdrachtnemer de capaciteit bewaakt tijdens de implementatie en gelijktijdige doorontwikkelingen. Bewezen functionaliteit op dit vlak verdient de voorkeur boven toekomstige beloften. </t>
  </si>
  <si>
    <t>W7</t>
  </si>
  <si>
    <t>De Opdrachtnemer toont tijdens de demo middels voorbeelden aan hoe flexibel en intuïtief de ICT-oplossing is. Denk hierbij aan de beheer- en testaanpak.</t>
  </si>
  <si>
    <t>W8</t>
  </si>
  <si>
    <t>W9</t>
  </si>
  <si>
    <t>W10</t>
  </si>
  <si>
    <t>W11</t>
  </si>
  <si>
    <t>W12</t>
  </si>
  <si>
    <t>W13</t>
  </si>
  <si>
    <t>W14</t>
  </si>
  <si>
    <t>W15</t>
  </si>
  <si>
    <t>W16</t>
  </si>
  <si>
    <t>W17</t>
  </si>
  <si>
    <t>W18</t>
  </si>
  <si>
    <t>W19</t>
  </si>
  <si>
    <t xml:space="preserve">De ICT-oplossing voorziet dat (VR)-video’s kunnen worden toegevoegd aan vacatures. </t>
  </si>
  <si>
    <t xml:space="preserve">De ICT-oplossing ondersteunt in het up-to-date houden van vacatures. </t>
  </si>
  <si>
    <t xml:space="preserve">De ICT-oplossing bewaakt het matchingproces en stuurt herinneringssignalen naar werkconsulenten voor het uitvoeren van acties. </t>
  </si>
  <si>
    <t xml:space="preserve">De ICT-oplossing ondersteunt de werkconsulent in het opvolgen van een geplaatste klant.  </t>
  </si>
  <si>
    <t xml:space="preserve">De ICT-oplossing voorziet in het automatisch koppelen van werkzoekende (met hun toestemming) aan andere vacatures die aansluiten bij hun vaardigheden en voorkeuren binnen een vooraf bepaald termijn (bijv. één maand), indien zij zijn afgewezen voor een vacature.  </t>
  </si>
  <si>
    <t xml:space="preserve">De ICT-oplossing voorziet dat werkconsulenten een aanbodprofiel kunnen generen in PDF-formaat op basis van geselecteerde gegevens uit het werkzoekendeprofiel.  </t>
  </si>
  <si>
    <t xml:space="preserve">De ICT-oplossing ondersteunt werkconsulenten bij het eenvoudig versturen van e-mails naar geselecteerde doelgroepen, zoals werkgevers binnen een specifieke sector of actieve werkgevers. </t>
  </si>
  <si>
    <t xml:space="preserve">De ICT-oplossing voorziet in signaleringen aan de werkconsulent, bijvoorbeeld wanneer een periode zonder klant- of werkgeverscontact is verstreken. Werkconsulenten kunnen deze signaleringen ook handmatig instellen op basis van zelf te bepalen criteria, zoals een gepland terugbelmoment. </t>
  </si>
  <si>
    <t>De ICT-oplossing moet werkconsulenten in staat stellen om werkgevers te informeren via e-mail, waarbij relevante documenten zoals het CV van de klant als bijlage worden meegestuurd.</t>
  </si>
  <si>
    <t xml:space="preserve">De ICT-oplossing voorziet in het uploaden en beheren van een klantenbestand in xls-formaat met klanten die worden begeleid naar werk.  </t>
  </si>
  <si>
    <t xml:space="preserve">De ICT-oplossing moet werkconsulenten in staat stellen om leerlijnen vast te leggen, inclusief gegevens over samenwerkingspartners, doelgroep, duur en inhoud van het traject, en hieraan klanten, werkgevers en praktijkverklaringen te koppelen. </t>
  </si>
  <si>
    <t xml:space="preserve">De ICT-oplossing voorziet dat werkconsulenten ontwikkelpaden kunnen registeren. </t>
  </si>
  <si>
    <t xml:space="preserve">De ICT-oplossing voorziet dat werkconsulenten stapsgewijs vacatures kunnen selecteren en verfijnen via een doorklikstructuur, beginnend bij bijvoorbeeld branche en werksoort, tot aan specifieke functiekenmerken.  
</t>
  </si>
  <si>
    <t xml:space="preserve">De ICT-oplossing voorziet dat werkconsulenten werkzoekendenprofielen kunnen zoeken en filteren op basis van brancheprofielen, bijvoorbeeld alle werkzoekenden met profiel in de horeca. </t>
  </si>
  <si>
    <t>Eis BH1                 </t>
  </si>
  <si>
    <t xml:space="preserve">De ICT-oplossing maakt gebruik van de Berichtenbox van MijnOverheid voor het verzenden van notificaties aan inwoners, zoals bevestigingen van aanvragen, statusupdates en afspraken. </t>
  </si>
  <si>
    <t>De ICT-oplossing voorziet een koppeling met de website www.weenerxl.nl voor tonen vacatures</t>
  </si>
  <si>
    <t xml:space="preserve">De ICT-oplossing voorziet ontsluiting plaatsing met loonkostensubsidie naar Compas t.b.v. opnemen nieuwe werkgevers </t>
  </si>
  <si>
    <t>W1</t>
  </si>
  <si>
    <t>TOTAAL:</t>
  </si>
  <si>
    <t>Nee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</si>
</sst>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10"/>
      <color theme="1"/>
      <name val="Arial"/>
      <family val="2"/>
    </font>
    <font>
      <b/>
      <sz val="10"/>
      <color rgb="FF000000"/>
      <name val="Arial"/>
      <family val="2"/>
    </font>
    <font>
      <sz val="10"/>
      <color theme="1"/>
      <name val="Arial"/>
      <family val="2"/>
    </font>
    <font>
      <sz val="10"/>
      <color rgb="FF000000"/>
      <name val="Arial"/>
      <family val="2"/>
    </font>
    <font>
      <sz val="10"/>
      <name val="Arial"/>
      <family val="2"/>
    </font>
  </fonts>
  <fills count="3">
    <fill>
      <patternFill patternType="none"/>
    </fill>
    <fill>
      <patternFill patternType="gray125"/>
    </fill>
    <fill>
      <patternFill patternType="solid">
        <fgColor theme="3" tint="0.89999084444715716"/>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s>
  <cellStyleXfs count="2">
    <xf numFmtId="0" fontId="0" fillId="0" borderId="0"/>
    <xf numFmtId="9" fontId="1" fillId="0" borderId="0" applyFont="0" applyFill="0" applyBorder="0" applyAlignment="0" applyProtection="0"/>
  </cellStyleXfs>
  <cellXfs count="18">
    <xf numFmtId="0" fontId="0" fillId="0" borderId="0" xfId="0"/>
    <xf numFmtId="0" fontId="7" fillId="0" borderId="1" xfId="0" applyFont="1" applyBorder="1" applyAlignment="1">
      <alignment vertical="center" wrapText="1"/>
    </xf>
    <xf numFmtId="0" fontId="7"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1" xfId="0" applyFont="1" applyBorder="1" applyAlignment="1">
      <alignment horizontal="left" vertical="center"/>
    </xf>
    <xf numFmtId="0" fontId="2" fillId="0" borderId="1" xfId="0" applyFont="1" applyBorder="1" applyAlignment="1">
      <alignment horizontal="left" vertical="center"/>
    </xf>
    <xf numFmtId="0" fontId="5" fillId="0" borderId="1" xfId="0" applyFont="1" applyBorder="1" applyAlignment="1">
      <alignment horizontal="left" vertical="center" wrapText="1"/>
    </xf>
    <xf numFmtId="0" fontId="0" fillId="2" borderId="1" xfId="0" applyFill="1" applyBorder="1" applyAlignment="1" applyProtection="1">
      <alignment horizontal="left" vertical="center"/>
      <protection locked="0"/>
    </xf>
    <xf numFmtId="10" fontId="0" fillId="0" borderId="1" xfId="1" applyNumberFormat="1" applyFont="1" applyBorder="1" applyAlignment="1" applyProtection="1">
      <alignment horizontal="left" vertical="center"/>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vertical="center" wrapText="1"/>
    </xf>
    <xf numFmtId="0" fontId="0" fillId="0" borderId="0" xfId="0" applyAlignment="1">
      <alignment horizontal="left" vertical="center"/>
    </xf>
    <xf numFmtId="10" fontId="0" fillId="0" borderId="0" xfId="1" applyNumberFormat="1" applyFont="1" applyAlignment="1" applyProtection="1">
      <alignment horizontal="left" vertical="center"/>
    </xf>
    <xf numFmtId="10" fontId="2" fillId="0" borderId="2" xfId="1" applyNumberFormat="1" applyFont="1" applyBorder="1" applyAlignment="1" applyProtection="1">
      <alignment horizontal="left" vertical="center"/>
    </xf>
    <xf numFmtId="10" fontId="0" fillId="0" borderId="0" xfId="0" applyNumberFormat="1" applyAlignment="1">
      <alignment horizontal="left" vertical="center"/>
    </xf>
    <xf numFmtId="0" fontId="0" fillId="0" borderId="0" xfId="0" applyAlignment="1">
      <alignment vertical="center"/>
    </xf>
  </cellXfs>
  <cellStyles count="2">
    <cellStyle name="Procent" xfId="1" builtinId="5"/>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6BB23-E25E-49B8-A164-8B818032E376}">
  <dimension ref="A1:E24"/>
  <sheetViews>
    <sheetView tabSelected="1" topLeftCell="A7" workbookViewId="0">
      <selection activeCell="F12" sqref="F12"/>
    </sheetView>
  </sheetViews>
  <sheetFormatPr defaultRowHeight="15" x14ac:dyDescent="0.25"/>
  <cols>
    <col min="1" max="1" width="9.140625" style="17"/>
    <col min="2" max="2" width="21.140625" style="17" customWidth="1"/>
    <col min="3" max="3" width="78.7109375" style="17" customWidth="1"/>
    <col min="4" max="4" width="22.28515625" style="17" customWidth="1"/>
    <col min="5" max="5" width="13.7109375" style="17" customWidth="1"/>
    <col min="6" max="6" width="38.85546875" customWidth="1"/>
  </cols>
  <sheetData>
    <row r="1" spans="1:5" x14ac:dyDescent="0.25">
      <c r="A1" s="3" t="s">
        <v>0</v>
      </c>
      <c r="B1" s="4" t="s">
        <v>1</v>
      </c>
      <c r="C1" s="3" t="s">
        <v>2</v>
      </c>
      <c r="D1" s="5" t="s">
        <v>3</v>
      </c>
      <c r="E1" s="5" t="s">
        <v>4</v>
      </c>
    </row>
    <row r="2" spans="1:5" ht="29.25" customHeight="1" x14ac:dyDescent="0.25">
      <c r="A2" s="6" t="s">
        <v>47</v>
      </c>
      <c r="B2" s="9" t="s">
        <v>6</v>
      </c>
      <c r="C2" s="10" t="s">
        <v>45</v>
      </c>
      <c r="D2" s="7" t="s">
        <v>49</v>
      </c>
      <c r="E2" s="8">
        <f>IF(D2="Ja",1.5%,0%)</f>
        <v>0</v>
      </c>
    </row>
    <row r="3" spans="1:5" ht="29.25" customHeight="1" x14ac:dyDescent="0.25">
      <c r="A3" s="6" t="s">
        <v>5</v>
      </c>
      <c r="B3" s="9" t="s">
        <v>6</v>
      </c>
      <c r="C3" s="10" t="s">
        <v>46</v>
      </c>
      <c r="D3" s="7" t="s">
        <v>49</v>
      </c>
      <c r="E3" s="8">
        <f>IF(D3="Ja",1.5%,0%)</f>
        <v>0</v>
      </c>
    </row>
    <row r="4" spans="1:5" ht="42" customHeight="1" x14ac:dyDescent="0.25">
      <c r="A4" s="6" t="s">
        <v>7</v>
      </c>
      <c r="B4" s="9" t="s">
        <v>6</v>
      </c>
      <c r="C4" s="10" t="s">
        <v>44</v>
      </c>
      <c r="D4" s="7" t="s">
        <v>49</v>
      </c>
      <c r="E4" s="8">
        <f>IF(D4="Ja",0.45%,0%)</f>
        <v>0</v>
      </c>
    </row>
    <row r="5" spans="1:5" x14ac:dyDescent="0.25">
      <c r="A5" s="6" t="s">
        <v>9</v>
      </c>
      <c r="B5" s="9" t="s">
        <v>8</v>
      </c>
      <c r="C5" s="10" t="s">
        <v>30</v>
      </c>
      <c r="D5" s="7" t="s">
        <v>49</v>
      </c>
      <c r="E5" s="8">
        <f>IF(D5="Ja",1.5%,0%)</f>
        <v>0</v>
      </c>
    </row>
    <row r="6" spans="1:5" ht="23.25" customHeight="1" x14ac:dyDescent="0.25">
      <c r="A6" s="6" t="s">
        <v>11</v>
      </c>
      <c r="B6" s="9" t="s">
        <v>8</v>
      </c>
      <c r="C6" s="10" t="s">
        <v>29</v>
      </c>
      <c r="D6" s="7" t="s">
        <v>49</v>
      </c>
      <c r="E6" s="8">
        <f>IF(D6="Ja",1.5%,0%)</f>
        <v>0</v>
      </c>
    </row>
    <row r="7" spans="1:5" ht="48" customHeight="1" x14ac:dyDescent="0.25">
      <c r="A7" s="6" t="s">
        <v>13</v>
      </c>
      <c r="B7" s="10" t="s">
        <v>10</v>
      </c>
      <c r="C7" s="10" t="s">
        <v>41</v>
      </c>
      <c r="D7" s="7" t="s">
        <v>49</v>
      </c>
      <c r="E7" s="8">
        <f>IF(D7="Ja",0.45%,0%)</f>
        <v>0</v>
      </c>
    </row>
    <row r="8" spans="1:5" ht="25.5" customHeight="1" x14ac:dyDescent="0.25">
      <c r="A8" s="6" t="s">
        <v>15</v>
      </c>
      <c r="B8" s="10" t="s">
        <v>10</v>
      </c>
      <c r="C8" s="11" t="s">
        <v>34</v>
      </c>
      <c r="D8" s="7" t="s">
        <v>49</v>
      </c>
      <c r="E8" s="8">
        <f>IF(D8="Ja",0.3%,0%)</f>
        <v>0</v>
      </c>
    </row>
    <row r="9" spans="1:5" ht="38.25" x14ac:dyDescent="0.25">
      <c r="A9" s="6" t="s">
        <v>17</v>
      </c>
      <c r="B9" s="10" t="s">
        <v>10</v>
      </c>
      <c r="C9" s="10" t="s">
        <v>35</v>
      </c>
      <c r="D9" s="7" t="s">
        <v>49</v>
      </c>
      <c r="E9" s="8">
        <f>IF(D9="Ja",0.3%,0%)</f>
        <v>0</v>
      </c>
    </row>
    <row r="10" spans="1:5" ht="51" x14ac:dyDescent="0.25">
      <c r="A10" s="6" t="s">
        <v>18</v>
      </c>
      <c r="B10" s="10" t="s">
        <v>10</v>
      </c>
      <c r="C10" s="11" t="s">
        <v>36</v>
      </c>
      <c r="D10" s="7" t="s">
        <v>49</v>
      </c>
      <c r="E10" s="8">
        <f>IF(D10="Ja",1.5%,0%)</f>
        <v>0</v>
      </c>
    </row>
    <row r="11" spans="1:5" ht="38.25" x14ac:dyDescent="0.25">
      <c r="A11" s="6" t="s">
        <v>19</v>
      </c>
      <c r="B11" s="10" t="s">
        <v>10</v>
      </c>
      <c r="C11" s="11" t="s">
        <v>37</v>
      </c>
      <c r="D11" s="7" t="s">
        <v>49</v>
      </c>
      <c r="E11" s="8">
        <f>IF(D11="Ja",1.5%,IF(D11="Ja, zonder verloopdatum",0.8%,0%))</f>
        <v>0</v>
      </c>
    </row>
    <row r="12" spans="1:5" ht="25.5" x14ac:dyDescent="0.25">
      <c r="A12" s="6" t="s">
        <v>20</v>
      </c>
      <c r="B12" s="10" t="s">
        <v>10</v>
      </c>
      <c r="C12" s="11" t="s">
        <v>38</v>
      </c>
      <c r="D12" s="7" t="s">
        <v>49</v>
      </c>
      <c r="E12" s="8">
        <f>IF(D12="Ja, zowel per e-mail als portaal",1.5%,IF(D12="Ja, per e-mail",0.8%,IF(D12="Ja, per portaal",0.8%,0%)))</f>
        <v>0</v>
      </c>
    </row>
    <row r="13" spans="1:5" ht="38.25" x14ac:dyDescent="0.25">
      <c r="A13" s="6" t="s">
        <v>21</v>
      </c>
      <c r="B13" s="10" t="s">
        <v>10</v>
      </c>
      <c r="C13" s="11" t="s">
        <v>39</v>
      </c>
      <c r="D13" s="7" t="s">
        <v>49</v>
      </c>
      <c r="E13" s="8">
        <f>IF(D13="Ja",1.5%,0%)</f>
        <v>0</v>
      </c>
    </row>
    <row r="14" spans="1:5" x14ac:dyDescent="0.25">
      <c r="A14" s="11" t="s">
        <v>22</v>
      </c>
      <c r="B14" s="10" t="s">
        <v>10</v>
      </c>
      <c r="C14" s="11" t="s">
        <v>40</v>
      </c>
      <c r="D14" s="7" t="s">
        <v>49</v>
      </c>
      <c r="E14" s="8">
        <f t="shared" ref="E14:E19" si="0">IF(D14="Ja",0.8%,0%)</f>
        <v>0</v>
      </c>
    </row>
    <row r="15" spans="1:5" ht="38.25" x14ac:dyDescent="0.25">
      <c r="A15" s="11" t="s">
        <v>23</v>
      </c>
      <c r="B15" s="10" t="s">
        <v>10</v>
      </c>
      <c r="C15" s="11" t="s">
        <v>42</v>
      </c>
      <c r="D15" s="7" t="s">
        <v>49</v>
      </c>
      <c r="E15" s="8">
        <f t="shared" si="0"/>
        <v>0</v>
      </c>
    </row>
    <row r="16" spans="1:5" ht="25.5" x14ac:dyDescent="0.25">
      <c r="A16" s="11" t="s">
        <v>24</v>
      </c>
      <c r="B16" s="10" t="s">
        <v>12</v>
      </c>
      <c r="C16" s="12" t="s">
        <v>31</v>
      </c>
      <c r="D16" s="7" t="s">
        <v>49</v>
      </c>
      <c r="E16" s="8">
        <f>IF(D16="Ja",1.5%,0%)</f>
        <v>0</v>
      </c>
    </row>
    <row r="17" spans="1:5" x14ac:dyDescent="0.25">
      <c r="A17" s="6" t="s">
        <v>25</v>
      </c>
      <c r="B17" s="10" t="s">
        <v>12</v>
      </c>
      <c r="C17" s="12" t="s">
        <v>32</v>
      </c>
      <c r="D17" s="7" t="s">
        <v>49</v>
      </c>
      <c r="E17" s="8">
        <f>IF(D17="Ja",0.3%,0%)</f>
        <v>0</v>
      </c>
    </row>
    <row r="18" spans="1:5" ht="51" x14ac:dyDescent="0.25">
      <c r="A18" s="11" t="s">
        <v>26</v>
      </c>
      <c r="B18" s="10" t="s">
        <v>12</v>
      </c>
      <c r="C18" s="12" t="s">
        <v>33</v>
      </c>
      <c r="D18" s="7" t="s">
        <v>49</v>
      </c>
      <c r="E18" s="8">
        <f t="shared" si="0"/>
        <v>0</v>
      </c>
    </row>
    <row r="19" spans="1:5" ht="51" x14ac:dyDescent="0.25">
      <c r="A19" s="11" t="s">
        <v>27</v>
      </c>
      <c r="B19" s="10"/>
      <c r="C19" s="10" t="s">
        <v>14</v>
      </c>
      <c r="D19" s="7" t="s">
        <v>49</v>
      </c>
      <c r="E19" s="8">
        <f t="shared" si="0"/>
        <v>0</v>
      </c>
    </row>
    <row r="20" spans="1:5" ht="25.5" x14ac:dyDescent="0.25">
      <c r="A20" s="11" t="s">
        <v>28</v>
      </c>
      <c r="B20" s="2" t="s">
        <v>43</v>
      </c>
      <c r="C20" s="1" t="s">
        <v>16</v>
      </c>
      <c r="D20" s="7" t="s">
        <v>49</v>
      </c>
      <c r="E20" s="8">
        <f>IF(D20="Ja",1.5%,0%)</f>
        <v>0</v>
      </c>
    </row>
    <row r="21" spans="1:5" x14ac:dyDescent="0.25">
      <c r="A21" s="13"/>
      <c r="B21" s="13"/>
      <c r="C21" s="13"/>
      <c r="D21" s="13"/>
      <c r="E21" s="14"/>
    </row>
    <row r="22" spans="1:5" ht="15.75" thickBot="1" x14ac:dyDescent="0.3">
      <c r="A22" s="13"/>
      <c r="B22" s="13"/>
      <c r="C22" s="13"/>
      <c r="D22" s="15" t="s">
        <v>48</v>
      </c>
      <c r="E22" s="15">
        <f>SUM(E2:E20)</f>
        <v>0</v>
      </c>
    </row>
    <row r="23" spans="1:5" ht="15.75" thickTop="1" x14ac:dyDescent="0.25">
      <c r="A23" s="13"/>
      <c r="B23" s="13"/>
      <c r="C23" s="13"/>
      <c r="D23" s="13"/>
      <c r="E23" s="14"/>
    </row>
    <row r="24" spans="1:5" x14ac:dyDescent="0.25">
      <c r="A24" s="13"/>
      <c r="B24" s="13"/>
      <c r="C24" s="13"/>
      <c r="D24" s="13"/>
      <c r="E24" s="16"/>
    </row>
  </sheetData>
  <sheetProtection algorithmName="SHA-512" hashValue="uvnrQ0cl2SJ9PlDHxVhl+TFV+v/3YrTjcsY9MyhkP0S8oL4MORAWOSFxXXkLDmkuScDGyYFqNh2TUfl7YA9Rcg==" saltValue="j6pdOOkKNn4pNp95Kb+tdQ==" spinCount="100000" sheet="1" objects="1" scenarios="1"/>
  <dataValidations count="3">
    <dataValidation type="list" allowBlank="1" showInputMessage="1" showErrorMessage="1" sqref="D12" xr:uid="{41CE9AD7-4C2B-4488-9949-4F84E226F3C2}">
      <mc:AlternateContent xmlns:x12ac="http://schemas.microsoft.com/office/spreadsheetml/2011/1/ac" xmlns:mc="http://schemas.openxmlformats.org/markup-compatibility/2006">
        <mc:Choice Requires="x12ac">
          <x12ac:list>"Ja, zowel per e-mail als portaal"," Ja, per e-mail","Ja, per portaal",Nee</x12ac:list>
        </mc:Choice>
        <mc:Fallback>
          <formula1>"Ja, zowel per e-mail als portaal, Ja, per e-mail,Ja, per portaal,Nee"</formula1>
        </mc:Fallback>
      </mc:AlternateContent>
    </dataValidation>
    <dataValidation type="list" allowBlank="1" showInputMessage="1" showErrorMessage="1" sqref="D11" xr:uid="{F9222449-FEF0-4731-BF66-B964840389A2}">
      <mc:AlternateContent xmlns:x12ac="http://schemas.microsoft.com/office/spreadsheetml/2011/1/ac" xmlns:mc="http://schemas.openxmlformats.org/markup-compatibility/2006">
        <mc:Choice Requires="x12ac">
          <x12ac:list>Ja,"Ja, zonder verloopdatum",Nee</x12ac:list>
        </mc:Choice>
        <mc:Fallback>
          <formula1>"Ja,Ja, zonder verloopdatum,Nee"</formula1>
        </mc:Fallback>
      </mc:AlternateContent>
    </dataValidation>
    <dataValidation type="list" allowBlank="1" showInputMessage="1" showErrorMessage="1" sqref="D13:D20 D2:D10" xr:uid="{88FD38E7-A31E-4C44-BB1A-FAD393617736}">
      <formula1>"Ja,Nee"</formula1>
    </dataValidation>
  </dataValidations>
  <pageMargins left="0.7" right="0.7" top="0.75" bottom="0.75" header="0.3" footer="0.3"/>
  <ignoredErrors>
    <ignoredError sqref="E4" 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157BE-B116-4147-BB67-AF0CF625DDB5}">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791687E5F84E948BF907E872186C478" ma:contentTypeVersion="17" ma:contentTypeDescription="Een nieuw document maken." ma:contentTypeScope="" ma:versionID="6d20e27f9e89b7d53fab30170e2e47c5">
  <xsd:schema xmlns:xsd="http://www.w3.org/2001/XMLSchema" xmlns:xs="http://www.w3.org/2001/XMLSchema" xmlns:p="http://schemas.microsoft.com/office/2006/metadata/properties" xmlns:ns2="278c3c4d-f426-4f19-87e5-1f9242ca19bd" xmlns:ns3="78a3b4ba-c174-4283-91e2-8f1f7da85867" xmlns:ns4="9284c476-952b-48db-b1b6-5afed556be32" targetNamespace="http://schemas.microsoft.com/office/2006/metadata/properties" ma:root="true" ma:fieldsID="609a263cd80b583d646904ec27067b16" ns2:_="" ns3:_="" ns4:_="">
    <xsd:import namespace="278c3c4d-f426-4f19-87e5-1f9242ca19bd"/>
    <xsd:import namespace="78a3b4ba-c174-4283-91e2-8f1f7da85867"/>
    <xsd:import namespace="9284c476-952b-48db-b1b6-5afed556be32"/>
    <xsd:element name="properties">
      <xsd:complexType>
        <xsd:sequence>
          <xsd:element name="documentManagement">
            <xsd:complexType>
              <xsd:all>
                <xsd:element ref="ns2:o361d3ceefc4464b85133234aef79e41" minOccurs="0"/>
                <xsd:element ref="ns2:c523776ef64d44ea944eac43704e0b3b" minOccurs="0"/>
                <xsd:element ref="ns2:fa126ea1a5bd4327ba499bf040c5b397" minOccurs="0"/>
                <xsd:element ref="ns2:gshDatum1" minOccurs="0"/>
                <xsd:element ref="ns3:TaxCatchAll" minOccurs="0"/>
                <xsd:element ref="ns4:MediaServiceMetadata" minOccurs="0"/>
                <xsd:element ref="ns4:MediaServiceFastMetadata" minOccurs="0"/>
                <xsd:element ref="ns4:MediaServiceSearchProperties" minOccurs="0"/>
                <xsd:element ref="ns4:MediaServiceDateTaken" minOccurs="0"/>
                <xsd:element ref="ns4:lcf76f155ced4ddcb4097134ff3c332f"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8c3c4d-f426-4f19-87e5-1f9242ca19bd" elementFormDefault="qualified">
    <xsd:import namespace="http://schemas.microsoft.com/office/2006/documentManagement/types"/>
    <xsd:import namespace="http://schemas.microsoft.com/office/infopath/2007/PartnerControls"/>
    <xsd:element name="o361d3ceefc4464b85133234aef79e41" ma:index="8" nillable="true" ma:taxonomy="true" ma:internalName="o361d3ceefc4464b85133234aef79e41" ma:taxonomyFieldName="gshProjectfase" ma:displayName="Fase" ma:default="" ma:fieldId="{8361d3ce-efc4-464b-8513-3234aef79e41}" ma:taxonomyMulti="true" ma:sspId="316ed7d9-15b5-47e9-844d-373de3abdf45" ma:termSetId="1b14d9c9-1ba1-437c-88a1-fc5bebd8c99d" ma:anchorId="dfc1b1af-d92f-4c84-8eb3-b59046f94e8a" ma:open="false" ma:isKeyword="false">
      <xsd:complexType>
        <xsd:sequence>
          <xsd:element ref="pc:Terms" minOccurs="0" maxOccurs="1"/>
        </xsd:sequence>
      </xsd:complexType>
    </xsd:element>
    <xsd:element name="c523776ef64d44ea944eac43704e0b3b" ma:index="9" nillable="true" ma:taxonomy="true" ma:internalName="c523776ef64d44ea944eac43704e0b3b" ma:taxonomyFieldName="gshDocumentstatus" ma:displayName="Documentstatus" ma:default="1;#Concept|fac772ea-c83a-4d2d-8153-73dc814209cd" ma:fieldId="{c523776e-f64d-44ea-944e-ac43704e0b3b}" ma:sspId="316ed7d9-15b5-47e9-844d-373de3abdf45" ma:termSetId="0e84b077-0e23-4632-8d2a-497ecd0bd3c0" ma:anchorId="6d81ceb0-4683-4b56-80b1-fab3c3860f51" ma:open="false" ma:isKeyword="false">
      <xsd:complexType>
        <xsd:sequence>
          <xsd:element ref="pc:Terms" minOccurs="0" maxOccurs="1"/>
        </xsd:sequence>
      </xsd:complexType>
    </xsd:element>
    <xsd:element name="fa126ea1a5bd4327ba499bf040c5b397" ma:index="10" nillable="true" ma:taxonomy="true" ma:internalName="fa126ea1a5bd4327ba499bf040c5b397" ma:taxonomyFieldName="gshDocumentSoort" ma:displayName="Documentsoort" ma:default="" ma:fieldId="{fa126ea1-a5bd-4327-ba49-9bf040c5b397}" ma:sspId="316ed7d9-15b5-47e9-844d-373de3abdf45" ma:termSetId="48ff3d9c-594d-40d6-8e09-5fb00a4f84d7" ma:anchorId="00000000-0000-0000-0000-000000000000" ma:open="false" ma:isKeyword="false">
      <xsd:complexType>
        <xsd:sequence>
          <xsd:element ref="pc:Terms" minOccurs="0" maxOccurs="1"/>
        </xsd:sequence>
      </xsd:complexType>
    </xsd:element>
    <xsd:element name="gshDatum1" ma:index="11" nillable="true" ma:displayName="Datum I binnenkomst/verzending" ma:format="DateTime" ma:internalName="gshDatum1">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8a3b4ba-c174-4283-91e2-8f1f7da85867"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26b085b-b2c1-47a8-9ab6-a91486d4b9c4}" ma:internalName="TaxCatchAll" ma:showField="CatchAllData" ma:web="78a3b4ba-c174-4283-91e2-8f1f7da8586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284c476-952b-48db-b1b6-5afed556be32" elementFormDefault="qualified">
    <xsd:import namespace="http://schemas.microsoft.com/office/2006/documentManagement/types"/>
    <xsd:import namespace="http://schemas.microsoft.com/office/infopath/2007/PartnerControls"/>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316ed7d9-15b5-47e9-844d-373de3abdf45"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fa126ea1a5bd4327ba499bf040c5b397 xmlns="278c3c4d-f426-4f19-87e5-1f9242ca19bd">
      <Terms xmlns="http://schemas.microsoft.com/office/infopath/2007/PartnerControls"/>
    </fa126ea1a5bd4327ba499bf040c5b397>
    <o361d3ceefc4464b85133234aef79e41 xmlns="278c3c4d-f426-4f19-87e5-1f9242ca19bd">
      <Terms xmlns="http://schemas.microsoft.com/office/infopath/2007/PartnerControls"/>
    </o361d3ceefc4464b85133234aef79e41>
    <gshDatum1 xmlns="278c3c4d-f426-4f19-87e5-1f9242ca19bd" xsi:nil="true"/>
    <lcf76f155ced4ddcb4097134ff3c332f xmlns="9284c476-952b-48db-b1b6-5afed556be32">
      <Terms xmlns="http://schemas.microsoft.com/office/infopath/2007/PartnerControls"/>
    </lcf76f155ced4ddcb4097134ff3c332f>
    <TaxCatchAll xmlns="78a3b4ba-c174-4283-91e2-8f1f7da85867">
      <Value>1</Value>
    </TaxCatchAll>
    <c523776ef64d44ea944eac43704e0b3b xmlns="278c3c4d-f426-4f19-87e5-1f9242ca19bd">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fac772ea-c83a-4d2d-8153-73dc814209cd</TermId>
        </TermInfo>
      </Terms>
    </c523776ef64d44ea944eac43704e0b3b>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2094F1-4194-425E-B7A1-8C5AE9F5EC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8c3c4d-f426-4f19-87e5-1f9242ca19bd"/>
    <ds:schemaRef ds:uri="78a3b4ba-c174-4283-91e2-8f1f7da85867"/>
    <ds:schemaRef ds:uri="9284c476-952b-48db-b1b6-5afed556be3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AB92908-5635-44E8-BF9A-EA6AE45F04D4}">
  <ds:schemaRefs>
    <ds:schemaRef ds:uri="http://schemas.microsoft.com/office/2006/metadata/properties"/>
    <ds:schemaRef ds:uri="78a3b4ba-c174-4283-91e2-8f1f7da85867"/>
    <ds:schemaRef ds:uri="http://schemas.microsoft.com/office/2006/documentManagement/types"/>
    <ds:schemaRef ds:uri="http://purl.org/dc/elements/1.1/"/>
    <ds:schemaRef ds:uri="9284c476-952b-48db-b1b6-5afed556be32"/>
    <ds:schemaRef ds:uri="278c3c4d-f426-4f19-87e5-1f9242ca19bd"/>
    <ds:schemaRef ds:uri="http://purl.org/dc/term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0314DF2-AC61-4409-B510-E7F285B8A34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Gemeente 's-Hertogenbosch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Natasja Janssen</dc:creator>
  <cp:keywords/>
  <dc:description/>
  <cp:lastModifiedBy>Pieter van de Warenburg</cp:lastModifiedBy>
  <cp:revision/>
  <dcterms:created xsi:type="dcterms:W3CDTF">2025-07-28T11:32:18Z</dcterms:created>
  <dcterms:modified xsi:type="dcterms:W3CDTF">2025-08-14T08:59:23Z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0x010100E791687E5F84E948BF907E872186C478</vt:lpwstr>
  </property>
  <property fmtid="{D5CDD505-2E9C-101B-9397-08002B2CF9AE}" pid="4" name="gshDocumentSoort">
    <vt:lpwstr/>
  </property>
  <property fmtid="{D5CDD505-2E9C-101B-9397-08002B2CF9AE}" pid="5" name="gshProjectfase">
    <vt:lpwstr/>
  </property>
  <property fmtid="{D5CDD505-2E9C-101B-9397-08002B2CF9AE}" pid="6" name="gshDocumentstatus">
    <vt:lpwstr>1;#Concept|fac772ea-c83a-4d2d-8153-73dc814209cd</vt:lpwstr>
  </property>
</Properties>
</file>