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autoCompressPictures="0" defaultThemeVersion="124226"/>
  <mc:AlternateContent xmlns:mc="http://schemas.openxmlformats.org/markup-compatibility/2006">
    <mc:Choice Requires="x15">
      <x15ac:absPath xmlns:x15ac="http://schemas.microsoft.com/office/spreadsheetml/2010/11/ac" url="C:\DB\CLVD Dropbox\SpecifiQ\01 - Projecten\24068 Klantportaal subsidies\02 Aanbesteding\02 Nota van inlichtingen\"/>
    </mc:Choice>
  </mc:AlternateContent>
  <xr:revisionPtr revIDLastSave="0" documentId="8_{28D8EEF5-AFDC-460A-A4A7-6200D7CB2E46}" xr6:coauthVersionLast="47" xr6:coauthVersionMax="47" xr10:uidLastSave="{00000000-0000-0000-0000-000000000000}"/>
  <bookViews>
    <workbookView xWindow="-113" yWindow="-113" windowWidth="24267" windowHeight="13023" tabRatio="410" xr2:uid="{00000000-000D-0000-FFFF-FFFF00000000}"/>
  </bookViews>
  <sheets>
    <sheet name="PvE" sheetId="1" r:id="rId1"/>
    <sheet name="Types" sheetId="9" state="hidden" r:id="rId2"/>
  </sheets>
  <definedNames>
    <definedName name="_xlnm._FilterDatabase" localSheetId="0" hidden="1">PvE!$A$2:$AE$138</definedName>
    <definedName name="_xlnm.Print_Area" localSheetId="0">PvE!$B$1:$S$57</definedName>
    <definedName name="PriorityList">Types!$B$2:$B$5</definedName>
    <definedName name="scoreLeverancier">Types!$C$2:$C$4</definedName>
    <definedName name="TypeList">Types!$A$2:$A$10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97" i="1" l="1"/>
  <c r="P103" i="1"/>
  <c r="Y132" i="1" l="1"/>
  <c r="Y117" i="1"/>
  <c r="Y125" i="1"/>
  <c r="Y134" i="1"/>
  <c r="Y59" i="1"/>
  <c r="Y62" i="1"/>
  <c r="Y74" i="1"/>
  <c r="Y80" i="1"/>
  <c r="Y84" i="1"/>
  <c r="Y58" i="1"/>
  <c r="Y9" i="1"/>
  <c r="Y22" i="1"/>
  <c r="Y32" i="1"/>
  <c r="Y33" i="1"/>
  <c r="Y34" i="1"/>
  <c r="Y35" i="1"/>
  <c r="Y39" i="1"/>
  <c r="Y41" i="1"/>
  <c r="Y42" i="1"/>
  <c r="Y44" i="1"/>
  <c r="Y51" i="1"/>
  <c r="Y53" i="1"/>
  <c r="Y4" i="1"/>
  <c r="T55" i="1" l="1"/>
  <c r="P55" i="1"/>
  <c r="X55" i="1" l="1"/>
  <c r="Y55" i="1" s="1"/>
  <c r="P14" i="1"/>
  <c r="T14" i="1"/>
  <c r="X14" i="1" s="1"/>
  <c r="Y14" i="1" s="1"/>
  <c r="T114" i="1"/>
  <c r="X114" i="1" s="1"/>
  <c r="Y114" i="1" s="1"/>
  <c r="T115" i="1"/>
  <c r="X115" i="1" s="1"/>
  <c r="Y115" i="1" s="1"/>
  <c r="T116" i="1"/>
  <c r="X116" i="1" s="1"/>
  <c r="Y116" i="1" s="1"/>
  <c r="T117" i="1"/>
  <c r="T118" i="1"/>
  <c r="X118" i="1" s="1"/>
  <c r="Y118" i="1" s="1"/>
  <c r="T119" i="1"/>
  <c r="X119" i="1" s="1"/>
  <c r="Y119" i="1" s="1"/>
  <c r="T120" i="1"/>
  <c r="X120" i="1" s="1"/>
  <c r="Y120" i="1" s="1"/>
  <c r="T121" i="1"/>
  <c r="X121" i="1" s="1"/>
  <c r="Y121" i="1" s="1"/>
  <c r="T122" i="1"/>
  <c r="T123" i="1"/>
  <c r="X123" i="1" s="1"/>
  <c r="Y123" i="1" s="1"/>
  <c r="T124" i="1"/>
  <c r="T125" i="1"/>
  <c r="T126" i="1"/>
  <c r="X126" i="1" s="1"/>
  <c r="Y126" i="1" s="1"/>
  <c r="T127" i="1"/>
  <c r="X127" i="1" s="1"/>
  <c r="Y127" i="1" s="1"/>
  <c r="T128" i="1"/>
  <c r="X128" i="1" s="1"/>
  <c r="Y128" i="1" s="1"/>
  <c r="T129" i="1"/>
  <c r="T130" i="1"/>
  <c r="X130" i="1" s="1"/>
  <c r="Y130" i="1" s="1"/>
  <c r="T131" i="1"/>
  <c r="X131" i="1" s="1"/>
  <c r="Y131" i="1" s="1"/>
  <c r="T132" i="1"/>
  <c r="T133" i="1"/>
  <c r="X133" i="1" s="1"/>
  <c r="Y133" i="1" s="1"/>
  <c r="T134" i="1"/>
  <c r="T135" i="1"/>
  <c r="X135" i="1" s="1"/>
  <c r="Y135" i="1" s="1"/>
  <c r="T136" i="1"/>
  <c r="X136" i="1" s="1"/>
  <c r="Y136" i="1" s="1"/>
  <c r="T137" i="1"/>
  <c r="X137" i="1" s="1"/>
  <c r="Y137" i="1" s="1"/>
  <c r="T59" i="1"/>
  <c r="T60" i="1"/>
  <c r="T61" i="1"/>
  <c r="X61" i="1" s="1"/>
  <c r="Y61" i="1" s="1"/>
  <c r="T62" i="1"/>
  <c r="T63" i="1"/>
  <c r="X63" i="1" s="1"/>
  <c r="Y63" i="1" s="1"/>
  <c r="T64" i="1"/>
  <c r="X64" i="1" s="1"/>
  <c r="Y64" i="1" s="1"/>
  <c r="T65" i="1"/>
  <c r="X65" i="1" s="1"/>
  <c r="Y65" i="1" s="1"/>
  <c r="T66" i="1"/>
  <c r="X66" i="1" s="1"/>
  <c r="Y66" i="1" s="1"/>
  <c r="T67" i="1"/>
  <c r="X67" i="1" s="1"/>
  <c r="Y67" i="1" s="1"/>
  <c r="T68" i="1"/>
  <c r="X68" i="1" s="1"/>
  <c r="Y68" i="1" s="1"/>
  <c r="T69" i="1"/>
  <c r="X69" i="1" s="1"/>
  <c r="Y69" i="1" s="1"/>
  <c r="T70" i="1"/>
  <c r="X70" i="1" s="1"/>
  <c r="Y70" i="1" s="1"/>
  <c r="T71" i="1"/>
  <c r="X71" i="1" s="1"/>
  <c r="Y71" i="1" s="1"/>
  <c r="T72" i="1"/>
  <c r="X72" i="1" s="1"/>
  <c r="Y72" i="1" s="1"/>
  <c r="T73" i="1"/>
  <c r="X73" i="1" s="1"/>
  <c r="Y73" i="1" s="1"/>
  <c r="T74" i="1"/>
  <c r="T75" i="1"/>
  <c r="X75" i="1" s="1"/>
  <c r="Y75" i="1" s="1"/>
  <c r="T76" i="1"/>
  <c r="X76" i="1" s="1"/>
  <c r="Y76" i="1" s="1"/>
  <c r="T77" i="1"/>
  <c r="X77" i="1" s="1"/>
  <c r="Y77" i="1" s="1"/>
  <c r="T78" i="1"/>
  <c r="T79" i="1"/>
  <c r="X79" i="1" s="1"/>
  <c r="Y79" i="1" s="1"/>
  <c r="T80" i="1"/>
  <c r="T81" i="1"/>
  <c r="X81" i="1" s="1"/>
  <c r="Y81" i="1" s="1"/>
  <c r="T82" i="1"/>
  <c r="X82" i="1" s="1"/>
  <c r="Y82" i="1" s="1"/>
  <c r="T83" i="1"/>
  <c r="X83" i="1" s="1"/>
  <c r="Y83" i="1" s="1"/>
  <c r="T84" i="1"/>
  <c r="T85" i="1"/>
  <c r="X85" i="1" s="1"/>
  <c r="Y85" i="1" s="1"/>
  <c r="T86" i="1"/>
  <c r="T87" i="1"/>
  <c r="X87" i="1" s="1"/>
  <c r="Y87" i="1" s="1"/>
  <c r="T88" i="1"/>
  <c r="X88" i="1" s="1"/>
  <c r="Y88" i="1" s="1"/>
  <c r="T89" i="1"/>
  <c r="X89" i="1" s="1"/>
  <c r="Y89" i="1" s="1"/>
  <c r="T90" i="1"/>
  <c r="X90" i="1" s="1"/>
  <c r="Y90" i="1" s="1"/>
  <c r="T91" i="1"/>
  <c r="X91" i="1" s="1"/>
  <c r="Y91" i="1" s="1"/>
  <c r="T92" i="1"/>
  <c r="T93" i="1"/>
  <c r="X93" i="1" s="1"/>
  <c r="Y93" i="1" s="1"/>
  <c r="T94" i="1"/>
  <c r="X94" i="1" s="1"/>
  <c r="Y94" i="1" s="1"/>
  <c r="T95" i="1"/>
  <c r="X95" i="1" s="1"/>
  <c r="Y95" i="1" s="1"/>
  <c r="T96" i="1"/>
  <c r="X96" i="1" s="1"/>
  <c r="Y96" i="1" s="1"/>
  <c r="T97" i="1"/>
  <c r="T98" i="1"/>
  <c r="X98" i="1" s="1"/>
  <c r="Y98" i="1" s="1"/>
  <c r="T99" i="1"/>
  <c r="X99" i="1" s="1"/>
  <c r="Y99" i="1" s="1"/>
  <c r="T100" i="1"/>
  <c r="X100" i="1" s="1"/>
  <c r="Y100" i="1" s="1"/>
  <c r="T101" i="1"/>
  <c r="X101" i="1" s="1"/>
  <c r="Y101" i="1" s="1"/>
  <c r="T102" i="1"/>
  <c r="X102" i="1" s="1"/>
  <c r="Y102" i="1" s="1"/>
  <c r="T103" i="1"/>
  <c r="X103" i="1" s="1"/>
  <c r="Y103" i="1" s="1"/>
  <c r="T104" i="1"/>
  <c r="X104" i="1" s="1"/>
  <c r="Y104" i="1" s="1"/>
  <c r="T105" i="1"/>
  <c r="X105" i="1" s="1"/>
  <c r="Y105" i="1" s="1"/>
  <c r="T106" i="1"/>
  <c r="T107" i="1"/>
  <c r="X107" i="1" s="1"/>
  <c r="Y107" i="1" s="1"/>
  <c r="T108" i="1"/>
  <c r="X108" i="1" s="1"/>
  <c r="Y108" i="1" s="1"/>
  <c r="T109" i="1"/>
  <c r="X109" i="1" s="1"/>
  <c r="Y109" i="1" s="1"/>
  <c r="T110" i="1"/>
  <c r="X110" i="1" s="1"/>
  <c r="Y110" i="1" s="1"/>
  <c r="T111" i="1"/>
  <c r="X111" i="1" s="1"/>
  <c r="Y111" i="1" s="1"/>
  <c r="T4" i="1"/>
  <c r="T5" i="1"/>
  <c r="X5" i="1" s="1"/>
  <c r="Y5" i="1" s="1"/>
  <c r="T6" i="1"/>
  <c r="T7" i="1"/>
  <c r="X7" i="1" s="1"/>
  <c r="Y7" i="1" s="1"/>
  <c r="T8" i="1"/>
  <c r="X8" i="1" s="1"/>
  <c r="Y8" i="1" s="1"/>
  <c r="T9" i="1"/>
  <c r="T10" i="1"/>
  <c r="X10" i="1" s="1"/>
  <c r="Y10" i="1" s="1"/>
  <c r="T11" i="1"/>
  <c r="X11" i="1" s="1"/>
  <c r="Y11" i="1" s="1"/>
  <c r="T12" i="1"/>
  <c r="X12" i="1" s="1"/>
  <c r="Y12" i="1" s="1"/>
  <c r="T13" i="1"/>
  <c r="X13" i="1" s="1"/>
  <c r="Y13" i="1" s="1"/>
  <c r="T15" i="1"/>
  <c r="X15" i="1" s="1"/>
  <c r="Y15" i="1" s="1"/>
  <c r="T16" i="1"/>
  <c r="X16" i="1" s="1"/>
  <c r="Y16" i="1" s="1"/>
  <c r="T17" i="1"/>
  <c r="X17" i="1" s="1"/>
  <c r="Y17" i="1" s="1"/>
  <c r="T18" i="1"/>
  <c r="X18" i="1" s="1"/>
  <c r="Y18" i="1" s="1"/>
  <c r="T19" i="1"/>
  <c r="X19" i="1" s="1"/>
  <c r="Y19" i="1" s="1"/>
  <c r="T20" i="1"/>
  <c r="X20" i="1" s="1"/>
  <c r="Y20" i="1" s="1"/>
  <c r="T21" i="1"/>
  <c r="X21" i="1" s="1"/>
  <c r="Y21" i="1" s="1"/>
  <c r="T22" i="1"/>
  <c r="T23" i="1"/>
  <c r="X23" i="1" s="1"/>
  <c r="Y23" i="1" s="1"/>
  <c r="T24" i="1"/>
  <c r="X24" i="1" s="1"/>
  <c r="Y24" i="1" s="1"/>
  <c r="T25" i="1"/>
  <c r="X25" i="1" s="1"/>
  <c r="Y25" i="1" s="1"/>
  <c r="T26" i="1"/>
  <c r="X26" i="1" s="1"/>
  <c r="Y26" i="1" s="1"/>
  <c r="T27" i="1"/>
  <c r="X27" i="1" s="1"/>
  <c r="Y27" i="1" s="1"/>
  <c r="T28" i="1"/>
  <c r="T29" i="1"/>
  <c r="X29" i="1" s="1"/>
  <c r="Y29" i="1" s="1"/>
  <c r="T30" i="1"/>
  <c r="X30" i="1" s="1"/>
  <c r="Y30" i="1" s="1"/>
  <c r="T31" i="1"/>
  <c r="X31" i="1" s="1"/>
  <c r="Y31" i="1" s="1"/>
  <c r="T32" i="1"/>
  <c r="T33" i="1"/>
  <c r="T34" i="1"/>
  <c r="T35" i="1"/>
  <c r="T36" i="1"/>
  <c r="X36" i="1" s="1"/>
  <c r="Y36" i="1" s="1"/>
  <c r="T37" i="1"/>
  <c r="X37" i="1" s="1"/>
  <c r="Y37" i="1" s="1"/>
  <c r="T38" i="1"/>
  <c r="X38" i="1" s="1"/>
  <c r="Y38" i="1" s="1"/>
  <c r="T39" i="1"/>
  <c r="T40" i="1"/>
  <c r="T41" i="1"/>
  <c r="T42" i="1"/>
  <c r="T43" i="1"/>
  <c r="X43" i="1" s="1"/>
  <c r="Y43" i="1" s="1"/>
  <c r="T44" i="1"/>
  <c r="T45" i="1"/>
  <c r="X45" i="1" s="1"/>
  <c r="Y45" i="1" s="1"/>
  <c r="T46" i="1"/>
  <c r="T47" i="1"/>
  <c r="X47" i="1" s="1"/>
  <c r="Y47" i="1" s="1"/>
  <c r="T48" i="1"/>
  <c r="X48" i="1" s="1"/>
  <c r="Y48" i="1" s="1"/>
  <c r="T49" i="1"/>
  <c r="X49" i="1" s="1"/>
  <c r="Y49" i="1" s="1"/>
  <c r="T50" i="1"/>
  <c r="X50" i="1" s="1"/>
  <c r="Y50" i="1" s="1"/>
  <c r="T51" i="1"/>
  <c r="T52" i="1"/>
  <c r="X52" i="1" s="1"/>
  <c r="Y52" i="1" s="1"/>
  <c r="T53" i="1"/>
  <c r="T54" i="1"/>
  <c r="T56" i="1"/>
  <c r="X56" i="1" s="1"/>
  <c r="Y56" i="1" s="1"/>
  <c r="P79" i="1"/>
  <c r="P90" i="1"/>
  <c r="P71" i="1"/>
  <c r="P49" i="1"/>
  <c r="P29" i="1"/>
  <c r="P13" i="1"/>
  <c r="P54" i="1"/>
  <c r="P48" i="1"/>
  <c r="P53" i="1"/>
  <c r="P52" i="1"/>
  <c r="T113" i="1"/>
  <c r="X113" i="1" s="1"/>
  <c r="Y113" i="1" s="1"/>
  <c r="T58" i="1"/>
  <c r="P113" i="1"/>
  <c r="P114" i="1"/>
  <c r="P115" i="1"/>
  <c r="P116" i="1"/>
  <c r="P117" i="1"/>
  <c r="P118" i="1"/>
  <c r="P119" i="1"/>
  <c r="P120" i="1"/>
  <c r="P121" i="1"/>
  <c r="P122" i="1"/>
  <c r="P123" i="1"/>
  <c r="P124" i="1"/>
  <c r="P125" i="1"/>
  <c r="P126" i="1"/>
  <c r="P127" i="1"/>
  <c r="P128" i="1"/>
  <c r="P129" i="1"/>
  <c r="P130" i="1"/>
  <c r="P131" i="1"/>
  <c r="P132" i="1"/>
  <c r="P133" i="1"/>
  <c r="P134" i="1"/>
  <c r="P135" i="1"/>
  <c r="P136" i="1"/>
  <c r="P137" i="1"/>
  <c r="P59" i="1"/>
  <c r="P60" i="1"/>
  <c r="P61" i="1"/>
  <c r="P63" i="1"/>
  <c r="P64" i="1"/>
  <c r="P65" i="1"/>
  <c r="P66" i="1"/>
  <c r="P67" i="1"/>
  <c r="P68" i="1"/>
  <c r="P69" i="1"/>
  <c r="P70" i="1"/>
  <c r="P72" i="1"/>
  <c r="P73" i="1"/>
  <c r="P74" i="1"/>
  <c r="P75" i="1"/>
  <c r="P76" i="1"/>
  <c r="P77" i="1"/>
  <c r="P78" i="1"/>
  <c r="P80" i="1"/>
  <c r="P81" i="1"/>
  <c r="P82" i="1"/>
  <c r="P83" i="1"/>
  <c r="P84" i="1"/>
  <c r="P85" i="1"/>
  <c r="P86" i="1"/>
  <c r="P87" i="1"/>
  <c r="P88" i="1"/>
  <c r="P89" i="1"/>
  <c r="P91" i="1"/>
  <c r="P92" i="1"/>
  <c r="P93" i="1"/>
  <c r="P94" i="1"/>
  <c r="P95" i="1"/>
  <c r="P96" i="1"/>
  <c r="P97" i="1"/>
  <c r="P98" i="1"/>
  <c r="P99" i="1"/>
  <c r="P100" i="1"/>
  <c r="P101" i="1"/>
  <c r="P102" i="1"/>
  <c r="P104" i="1"/>
  <c r="P105" i="1"/>
  <c r="P106" i="1"/>
  <c r="P107" i="1"/>
  <c r="P108" i="1"/>
  <c r="P109" i="1"/>
  <c r="P110" i="1"/>
  <c r="P111" i="1"/>
  <c r="P58" i="1"/>
  <c r="P50" i="1"/>
  <c r="P51" i="1"/>
  <c r="P56" i="1"/>
  <c r="P40" i="1"/>
  <c r="P41" i="1"/>
  <c r="P43" i="1"/>
  <c r="P44" i="1"/>
  <c r="P45" i="1"/>
  <c r="P46" i="1"/>
  <c r="P47" i="1"/>
  <c r="P30" i="1"/>
  <c r="P31" i="1"/>
  <c r="P32" i="1"/>
  <c r="P33" i="1"/>
  <c r="P34" i="1"/>
  <c r="P36" i="1"/>
  <c r="P37" i="1"/>
  <c r="P38" i="1"/>
  <c r="P39" i="1"/>
  <c r="P19" i="1"/>
  <c r="P20" i="1"/>
  <c r="P21" i="1"/>
  <c r="P23" i="1"/>
  <c r="P24" i="1"/>
  <c r="P25" i="1"/>
  <c r="P26" i="1"/>
  <c r="P27" i="1"/>
  <c r="P28" i="1"/>
  <c r="P15" i="1"/>
  <c r="P16" i="1"/>
  <c r="P17" i="1"/>
  <c r="P18" i="1"/>
  <c r="P4" i="1"/>
  <c r="P5" i="1"/>
  <c r="P6" i="1"/>
  <c r="P7" i="1"/>
  <c r="P8" i="1"/>
  <c r="P9" i="1"/>
  <c r="P10" i="1"/>
  <c r="P11" i="1"/>
  <c r="P12" i="1"/>
  <c r="X124" i="1" l="1"/>
  <c r="Y124" i="1" s="1"/>
  <c r="X78" i="1"/>
  <c r="Y78" i="1" s="1"/>
  <c r="X92" i="1"/>
  <c r="Y92" i="1" s="1"/>
  <c r="X46" i="1"/>
  <c r="Y46" i="1" s="1"/>
  <c r="X40" i="1"/>
  <c r="Y40" i="1" s="1"/>
  <c r="X54" i="1"/>
  <c r="Y54" i="1" s="1"/>
  <c r="X60" i="1"/>
  <c r="Y60" i="1" s="1"/>
  <c r="X106" i="1"/>
  <c r="Y106" i="1" s="1"/>
  <c r="X129" i="1"/>
  <c r="Y129" i="1" s="1"/>
  <c r="X28" i="1"/>
  <c r="Y28" i="1" s="1"/>
  <c r="X86" i="1"/>
  <c r="Y86" i="1" s="1"/>
  <c r="X6" i="1"/>
  <c r="Y6" i="1" s="1"/>
  <c r="X122" i="1"/>
  <c r="Y122" i="1" s="1"/>
  <c r="X112" i="1" l="1"/>
  <c r="X138" i="1"/>
  <c r="Y112" i="1"/>
  <c r="Y138" i="1"/>
  <c r="B138" i="1" l="1"/>
  <c r="B112" i="1"/>
  <c r="P3" i="1" l="1"/>
  <c r="B57" i="1" l="1"/>
  <c r="T3" i="1" l="1"/>
  <c r="X3" i="1" l="1"/>
  <c r="X57" i="1" l="1"/>
  <c r="X139" i="1" s="1"/>
  <c r="Y3" i="1"/>
  <c r="Y57" i="1" s="1"/>
  <c r="Y139" i="1" s="1"/>
</calcChain>
</file>

<file path=xl/sharedStrings.xml><?xml version="1.0" encoding="utf-8"?>
<sst xmlns="http://schemas.openxmlformats.org/spreadsheetml/2006/main" count="842" uniqueCount="603">
  <si>
    <t>Programma van Eisen - Klantportaal v1.4 - Extern</t>
  </si>
  <si>
    <t>Score leverancier</t>
  </si>
  <si>
    <t>Beoordeling status PvE</t>
  </si>
  <si>
    <t>Id</t>
  </si>
  <si>
    <t>Onderwerp</t>
  </si>
  <si>
    <t>Onderdeel</t>
  </si>
  <si>
    <t>Item</t>
  </si>
  <si>
    <t>Beschrijving</t>
  </si>
  <si>
    <t>Prio</t>
  </si>
  <si>
    <t>KP Poc Req.</t>
  </si>
  <si>
    <t>ESB</t>
  </si>
  <si>
    <t>Corsa</t>
  </si>
  <si>
    <t>SAP</t>
  </si>
  <si>
    <t>BerichtenB</t>
  </si>
  <si>
    <t>BRP</t>
  </si>
  <si>
    <t>Ontwikkelen</t>
  </si>
  <si>
    <t>Toelichting op Prio</t>
  </si>
  <si>
    <t>Rationale (reden, beweegreden, redenering,onderbouwing)</t>
  </si>
  <si>
    <t>Standaardisering</t>
  </si>
  <si>
    <t>Acceptatiecriteria</t>
  </si>
  <si>
    <t>Type</t>
  </si>
  <si>
    <t>Datum</t>
  </si>
  <si>
    <t>Antwoord</t>
  </si>
  <si>
    <t>Huidige status</t>
  </si>
  <si>
    <t>Max score</t>
  </si>
  <si>
    <t>Doorgesproken</t>
  </si>
  <si>
    <t>Opmerking</t>
  </si>
  <si>
    <t>Status</t>
  </si>
  <si>
    <t>Actiepunt</t>
  </si>
  <si>
    <t>Actiehoudend persoon</t>
  </si>
  <si>
    <t>Functioneel</t>
  </si>
  <si>
    <t>1.1</t>
  </si>
  <si>
    <t>Algemeen</t>
  </si>
  <si>
    <t>1.1.1</t>
  </si>
  <si>
    <t>Meertaligheid</t>
  </si>
  <si>
    <t>Alle content, navigatie en actie-knoppen moeten meertalig aangeboden kunnen worden.</t>
  </si>
  <si>
    <t>Must</t>
  </si>
  <si>
    <t>x</t>
  </si>
  <si>
    <t>Meertaligheid is vanuit Single Digital Gateway (SDG)-wetgeving steeds meer en vaker een vereiste.
Het verdient de voorkeur dat het klantportaal hier om een slimme manier mee om kan gaan. De Provincie Noord-Brabant wil voorkomen dat er van verschillende omgevingen/formulieren kopiën moeten worden gemaakt welke in een andere taal worden aangeboden.</t>
  </si>
  <si>
    <t>SDG</t>
  </si>
  <si>
    <t>1.1.2</t>
  </si>
  <si>
    <t>Chatten</t>
  </si>
  <si>
    <t>Het klantportaal moet de mogelijkheid bieden om een third-party chat-oplossing actief te hebben binnen het klantportaal welke getoond en actief gebruikt kan worden. Komt iemand van brabant.nl en start daar een chat - met dezelfde third-party chat-oplossing - dan moet deze chat-sessie meegenomen kunnen worden binnen het klantportaal als de bezoeker besluit daar in te loggen en verder te gaan. Andersom moet ook mogelijk zijn. Dus wanneer iemand een chat-sessie start binnen het klantportaal, uitlogd en naar brabant.nl gaat dan moet de chatssessie meegenomen worden.</t>
  </si>
  <si>
    <t>Should</t>
  </si>
  <si>
    <t>Dit moet directe interactie met de aanvrager mogelijk maken welke gebruik maakt van de chat-functie. Voor de aanvrager/bezoeker moet het daarbij niet uitmaken op welk systeem hij op dat moment actief is. Op het moment van schrijven heeft de Provincie Noord-Brabant deze third party chat-oplossing nog niet, maar in de toekomst is het een mogelijkheid dat deze er wel komt.</t>
  </si>
  <si>
    <t>1.1.3</t>
  </si>
  <si>
    <t>Zoekfunctionaliteit</t>
  </si>
  <si>
    <t>Binnen het klantportaal moet het mogelijk zijn om te kunnen zoeken. De resultaten die worden getoond mogen alleen zijn van de aanvrager of organisatie (of werknemer van de organisatie) welke op dat moment actief is ingelogd binnen het klantportaal. 
Wat tenminste moet worden meegenomen in de zoekresultaten zijn:
- Documentnaam
- Metadata van geuploadde bestanden. 
De data welke wordt overgehaald uit de gekoppelde back-end systemen (om te kunnen doorzoeken) moet ook weer uit het klantportaal worden verwijderd zodra de aanvrager weer uitlogd.</t>
  </si>
  <si>
    <t>Kunnen zoeken en vinden binnen het klantportaal. Zodra de aanvrager succesvol is ingelogd binnen het klantportaal wordt de informatie van de aanvrager opgehaald uit de gekoppelde back-end systemen, denk bijvoorbeeld aan lopende aanvragen. Het zoeken vindt enkel plaats op in het klantportaal beschikbare en reeds opgehaalde informatie. Een zoekopdracht gaat enkel resultaten terugleveren o.b.v. informatie welke binnen het klantportaal aanwezig is.</t>
  </si>
  <si>
    <t>1.1.4</t>
  </si>
  <si>
    <t>Responsive design</t>
  </si>
  <si>
    <t>Het klantportaal moet goed werken en duidelijke visuele weergave hebben op smartphones, tablets en deskstops/laptops met actuele OS-versies van iOS, iPadOS (Apple) en Android. Qua functionaliteit moet het tenminste mogelijk zijn om;
- In- en uitloggen in het klantportaal
- Lopende aanvragen te kunnen (in)zien inclusief actuele status
- Aanvraag te doen, inclusief het kunnen beantwoorden van de vragen welke worden gesteld voor die betreffende aanvraag. Denk hierbij mogelijk ook aan het kunnen uploaden van bestanden e.d.</t>
  </si>
  <si>
    <t>Een goed ogende en functioneel werkbaar klantportaal voor de klant op smartphone en tabblet. Daarmee bedoelen we ook dat alle belangrijke functionaliteiten minimaal moeten werken. De visuele weergave moet zich daarbij goed passen bij het apparaat. Daaronder verstaan we ondermeer dat het duidelijk leesbaar en goed bedienbaar moet zijn conform wat heden ten dage gebruikelijk is. Daarbij moet het responsive design rekenin houden met de instellingen welke een aanvrager op het device heeft ingesteld. Denk daarbij aan lettertype grootte of bijvoorbeeld 'hoog contrast'.</t>
  </si>
  <si>
    <t>1.1.5</t>
  </si>
  <si>
    <t>Digitale toegankelijkheid</t>
  </si>
  <si>
    <t>Het klantportaal moet toegankelijk zijn conform EN 301 549 | WCAG 2.1 AA</t>
  </si>
  <si>
    <t>Voldoen aan de actuele vereisten die zijn gesteld inzake toegankelijkheid / WCAG</t>
  </si>
  <si>
    <t>1.1.6</t>
  </si>
  <si>
    <t>URL</t>
  </si>
  <si>
    <t xml:space="preserve">Het klantportaal moet aangeroepen kunnen worden middels een subdomein van brabant.nl. Denk bijvoorbeeld aan https://mijn.brabant.nl. </t>
  </si>
  <si>
    <t>Het doel is één uitstraling naar buiten zodat voor de aanvrager/bezoeker duidelijk is dat hij met de Provincie Noord-Brabant te maken heeft. Een url met brabant.nl erin versterkt dat. Op het moment van schrijven is nog niet duidelijk welk subdomein het moet worden.</t>
  </si>
  <si>
    <t>1.1.7</t>
  </si>
  <si>
    <t>Web analytics software</t>
  </si>
  <si>
    <t>Binnen het klantportaal dient in webanalytics tool PiWik te kunnen worden ingeladen. Daarvoor is het nodig om de PiWiK configuratie van de Provincie Noord-Brabant in te laden. De PiWik-beheerder van de Provincie Noord-Brabant kan deze aanleveren aan de leverancier ter implementatie.</t>
  </si>
  <si>
    <t>Mogelijk dat het klantportaal een eigen analytics omgeving/tools bevat. Bij voorkeur kan het klantportaal worden ingeladen in de generieke analytics tool Piwik van de Provincie Noord-Brabant.</t>
  </si>
  <si>
    <t>https://help.piwik.pro/support/getting-started/install-a-tracking-code/</t>
  </si>
  <si>
    <t>1.1.8</t>
  </si>
  <si>
    <t>Feedback</t>
  </si>
  <si>
    <t>Er moet functionaliteit geboden worden om door de gebruiker feedback te leveren op de dienst die de Provincie Noord-Brabant aanbiedt.</t>
  </si>
  <si>
    <t>Het liefst zo specifiek mogelijke teruglevering van de feedback aan de Provincie Noord-Brabant zodat duidelijk is om waar de feedback betrekking op heeft. Dit kan op verschillende manieren worden opgelost. Bijvoorbeeld in de vorm van een (klein) formulier dat kan worden ingevuld door een aanvrager. Met het liefste daarbij extra informatie, bijvoorbeeld de URL waar de feedback betrekking op heeft. Doel hierbij is om bevestiging te krijgen dat we de juiste dienstverlening bieden of dat bij de Provincie Noord-Brabant duidelijk is welk onderdeel voor verbetering vatbaar is. 
Deze requirement is onderdeel van de wetgeving betreffende de Single Digital Gateway (SDG)</t>
  </si>
  <si>
    <t>https://europadecentraal.nl/praktijkvraag/moeten-onze-websites-een-hulpmiddel-voor-gebruikersfeedback-opnemen/
https://wcag.nl/kennis/richtlijnen/wcag-2-1-richtlijnen/</t>
  </si>
  <si>
    <t>1.2</t>
  </si>
  <si>
    <t>Inloggen klantportaal</t>
  </si>
  <si>
    <t>1.2.1</t>
  </si>
  <si>
    <t>Authenticatie</t>
  </si>
  <si>
    <t>Het klantportaal biedt de functionaliteit om een Digid, eHerkenning en eIDAS inlogscherm te tonen, inclusief URL-authenticatie configuratie middels de Identity broker van de Provincie Noord-Brabant.</t>
  </si>
  <si>
    <t xml:space="preserve">Ophalen relevante gegevens door koppeling met de basisregistraties. Door koppeling met BRP en Handelsregister worden actuele gegevens (identiteit) geleverd. Authenticatie en afschermen eigen gegevens. Aandacht voor actualisatie gewijzigde NAW gegevens. </t>
  </si>
  <si>
    <t>1.2.2</t>
  </si>
  <si>
    <t>Prefill</t>
  </si>
  <si>
    <t>Het klantportaal moet data kunnen ontvangen en goed interpreteren uit een of meerdere gekoppelde back-end systemen. Tussen het klantportaal en de back-end systemen zit de Enterprise Service Bus (ESB) om dit te faciliteren.</t>
  </si>
  <si>
    <t>Data uit gekoppelde back-end systemen moet kunnen landen binnen een aanvraagformulier. Het klantportaal krijgt deze informatie aangeleverd middels de ESB waarbij de ESB weer gevoed wordt vanuit één of meerdere back-end systemen die daarop zijn aangesloten.</t>
  </si>
  <si>
    <t>1.2.3</t>
  </si>
  <si>
    <t xml:space="preserve">Wijzigen </t>
  </si>
  <si>
    <t>Een aanvrager moet in staat zijn om zelf gegevens toe te voegen of aan te passen. De nieuwe gegevens moeten vervolgens worden weggeschreven middels de ESB in een van de gekoppelde back-end systemen.</t>
  </si>
  <si>
    <t>Naast de gegevens die meekomen uit de basisregistraties hebben we als Provincie Noord-Brabant de behoefte om over meer gegevens van een aanvrager te beschikken zodat we een optimale dienstverlening kunnen geven.</t>
  </si>
  <si>
    <t>1.2.4</t>
  </si>
  <si>
    <t>Het klantportaal moet de functionaliteit bevatten om richting een klant een melding of vraag te stellen of de klantgegevens nog actueel zijn. 
Het gaat daarbij om klantgegevens welke niet uit de basisregistraties kunnen worden gehaald. Denk daarbij aan contactgegevens (telefoonnummer, e-mailadres) en bankgegevens (IBAN).
De situaties waarbij een dergelijke vraag moet worden gesteld:
- Als de klant de eerste keer inlogd binnen het klantportaal en de Provincie Noord-Brabant minimaal één van deze gegevens nog niet bezit in een van de gekoppelde back-end systemen.
- De laatste update/input van deze gegevens langer dan een half jaar geleden is gerekend vanaf de huidige dag.
Ook dient iedere wijziging te worden meegenomen in de logging inclusief datum en tijdstip waarop de wijziging heeft plaatsgevonden. De nieuwe gegevens, inclusief logging moeten worden weggeschreven/overschreven in onze administratie (backend  systeem) en meegenomen worden in archivering.</t>
  </si>
  <si>
    <t>Als Provincie Noord-Brabant willen we beschikken over actuele contactgegevens zodat we in contact kunnen komen met de aanvrager.</t>
  </si>
  <si>
    <t>1.2.5</t>
  </si>
  <si>
    <t>Het moet mogelijk kunnen zijn om indieningstermijn op te geven. Ook moet het mogelijk zijn om deze te wijzigen.
Indien de URL wordt aangeroepen van een aanvraagformulier waarvan de indieningstermijn al verlopen is dan dient er een melding te komen en kan het aanvraagformulier niet gestart worden.</t>
  </si>
  <si>
    <t>Denk hierbij bijvoorbeeld dat een aanvraag ingediend kan worden van 01-03-2025 t/m 30-11-2025. Een formulier waarvan de einddatum is verstreken hoeft niet zichtbaar te worden bij de aan te vragen producten.
Voor de medewerker(s) van de Provincie Noord-Brabant geeft dit ook de flexibliteit om producten op voorhand te klaar te zetten. Denk aan een subsidieaanvraag waar vanaf de 1e van de aankomende maand aanvragen voor kunnen worden ingediend. Op 1-1-2025 00:00 uur wordt dan bijvoorbeeld het product actief binnen het klantportaal.</t>
  </si>
  <si>
    <t>1.3</t>
  </si>
  <si>
    <t>Aanvragen</t>
  </si>
  <si>
    <t>1.3.1</t>
  </si>
  <si>
    <t>Overzicht</t>
  </si>
  <si>
    <t xml:space="preserve">Het klantportaal dient een actueel en volledig overzicht te geven van alle lopende en gesloten zaken inclusief correspondentie waardoor het voor de aanvrager helder is wat voor zaken er lopen met/bij de Provincie Noord-Brabant. Voor aanvragers welke zich met eHerkenning authenticeren moet een totaaloverzicht voor de gehele organisatie mogelijk zijn. Het is wel van belang dat hier een afweging kan worden gemaakt, wie welke informatie te zien krijgt omdat mogelijk niet alle aanvragen door iedereen inzichtelijk mogen zijn.
Informatie welke is opgeslagen in één of meerdere aangesloten back-end systemen moet ontsloten kunnen worden in het klantportaal. </t>
  </si>
  <si>
    <t>1.3.2</t>
  </si>
  <si>
    <t>Communicatie</t>
  </si>
  <si>
    <t>Na een ingevuld, ondertekend en succesvol ingevulde aanvraag moet het klantportaal een melding tonen aan de aanvrager dat de aanvraag succesvol is ingediend. Deze melding moet configureerbaar zijn door de Provincie Noord-Brabant.</t>
  </si>
  <si>
    <t>Verzender heeft recht op een afschrift van de gegevens die in een webformulier zijn ingevoerd.
Indien er een zaaknummer is voor de betreffende aanvraag dient deze te worden opgenomen vanuit het zaaksysteem. In dat geval komt hier informatie van verschillende gekoppelde back-end systemen samen. De ESB vervult hier daarom een actieve rol in om deze PDF te genereren, evenals voor het signen van de PDF(/A). Het signen moet ten alle tijde duidelijk maken dat de samenvatting afkomstig is van de Provincie Noord-Brabant.</t>
  </si>
  <si>
    <t>WMEBV</t>
  </si>
  <si>
    <t>1.3.3</t>
  </si>
  <si>
    <t>Door de aanvrager moet kunnen worden aangegeven of hij/zij geattendeerd wenst te worden op meldingen of updates zijn vanuit de Provincie Noord-Brabant indien de aanvrager niet is ingelogd binnen het klantportaal. 
De allereerste keer dat een klant inlogd moet dit als verplichte vraag worden gepresenteerd.
Voor de inhoudelijke melding moet de aanvrager inloggen in het klantportaal om het volledige bericht te kunnen inzien en acties te kunnen uitvoeren.</t>
  </si>
  <si>
    <t>De aanvrager moet een optie krijgen welke zo goed mogelijk bij hem of haar past. Daarnaast ook kunnen voldoen aan wetgeving inzake statusupdates.
Het wegschrijven van de keuze moet naar een van de back-end systemen middels de ESB. Het versturen van de berichtgeving gaat ook via de ESB waarbij de trigger komt van een van de gekoppelde back-end systemen. Het klantportaal hoeft dus enkel de communicatie voorkeur te vragen aan de aanvrager en vervult geen actieve rol in het versturen van berichtgeving/notificaties.</t>
  </si>
  <si>
    <t>1.3.4</t>
  </si>
  <si>
    <t>Binnen het klantportaal moet het mogelijk zijn om alerts/generieke meldingen te kunnen weergeven. Denk bijvoorbeeld aan een banner bovenin het portaal waarbij de Provincie Noord-Brabant zelf de tekst kan ingeven. De tekst voor de alert kan worden ge(de)activeerd en ingegeven middels de back-end van het klantportaal.</t>
  </si>
  <si>
    <t>Bij een storing moet een verlengde indieningstermijn kunnen worden aangeboden. Hierdoor wordt voorkomen dat een aanvrager buiten zijn schuld een termijn overschrijdt. 
Hier communiceren we over op brabant.nl maar ook binnen het klantportaal is het wenselijk om hier op te wijzen.</t>
  </si>
  <si>
    <t>1.3.5</t>
  </si>
  <si>
    <t>Nieuwe of gewijzigde informatie</t>
  </si>
  <si>
    <t>Een aanvrager moet op een later moment dan de initiële aanvraag nieuwe, aanvullende of ontbrekende gegevens kunnen uploaden, informatie kunnen toevoegen in de vorm van tekstuele content welke ook een vraag kan bevatten aan de Provincie Noord-Brabant. Dit wordt toegevoegd aan een al ingediende en nog lopende aanvraag.
Indien een aanvraag al is afgesloten en er komt een vraag of wijziging dan moet er een knop verschijnen waarbij er een wijzigings-webformulier wordt aangeroepen binnen het klantportaal.  In dat webformulier kan de aanvrager aangeven wat er nieuw is en/of gewijzigd dient te worden.</t>
  </si>
  <si>
    <t>De aanleiding kan zijn dat de  Provincie Noord-Brabant om extra of actuele(re) informatie vraagt als er gegevens ontbreken of wanneer de aanvrager pro-actief zelf informatie wil toevoegen. Bijvoorbeeld omdat de aanvrager onjuiste informatie eerder heeft aangeleverd of dat er nieuwe informatie is. Het kan ook zijn dat de aanvrager een bericht wil sturen (met daarin een vraag). Eerder gegeven informatie moet wel behouden blijven en zichtbaar blijven zodat ten alle tijde duidelijk moet zijn wat de aanvrager aan de Provincie Noord-Brabant heeft aangeleverd.</t>
  </si>
  <si>
    <t>1.3.6</t>
  </si>
  <si>
    <t>Digitaal ondertekenen</t>
  </si>
  <si>
    <t>Het heeft de voorkeur dat het klantportaal de broker van de Provincie Noord-Brabant aanroept om het digitaal ondertekenen van de aanvraag te faciliteren middels Digid, eHerkenning of eIDAS.
Indien dat niet mogelijk is en de leverancier dit middels het klantportaal zelf kan faciliteren - middels de actieve ingelogde authenticatie sessie - dan is dat ook een werkwijze waar de Provincie Noord-Brabant in mee gaat zolang er aan alle wettelijk en juridische vereisten wordt voldaan.</t>
  </si>
  <si>
    <t>Het moet mogelijk zijn om een aanvraag volledig online te kunnen doen zonder er (achteraf) nog seperate en handmatige handelingen moeten worden gedaan. Hierbij rekening houdend met alle wettelijke en juridische vereisten.</t>
  </si>
  <si>
    <t>1.3.7</t>
  </si>
  <si>
    <t>Machtigingen</t>
  </si>
  <si>
    <t>Het klantportaal moet om kunnen gaan met machtigingen bij aanvragen.</t>
  </si>
  <si>
    <t>Het proces met machtigingen wordt afgevangen middels de huidige werkwijze; het kunnen uploaden van een ondertekend machtigingsbewijs. Als er een leveranciers is welke dit geautomatiseerd ondersteund dan is dat een pré maar geen must.</t>
  </si>
  <si>
    <t>De Provincie Noord-Brabant heeft een sterke wens voor een geautomatiseerde oplossing om het  machtigingen proces volledig te ondersteunen. Als dit geborgd kan worden in het klantportaal dan is dat een pré.</t>
  </si>
  <si>
    <t>1.4</t>
  </si>
  <si>
    <t>Documenten</t>
  </si>
  <si>
    <t>1.4.1</t>
  </si>
  <si>
    <t>Openen</t>
  </si>
  <si>
    <t>Als aanvrager wil ik voor mij beschikbare documenten kunnen downloaden welke binnen het klantportaal worden ontsloten.</t>
  </si>
  <si>
    <t>Het ophalen van bestanden uit de gekoppelde back-end systemen middels het aansluitbeleid van de Provincie Noord-Brabant welke door de aanvrager kunnen worden gedownload.</t>
  </si>
  <si>
    <t>1.4.2</t>
  </si>
  <si>
    <t>Toevoegen van informatie</t>
  </si>
  <si>
    <t xml:space="preserve"> - Documenten welke zijn geupload moeten nadien niet meer gewijzigd kunnen worden
- Het plaatsen van een opmerking moet wel mogelijk zijn om toe te voegen aan een bestand dat is geupload bij het dossier
- Het moet vanuit de aanvrager ook mogelijk zijn om achteraf bestanden toe te voegen aan de aanvraag (rekening houdend met mogelijke actieve indieningstermijnen, zie requirement 1.2.5)
- In de logging moet duidelijk zijn op welk moment (datum, tijd) er toevoegingen zijn gedaan in het klantportaal.</t>
  </si>
  <si>
    <t>De Provincie Noord-Brabant wil voor de klant flexibiliteit om achteraf toevoegingen te kunnen doen. Tegelijkertijd moet duidelijk zijn wanneer de klant welke actie heeft gedaan zodat kan worden bepaald of er een juiste aanvraag is gedaan waarbij ook rekening wordt gehouden met (indienings)termijnen en/of andere datums die van belang zijn.</t>
  </si>
  <si>
    <t>1.5</t>
  </si>
  <si>
    <t>Back-end</t>
  </si>
  <si>
    <t>1.5.1</t>
  </si>
  <si>
    <t>Statuswijziging</t>
  </si>
  <si>
    <t>Het klantportaal moet de actuele status kunnen ophalen en weergeven. Bij een refresh van de pagina wordt de laatst bekende status opgehaald uit een van de gekoppelde back-end systemen.</t>
  </si>
  <si>
    <t>Status van aanvraag moet synchroon lopen binnen portaal en relevante aangesloten back-end systemen</t>
  </si>
  <si>
    <t>1.5.2</t>
  </si>
  <si>
    <t>Communicatie back-end systemen</t>
  </si>
  <si>
    <t>Het klantportaal moet informatie/data kunnen ophalen, interpreteren en verwerken/weergeven komende vanuit gekoppelde back-end systemen.</t>
  </si>
  <si>
    <t>Data vanuit gekoppelde back-end syste(e)m(en) moet middels de ESB getoond kunnen worden in het klantportaal. Het klantportaal dient configureerbaar te zijn zodat bepaald kan worden waar welke informatie zichtbaar is en getoond moet worden. 
Als een pagina binnen het klantportaal geladen wordt en daar informatie getoond moet worden welke uit één of meerdere back-end systemen gehaald moet worden en dient het klantportaal daar een verzoek voor te doen richting de ESB om die informatie op te halen. De data welke wordt opgehaald wordt middels dezelfde ESB teruggegeven aan het klantportaal om te vervolgens te tonen.</t>
  </si>
  <si>
    <t>1.5.3</t>
  </si>
  <si>
    <t>Aanvragen worden real-time verstuurd naar de ESB.</t>
  </si>
  <si>
    <t>Wanneer een Subsidie aanvraag online wordt aangevraagd, wordt het direct naar de ESB gestuurd welke de aanvraag o.a. naar het zaaksysteem stuurt (i.p.v. batchverwerking waarbij het aanmaken op een later moment gebeurt.)</t>
  </si>
  <si>
    <t>1.5.4</t>
  </si>
  <si>
    <t>Audit trail</t>
  </si>
  <si>
    <t xml:space="preserve">Het moet inzichtelijk gemaakt worden welke activiteiten er zijn gedaan door het Klantportaal (het systeem) en medewerkers van de Provincie Noord-Brabant o.b.v. datum, tijd en activiteitbeschrijving (rekening te houden met duur archivering van logbestanden). Dit moet voor tenminste 12 maanden terug gaan rekenend vanaf de huidige dag.
Dit dient bij sterke voorkeur geforward te kunnen worden naar de SOC SIEM oplossing van de Provincie Noord-Brabant. Forwaring naar de SIEM oplossing van de Provincie Noord-Brabant indien het klantportaal géén SaaS-oplossing is. 
Indien dat niet mogelijk is dan moet het kunnen worden weggeschreven in het klantportaal of naar een database of back-end systeem van de Provincie Noord-Brabant.
- De logbestanden betreffen de uitgevoerde authenticaties, de daarbij gebruikte identificatiemiddelen, de tijdstippen waarop is ingelogd en uitgelogd, de systeemtechnische gegevens, waaronder het IP-adres en,  indien van toepassing, machtigingsgegevens. 1. De BIO-overheid schrijft in paragraaf 12.4 voor welke gegevens minimaal moeten worden gelogd t.a.v. (gebruikers-)gebeurtenissen t.a.v. informatiesystemen.
Voor logging gelden de volgende eisen aan bewaartermijnen: 
- De bewaartermijnen dienen te voldoen aan wet- en regelgeving; 
- Daar waar wet- en/of regelgeving geen (eenduidige) aanwijzingen geven over bewaartermijnen gelden de volgende regels: 
 - Logging items worden minimaal 3 maanden bewaard; 
 - Logging items worden afhankelijk van de informatieklassen na maximaal 3 jaar gewist; 
- Het wissen van logging na het verlopen van de bewaartermijn gebeurt zo veel mogelijk automatisch; 
- Het tijdig wissen van logging moet aantoonbaar zijn. </t>
  </si>
  <si>
    <t>Achteraf moet voor de Provincie Noord-Brabant inzichtelijk zijn te maken wanneer welke activiteiten hebben plaatsgevonden en door wie. Het gaat om die gegevens, die noodzakelijk zijn om een (externe) audit te kunnen doorstaan en die gedurende een voldoende periode beschikbaar zijn. Dit dient voor het overzicht in chronologische volgorde te worden getoond waarbij datum, tijd, actor en activiteit zijn vastgelegd. Het moet onweerlegbaar zijn dat dit de waarheid is. Dit moet juridische geldigheid hebben.</t>
  </si>
  <si>
    <t>https://www.bio-overheid.nl/media/13kduqsi/bio-versie-104zv_def.pdf
r18 - DOC-BB-01K Richtlijn Monitoring en Logging</t>
  </si>
  <si>
    <t>1.5.5</t>
  </si>
  <si>
    <t>Logging aanvragen</t>
  </si>
  <si>
    <t>Het moet mogelijk zijn om inzichtelijk te maken welke activiteiten er zijn gedaan door de aanvrager waarbij minimaal de datum, tijd en activiteitbeschrijving gelogd moeten worden. Dit moet voor tenminste 12 maanden terug gaan rekenend vanaf de huidige dag.</t>
  </si>
  <si>
    <t>De logging is noodzakelijk om een analyse te kunnen doen op de aanvraag die gedaan is door de aanvrager. Er moet geen onduidelijkheid zijn omtrent het (moment van) indienen van aan aanvraag. Dit hangt namelijk ook samen met juridische verplichtingen en verantwoordelijkheden van de Provincie Noord-Brabant. Stel dat een aanvrager een aanvraag tijdig heeft ingediend maar door een technische issue is deze later ter verwerking opgepakt dan moet onweerlegbaar zijn dat de aanvrager tijdig en juist heeft gehandeld. Ditzelfde geldt voor de situatie waarbij de aanvrager niet juist en tijdig heeft gehandeld.</t>
  </si>
  <si>
    <t>1.5.6</t>
  </si>
  <si>
    <t>Input invoervelden specifiek kunnen wegschrijven</t>
  </si>
  <si>
    <t>De functionaliteit moet aanwezig zijn om invoervelden te kunnen identificeren en uitlezen met als doel om deze - middels API-calls en via de ESB - te kunnen wegschrijven naar back-end systemen. Dat moet zodanig geconfigureerd kunnen worden dat de waarde(n) die de aanvrager als input geeft in een specifiek veld moet kunnen landen binnen een of meerdere aangesloten back-end systemen.
Oftewel; de inhoud van een aanvraagformulier moet als JSON kunnen worden meegegeven naar de ESB.</t>
  </si>
  <si>
    <t>Er zijn bepaalde situaties/webformulieren waarbij de waarden vanuit het webformulier op een specifieke plek moeten landen binnen het zaaksysteem of SAP. Dit om verdere verwerking van de aanvraag mogelijk te maken en de aanvrager te kunnen informeren over de status van zijn aanvraag. Oftewel; het mailadres van de aanvrager moet uit te lezen zijn (uit XML) zodat deze bijvoorbeeld door de ESB of het integratieplatform kan worden opgepakt om een mail naar te kunnen verzenden.</t>
  </si>
  <si>
    <t>1.5.7</t>
  </si>
  <si>
    <t>Gebruikersrollen</t>
  </si>
  <si>
    <t>Het klantportaal moet in de back-end ondersteuning bieden aan meerdere typen gebruikersrollen ieder met hun eigen functionaliteit. Deze functionaliteit en autorisaties dienen configureerbaar te zijn. Bijvoorbeeld door een beheerder aan één of meerdere formulieren te koppelen. Haakt aan op requirement '2.2.17 De authenticatie verloopt via de PNB Identity Provider (EntraID)'.</t>
  </si>
  <si>
    <t>In de back-end van het klantportaal moet het mogelijk zijn om te werken met verschillende rollen. Denk aan het developers voor het bouwen van webformulieren, maken van alerts door het mediateam, etc.</t>
  </si>
  <si>
    <t>1.6</t>
  </si>
  <si>
    <t>Look and feel</t>
  </si>
  <si>
    <t>1.6.1</t>
  </si>
  <si>
    <t>Meerdere visuele weergaven</t>
  </si>
  <si>
    <t>Het klantportaal biedt functionaliteit om meerdere visuele weergaven / thema's te configureren conform de huisstijl van de Provincie Noord-Brabant. Op basis van doelgroep, onderwerp of anders kan een andere look and feel worden gerealiseerd betreffende berichtgeving, informatie of anderszins</t>
  </si>
  <si>
    <t>We willen als Provincie Noord-Brabant het portaal generiek en organisatiebreed kunnen gebruiken. De onderwerpen kunnen daarom divers zijn/worden wat een eigen look-and-feel rechtvaardigd om de aanvrager optimaal te faciliteren.</t>
  </si>
  <si>
    <t>1.6.2</t>
  </si>
  <si>
    <t>Hetzelfde als punt 1.6.1. maar dan voor de (aanvraag)formulieren welke moeten worden uitgevoerd buiten de klantportaal-omgeving, zie ook requirement 1.8.21.</t>
  </si>
  <si>
    <t>1.7</t>
  </si>
  <si>
    <t>Betalingen</t>
  </si>
  <si>
    <t>1.7.1</t>
  </si>
  <si>
    <t xml:space="preserve">Binnen het klantportaal moet het mogelijk zijn om middels een online kassa een betaling te kunnen doen voor producten waar online betalingen voor benodigd zijn. </t>
  </si>
  <si>
    <t>Als er betaalproducten zijn dan moet de functionaliteit er zijn om dit per product te activeren. Via een internet-kassa moet er direct betaald kunnen worden. Dit moet ook worden opgenomen in de Audit trail.</t>
  </si>
  <si>
    <t>1.8</t>
  </si>
  <si>
    <t>Formulieren</t>
  </si>
  <si>
    <t>1.8.1</t>
  </si>
  <si>
    <t>Analoog formulier</t>
  </si>
  <si>
    <t xml:space="preserve">Een digitaal webformulier moet ook geprint kunnen worden. Dit moet goed leesbaar zijn voor de aanvrager. De aanvrager moet het papieren formulier met een pen kunnen invullen en versturen naar de Provincie Noord-Brabant. Daarbij moet er in de geprinte versie dus ook rekening worden gehouden met voldoende schrijfruimte als wij in het digitale formulier hebben aangegeven dat er een uitgebreide reactie mogelijk is met bijvoorbeeld maximaal 1000 karakters. Kortom; het moet analoog - dus handgeschreven met een pen dan wel potlood - voldoende ruimte zijn om antwoord te kunnen geven op de vraag die gesteld wordt. </t>
  </si>
  <si>
    <t>We hadden al verwacht dat een 'must' hier een lastige opgave zou zijn voor leveranciers. Blijkt uit vragenronde (1) waardoor deze naar een 'should' is gezet.</t>
  </si>
  <si>
    <t>Als overheidsorganisatie hebben we vanuit de WMEBV de zorgplicht om burgers en bedrijven te ondersteunen. Dit geldt ook voor het invullen van webformulieren. De zorgplicht stelt dat we ook een webformulier in papieren vorm moeten kunnen toesturen mocht het niet mogelijk zijn om een webformulier in te vullen, ongeacht te reden. De Provincie Noord-Brabant ziet graag dat de leverancier meedenkt bij het aanbieden van een oplossing met een printbare versie is van een webformulier.</t>
  </si>
  <si>
    <t>1.8.2</t>
  </si>
  <si>
    <t>Invoer validatie</t>
  </si>
  <si>
    <t>Bij het invullen van formulieren moeten een aantal zaken realtime kunnen worden uitgevoerd. Dit zijn validaties welke in de bouw van het aanvraagformulier kunnen worden meegegeven door een formulierbouwer,  waaronder:
 - Check op verplicht veld
 - Check op minimum en maximum aantal opties bij meerkeuze vraag
 - Check of opgegeven datum in het verleden of toekomst mag liggen en zo ja, hoe ver.
 - Bij open invoer checken op max aantal karakters
 - Bij open invoer moet altijd vergezeld gaan van een opmerking dat persoonsgegevens daar niet in meegegeven mogen worden
 - Alleen numerieke / alphanumerieke invoer mogelijkheid
 - Validatie of ingevoerde data voldoet aan criteria zoals aantal cijfers, etc. Maar denk ook aan invoer zoals: Email, Telefoon, Postcode, Landcode, Kenteken, BSN, Rekeningnummer, Creditcard, etc 
 - UTF8-support</t>
  </si>
  <si>
    <t>Bij het invoeren van een webformulier moet het mogelijk zijn om validaties en restricties mee te geven waar de aanvrager aan moet voldoen. Dit is configureerbaar door de formulier-bouwers / functioneel beheerders van het klantportaal.</t>
  </si>
  <si>
    <t>1.8.3</t>
  </si>
  <si>
    <t>Uploaden bestanden</t>
  </si>
  <si>
    <t>Het moet mogelijk zijn om bestanden te uploaden met minimaal de volgende functionaliteiten:
 - Meegeven maximum bestandsomvang. Op voorhand moet dit duidelijk zijn voor de aanvrager. En bij een poging om een te grote bestanden wordt een nette en duidelijke melding gegeven richting de aanvrager.
 - Meegeven geldige bestandsextensies. Uploaden van andere bestandsextensies biedt geen doorgang waar de klant netjes en duidelijk op wordt gewezen.
 - Minimum en maximum aantal bestanden. Het moet voor de klant duidelijk zijn waar de grenzen liggen middels een nette en duidelijke melding met uitleg.</t>
  </si>
  <si>
    <t>Bij de bouw van een formulier sturing kunnen geven aan wat gewenst of vereist is om aan te leveren door de aanvrager om zo te kunnen voldoen aan de aanvraag waarbij de Provincie Noord-Brabant voldoende informatie heeft om de aanvraag in behandeling kan nemen</t>
  </si>
  <si>
    <t xml:space="preserve"> - WMEBV
 - https://www.communicatierijk.nl/vakkennis/r/rijkswebsites/aanbevolen-richtlijnen/bestandsformaten</t>
  </si>
  <si>
    <t>1.8.4</t>
  </si>
  <si>
    <t>Berekeningen</t>
  </si>
  <si>
    <t>In een formulier kunnen velden worden opgenomen waarbij berekeningen worden gedaan. Deze moeten realtime kunnen worden berekend en getoond.
 - Kunnen instellen van minimale en maximale waarden
 - Logische expressies kunnen toepassen op invoervelden / berekeningen
 - Berekeningen moeten ook gedaan kunnen worden op uitkomsten van eerdere berekeningen
 - Afhankelijk van de uitkomst van een of meerdere berekeningen moet het mogelijk zijn om bepaalde zaken/vragen/items wel of niet te tonen of laten verschijnen.
 - Het moet mogelijk zijn om datum manipulaties te kunnen doen
 - Het moet minimaal mogelijk zijn om berekeningen te kunnen doen met optellen, aftrekken en vermenigvuldigen</t>
  </si>
  <si>
    <t>Bij de bouw van een formulier berekeningen doorvoeren of afdwingen wat gewenst of vereist is om aan te leveren door de aanvrager om zo te kunnen voldoen aan de aanvraag waarbij de Provincie Noord-Brabant voldoende informatie heeft om de aanvraag in behandeling kan nemen</t>
  </si>
  <si>
    <t>1.8.5</t>
  </si>
  <si>
    <t>Kaarten</t>
  </si>
  <si>
    <t>Het klantportaal moet een service kunnen bevragen en de resultaten komende uit deze service kunnen ontvangen en interpreteren. De resultaten welke ontvangen en geinterpreteerd zijn moeten gebruikt kunnen worden als input binnen een webformulier. 
Twee belangrijke hierin zijn voor de Provincie Noord-Brabant de location services, het opzoeken op de kaart: https://developers.arcgis.com/documentation/#location-services en de Content Services:  https://developers.arcgis.com/documentation/#content-and-data-services.
Met de bovenstaande services wordt een externe kaart ingeladen en getoond. Op deze kaart kan een aanvrager bijvoorbeeld een speld plaatsen of een vlak tekenen. De coördinaten of de waarden van de speld/vlak moeten binnen het webformulier kunnen worden ontvangen en gebruikt.</t>
  </si>
  <si>
    <t>We hebben binnen de Provincie Noord-Brabant third-party services waaronder kaartensoftware welke als kaartentool wordt ingezet. Om daar gebruik van te maken zijn er services welke aangeroepen moeten kunnen worden zoals opgenomen in de requirement. Belangrijk hierbij is dat het klantportaal de resultaten  moet kunnen ontvangen en goed moet kunnen interpreteren binnen het webformulier om ermee te kunnen werken en vervolgens meenemen in de aanvraag.</t>
  </si>
  <si>
    <t>1.8.6</t>
  </si>
  <si>
    <t>Bouwblokken</t>
  </si>
  <si>
    <t>De functionaliteit moet aanwezig zijn om formulieren te kunnen opbouwen middels bouwblokken. De bouwblokken moeten (meermaals) kunnen worden geïmplenteerd binnen formulieren. Denk bijvoorbeeld aan bouwblok met persoons- of bedrijfsgegevens. Een wijziging in een bouwblok zorgt er daarbij voor dat de wijziging wordt doorgevoerd in alle formulieren waarin deze is geïmplementeerd.</t>
  </si>
  <si>
    <t>Herbruikbaarheid van delen van formulieren om zo snel en efficiënt formulieren te kunnen bouwen. Aanpassing aan een bouwblok resulteert in een aanpassing aan alle formulieren waarin het bouwblok wordt toegepast. 
Hierbij is ook de lifecyclemanagement op van toepassing. Dus aanpassingen op een bouwblok worden pas doorgevoerd in alle webformulieren waar deze in onder is gebracht, zodra dit bouwblok naar de productieomgeving wordt doorgezet.</t>
  </si>
  <si>
    <t>1.8.7</t>
  </si>
  <si>
    <t>Parameters</t>
  </si>
  <si>
    <t>Er is functionaliteit aanwezig om parameters en waarden op te geven welke gebruikt kunnen worden binnen de formulieren.</t>
  </si>
  <si>
    <t>Denk bijvoorbeeld aan een subsidiebedrag welke je kunt invoeren in deze omgeving en kunt uitlezen in een of meerdere formulieren. Wijzigt het subsidiebedrag dan pas je het aan in de parameter-omgeving. Wordt het subsidiebedrag in meerdere formulieren gebruikt dan ben je in één keer klaar.</t>
  </si>
  <si>
    <t>1.8.8</t>
  </si>
  <si>
    <t>User interface</t>
  </si>
  <si>
    <t>Middels een moderne userinterface moeten aanvraagformulier gebouwd en onderhouden kunnen worden. Bijvoorbeeld middels drag-and-drop, formulier-onderdelen op het canvas plaatsen. Deze functionaliteit is bij voorkeur in de browser beschikbaar.</t>
  </si>
  <si>
    <t>Hans Evers: We hechten waarde aan een formulierenoplossing waarbij het formulier tijdens het bouwen direct in de uiteindelijke look-and-feel zichtbaar is. Het doel is dat wat de bouwer ziet volledig overeenkomt met wat de eindgebruiker straks te zien krijgt. Een aparte preview-functionaliteit wijkt af van deze beoogde werkwijze. 
Echter, we zijn bereid om mee te bewegen. We zijn bereid deze requirement van een  'Must have' naar een 'Should have' te veranderen.</t>
  </si>
  <si>
    <t>Het eenvoudig, snel en visueel kunnen bouwen van formulieren wat tijdens de bouw al zoveel mogelijk lijkt op hetgeen de eindgebruiker te zien krijgt als het formulier live staat.</t>
  </si>
  <si>
    <t>1.8.9</t>
  </si>
  <si>
    <t>Afbeeldingen</t>
  </si>
  <si>
    <t>Het moet mogelijk zijn om afbeeldingen toe te kunnen voegen in het ontwerp formulier. Dus dat de afbeelding wordt weergegeven in de presentatie van het formulier. Daarbij moet het ook mogelijk zijn om afbeeldingsgrootte mee te geven, evenals positionering binnen het formulier. De afbeelding is dus geen user input.</t>
  </si>
  <si>
    <t>Afbeeldingen kunnen toevoegen aan formulieren tbv de algehele look-and-feel van de webformulieren of om een vraag visueel te ondersteunen in een webformulier. Maar denk ook aan het moeten kunnen plaatsen van het 'Your Europe'-logo wat verplicht is of gaat worden vanuit de SDG.</t>
  </si>
  <si>
    <t>Single Digital Gateway (SDG)</t>
  </si>
  <si>
    <t>1.8.10</t>
  </si>
  <si>
    <t>Lifecycle management</t>
  </si>
  <si>
    <t>Er moet versiebeheer op formulieren in het klantportaal worden geboden.</t>
  </si>
  <si>
    <t>Er moet teruggesprongen kunnen worden naar een vorige versie van het webformulier. Bij voorkeur aangegeven met datum, tijd en zichtbare wijzigingen.</t>
  </si>
  <si>
    <t>1.8.11</t>
  </si>
  <si>
    <t>Binnen de back-end omgeving van het klantportaal kunnen formulieren gebouwd en onderhouden worden. Daarbij hanteren we lifecycle management waarbij formulieren door verschillende stadia kunnen worden doorgezet naar de productie, live, omgeving.
Het moet duidelijk zijn binnen welke fase een formulier zich bevindt. Deze functionaliteit is bedoeld voor de beheerder/webformulieren ontwikkelaar binnen het klantportaal.
Ook dient er gebruiksvriendelijk versiebeheer te zijn. Daarbij wordt inzichtelijk welke wijzigingen er zijn gedaan op een webformulier, inclusief datum, tijd en gebruiker welke de wijzigingen heeft doorgevoerd.
Het klaarzetten of intrekken van formulieren in de productie omgeving hangt ook samen met de indieningstermijnen van requirement 1.2.5.</t>
  </si>
  <si>
    <t>Ontwikkelen van formulieren moeten plaatsvinden in een aparte (ontwikkel) omgeving. Vervolgens dient het formulier getest en geaccepteerd te worden alvorens het naar productie gaat. Binnen Het klantportaal moet een formulier door deze verschillende stadia kunnen worden doorgezet.</t>
  </si>
  <si>
    <t>1.8.12</t>
  </si>
  <si>
    <t>Hervatten</t>
  </si>
  <si>
    <t>Aanvraag kan tussentijds worden gepauzeerd, kunnen worden weggeschreven en later worden opgepakt.
Als een aanvrager er voor kiest om te pauzeren dan dient er een bericht verstuurd te worden naar de aanvrager met daarin de uitleg dat binnen het portaal de gepauzeerde aanvraag kan worden hervat gedurende 'x-tijd'. De variabele 'x-tijd' dient configureerbaar te zijn en te worden meegenomen in de communicatie richting de aanvrager. Stel dat we 14 dagen opgeven dan dient de laatste dag om de gepauzeerde aanvraag te continueren richting de aanvrager gecommuniceerd te worden. In de communicatie wordt ook meegenomen dat na het verstrijken van de einddatum, de gepauzeerde aanvraag wordt verwijderd.
Indien er indieningstermijnen (zie requirement 1.2.5.) van toepassing zijn voor het betreffende product dan dient de aanvrager hier op gewezen te worden in de communicatie. Dus stel; we hebben 14 dagen geconfigureerd maar de indieningstermijn is nog 5 dagen, dan dient er 5 dagen gecommuniceerd te worden en niet 14 dagen.</t>
  </si>
  <si>
    <t>Aanvragen kunnen lang en complex zijn. Het is dus denkbaar dat een aanvrager er niet in slaagt om alles in één sessie te kunnen indienen. Ook zijn er tal van andere situaties denkbaar waardoor iemand de behoefte heeft om op een later moment te hervatten. 
Het klantportaal doet een verzoek richting de ESB om een bericht te versturen met daarin een link naar de specifieke aanvraag waarbij de aanvrager zijn aanvraag later kan continueren. Of het een mail, bericht naar de berichtenbox is hangt af van wat de aanvrager aan voorkeurscommunicatie heeft ingesteld.</t>
  </si>
  <si>
    <t>1.8.13</t>
  </si>
  <si>
    <t>Hervatten van een gepauzeerde aanvraag kan alleen nadat er succesvol is geauthenticeert door hetzelfde account waarmee de aanvraag gepauzeerd is.</t>
  </si>
  <si>
    <t>Een gepauzeerde aanvraag kan hervat worden. Daarvoor moet de aanvrager wel succesvol ingelogd zijn in het klantportaal. Het is alleen mogelijk om aanvragen te hervatten welke door hetzelfde account zijn gepauzeerd.</t>
  </si>
  <si>
    <t>1.8.14</t>
  </si>
  <si>
    <t>De mogelijkheid moet aanwezig zijn om data te kunnen opslaan in het klantportaal. Het moet daarbij mogelijk zijn om niet succesvol ingediend webformulieren op te slaan.</t>
  </si>
  <si>
    <t>Mocht een aanvraag om welke reden dan ook niet succesvol kunnen worden ingediend dan vind de Provincie Noord-Brabant het niet gewenst dat een aanvrager alles weer opnieuw dient in te vullen en aan te vragen. De reeds ingevulde informatie moet daarom behouden blijven om in een later stadium alsnog te kunnen worden ingediend.</t>
  </si>
  <si>
    <t>1.8.15</t>
  </si>
  <si>
    <t>Concept aanvragen dienen automatisch verwijderd te worden. Hiervoor dient een termijn ingesteld te kunnen worden waarna de verwijdering moet worden doorgevoerd.</t>
  </si>
  <si>
    <t xml:space="preserve">Aanvragen welke nog niet succesvol zijn ingediend moeten worden opgeslagen. Maar dit mag niet oneindig plaatsvinden. Na verloop van tijd zal een conceptaanvraag worden verwijderd. De termijn wil de Provincie Noord-Brabant graag kunnen instellen. </t>
  </si>
  <si>
    <t>1.8.16</t>
  </si>
  <si>
    <t>Hergebruik data</t>
  </si>
  <si>
    <t>Data moet uit aangesloten systemen opgehaald kunnen worden welke als prefill kan dienen binnen een webformulier en waarbij data kan worden gekoppeld aan specifieke velden.</t>
  </si>
  <si>
    <t>Data uit andere gekoppelde systemen moet kunnen worden gebruikt (als prefill) binnen formulieren. Dit verloopt via de ESB. Denk bijvoorbeeld aan persoonsgegevens welke bij de BRP worden opgehaald en vooraf worden ingevuld in de daarvoor specifieke velden; voornaam BRP &gt; invoerveld voornaam aanvraagformulier. Indien deze gegevens worden geprefilled moet het mogelijk zijn om een veld op read-only te zetten zodat een aanvrager hier geen mutaties op kan uitvoeren.
Een klant heeft zo input vanuit de Provincie Noord-Brabant waarbij hij vervolgens zelf de nog ontbrekende data moet invullen in de overige uitgevraagde invoervelden.</t>
  </si>
  <si>
    <t>1.8.17</t>
  </si>
  <si>
    <t>Data uit ingevulde webformulieren moet herbruikbaar zijn om te gebruiken als input voor andere webformulieren</t>
  </si>
  <si>
    <t>Could</t>
  </si>
  <si>
    <t>Data uit andere, ingevulde, formulieren moet kunnen worden gebruikt (als prefill) binnen formulieren.</t>
  </si>
  <si>
    <t>1.8.18</t>
  </si>
  <si>
    <t>Editor</t>
  </si>
  <si>
    <t>Het moet mogelijk zijn om formulieren te bouwen en te editen.</t>
  </si>
  <si>
    <t>Het bouwen en onderhouden van webformulieren waarmee aanvragen e.d. kunnen worden gedaan door klanten moet mogelijk zijn. Denk daarbij aan het plaatsen van invoervelden of het toevoegen van een upload-control zoals ook andere requirements hierboven is beschreven.</t>
  </si>
  <si>
    <t>1.8.19</t>
  </si>
  <si>
    <t>Import</t>
  </si>
  <si>
    <t>Het moet mogelijk zijn om webformulieren te kunnen importeren. Een pré daarbij is wanneer de importmodule Formdesk-webformulieren ondersteund om op de juiste wijze en het oorspronkelijke formaat te kunnen importeren in het klantportaal. Hiermee wordt de bron van het webformulier bedoeld om een formulier te kunnen runnen. Hiermee wordt niet een door de klant ingevuld webformulier bedoeld.</t>
  </si>
  <si>
    <t>De huidige formulieren van de Provincie Noord-Brabant zijn (grotendeels) gemaakt in Forkdesk en zullen (deels) over moeten naar het klantportaal. Daarbij is het zeer wenselijk wanneer de huidige formuliere geïmporteerd kunnen worden.</t>
  </si>
  <si>
    <t>1.8.20</t>
  </si>
  <si>
    <t>Managen webformulieren</t>
  </si>
  <si>
    <t>Het moet mogelijk zijn om niet succesvol ingediende webformulieren opnieuw aan te bieden ter verwerking. Liefst geautomatiseerd en indien niet mogelijk dan handmatig middels de back-end van het klantportaal.</t>
  </si>
  <si>
    <t>In de huidige situatie kan het voorkomen dat een webformulier stuk loopt. Daarop wordt dan actie ondernomen door een van onze functioneel beheerders. De Provincie Noord-Brabant realiseert zich dat het klantportaal mogelijk anders werkt dan de huidige situatie. 
Het doel is dat alle ingediende webformulieren succesvol worden opgepakt ter verwerking naar één of meerdere gekoppelde back-end systemen.</t>
  </si>
  <si>
    <t>1.8.21</t>
  </si>
  <si>
    <t>Webformulieren ook kunnen uitvoeren zonder inloggen in het klantportaal</t>
  </si>
  <si>
    <t>Webformulieren moeten gestart en uitgevoerd kunnen worden zonder inloggen in het klantportaal. In de back-end van het klantportaal moet de Provincie Noord-Brabant bij de bouw/configuratie van een webformulier zelf kunnen aangeven of een webformulier beschikbaar is voor of na de authenticatie. 
Wordt voor een webformulier aangegeven dat deze ná authenticatie beschikbaar is dan moet je dus eerst inloggen en kom je in de klantportaal-omgeving. Het webformulier kan binnen de klantportaal-omgeving uitgevoerd worden.
Als een webformulier zodanig wordt geconfigureerd dat deze beschikbaar is zonder dat er hoeft te worden geauthenticeerd dan kan deze dus worden aangeroepen en uitgevoerd zonder dat er moet worden ingelogd in het klantportaal. Je bent dan dus niet ingelogd in het klantportaal. Ook voor deze laatste variant moet er styling beschikbaar zijn in de huisstijl van de Provincie Noord-Brabant. Je gaat hier namelijk geen visuele aspecten zien als een menu met bijvoorbeeld 'mijn-gegevens' en een knop 'uitloggen'. Dit zijn zaken die namelijk alleen van toepassing zijn wanneer je een webformulier aanroept nadat je bent ingelogd in het klantportaal.</t>
  </si>
  <si>
    <t>Binnen de Provincie Noord-Brabant is er behoefte om de webformulieren functionaliteit ook te kunnen gebruiken buiten de inlog-functie van het portaal. Met andere woorden; formulieren rechtstreeks kunnen aanroepen middels een URL zonder dat je gebruik maakt van klantportaal-specifieke functionaliteit. 
Voor deze variant is een ook een look-and-feel in huisstijl vereist omdat deze webformulieren niet worden uitgevoerd binnen de omgeving van het klantportaal. Je mist hier dus een menubalk of anderszins met zaken als 'mijn-gegevens' en een knop 'uitloggen' welke je wel hebt als je bent inlogd in het klantportaal.
Het moet mogelijk zijn om voor deze variant klantportaal-specifieke functionaliteit uit te schakelen. Zo moet het (uiteraard) niet mogelijk zijn om persoons- of bedrijfsspecifieke informatie te prefillen vanuit basisregistratie of anderszins. Dergelijke functionaliteit dient alleen mogelijk te zijn binnen de klantportaal omgeving, na succesvolle authenticatie.</t>
  </si>
  <si>
    <t>1.8.22</t>
  </si>
  <si>
    <t>Betrouwbaarheidsniveaus</t>
  </si>
  <si>
    <t>eHerkenning, Digid en eIDAS kennen verschillende betrouwbaarheidsniveaus. Vanuit de WDO moet het mogelijk zijn om een betrouwbaarheidsniveau aan een webformulier te kunnen worden toegekend. Op het moment van aanroep van een webformulier moet er een controle plaatsvinden op het betrouwbaarheidsniveau van het webformulier en het account dat actief is ingelogd. Het eHerkenning-, Digid of eIDAS account van de aanvrager moet minimaal het niveau hebben welke is toegekend aan het webformulier om het te kunnen uitvoeren.
Indien het account van de aanvrager niet voldoet dan moet er een nette melding verschijnen en mag het webformulier niet opgestart kunnen worden.</t>
  </si>
  <si>
    <t>eHerkenning, Digid en eIDAS kennen de betrouwbaarheidsniveaus laag, substantieel en hoog. Webformulieren zijn door de Provincie Noord-Brabant geclassificeerd op één van deze drie niveaus. 
Het account waarmee aan aanvrager inlogt moet hiermee matchen. Dat wil zeggen; stel dat er een webformulier op betrouwbaarheidsniveau hoog is geclassificeerd en er komt een aanvrager welke een account heeft met niveau substantieel, dan mag deze aanvrager het webformulier niet kunnen uitvoeren. Heeft de aanvrager een account van het niveau substantieel en hij wil een webformulier met betrouwbaarheidsniveau laag of substantieel uitvoeren dan moet dat mogelijk zijn.</t>
  </si>
  <si>
    <t>WDO</t>
  </si>
  <si>
    <t>Architectuur</t>
  </si>
  <si>
    <t>2.1</t>
  </si>
  <si>
    <t>Software</t>
  </si>
  <si>
    <t>2.1.1</t>
  </si>
  <si>
    <t>SaaS</t>
  </si>
  <si>
    <t>Het klantportaal wordt als SaaS aangeboden.</t>
  </si>
  <si>
    <t>Standaard SAAS is de rode draad maar er kan (om goede redenen) van afgeweken worden als de situatie dat verlangd. IaaS is ook een mogelijkheid. 
In het bepaalde gevallen kan het voorkomen dat maatwerk gewenst of noodzakelijk is. Dit kan dan enkel met uitdrukkelijke toestemming en afstemming vanuit de Provincie Noord-Brabant met de leverancier</t>
  </si>
  <si>
    <t>2.1.2</t>
  </si>
  <si>
    <t>Open source</t>
  </si>
  <si>
    <t>Het klantportaal wordt bij voorkeur als opensource software aangeboden</t>
  </si>
  <si>
    <t>De Rijksoverheid stimuleert overheidsorganisaties om opensourcesoftware te gebruiken.</t>
  </si>
  <si>
    <t>2.1.3</t>
  </si>
  <si>
    <t>Sessies</t>
  </si>
  <si>
    <t>Het klantportaal moet statefull sessies ondersteunen. Daarmee wordt bedoeld dat na een succesvolle authenticatie (middels Digid, eHerkenning dan wel eIDAS) er een sessie wordt gestart en het klantportaal de sessie actief houdt inclusief uitstap naar stateless applicatie voor het ophalen of toesturen van informatie. Deze sessie blijft actief tot er wordt uitgelogd of nadat er x-tijd (configurabel) van inactiviteit door de gebruiker is verstreken. Twee minuten voordat de eindtijd van inactiviteit is bereikt moet er een actieve melding aan de gebruiker worden getoond dat bij blijvende inactiviteit de sessie wordt beeindigd en er automatisch wordt uitgelogd.</t>
  </si>
  <si>
    <t>Het klantportaal moeten werken middels sessies ivm vereisten van Logius om op de voorgeschreven manier overweg te kunnen met Digid. Dit naast alle andere voordelen/bijkomende functionele wensen en eisen die het werken met sessies met zich meebrengen.</t>
  </si>
  <si>
    <t>2.1.4</t>
  </si>
  <si>
    <t>Webformulieren moeten een maximale sessieduur hebben gedurende inactiviteit. Enkele minuten voordat deze maximale sessieduur wordt bereikt moet de gebruiker hier actief melding van krijgen zodat hij/zij de keuze kan maken. Doorgaan met het invullen, pauzeren van het webformulier.</t>
  </si>
  <si>
    <t>Bij inactiviteit van de gebruiker gedurende het invullen van een webformulier moet er een maximale tijd moeten kunnen worden ingesteld. Na het verlopen hiervan wordt de sessie beeindigd en gaan alle ingevulde gegevens van dat moment verloren en zijn ook niet terug te halen.</t>
  </si>
  <si>
    <t>2.1.5</t>
  </si>
  <si>
    <t>Lazy loading</t>
  </si>
  <si>
    <t>Het klantportaal dient geladen te worden middels lazy loading. Hierbij wordt content zoals afbeeldingen en data pas geladen wanneer deze zichtbaar worden voor de gebruiker.</t>
  </si>
  <si>
    <t>Middels lazy loading wordt de laadtijd verminderd voor een snellere gebruikerservaring en vermindering van het ophalen van data uit gekoppelde back-end systemen. Zeker met aanvragers welke een rijke historie hebben met de Provincie Noord-Brabant kan het om veel data gaan.</t>
  </si>
  <si>
    <t>2.2</t>
  </si>
  <si>
    <t>Security</t>
  </si>
  <si>
    <t>2.2.1</t>
  </si>
  <si>
    <t>BIO overheid</t>
  </si>
  <si>
    <t>De leverancier is BIO compliant. De BIO is een uitbreiding op de ISO27001/02 welke betrekking heeft op de dienstverlening.</t>
  </si>
  <si>
    <t>De Baseline Informatiebeveiliging Overheid (BIO) beschrijft het basisniveau voor informatiebeveiliging. De BIO wordt gehanteerd binnen de Nederlandse overheid. Dit is één basisniveau voor informatiebeveiliging, één gezamenlijke taal voor alle overheidsorganisaties waaronder dus ook de Provincie Noord-Brabant.</t>
  </si>
  <si>
    <t xml:space="preserve">De online module Inkoopeisen Cybersecurity Overheid (ICO) geeft inzicht in alle abstracte maatregelen waar bijvoorbeeld een clouddienst aan moet voldoen:
https://www.bio-overheid.nl/ico-wizard/ </t>
  </si>
  <si>
    <t>2.2.2</t>
  </si>
  <si>
    <t>De inrichting en levering van de dienst / Het klantportaal is conform de maatregelen die van toepassing zijn, zoals gesteld in de Baseline Informatiebeveiliging Overheid afgekort BIO en WDO.</t>
  </si>
  <si>
    <t>2.2.3</t>
  </si>
  <si>
    <t>Het basisbeveiligingsniveau vanuit de BIO voor de inrichting van de dienstverlening / het klantportaal is minimaal BBN2. De classificatie of Basis Beveiligingsniveau zoals beschreven in de BIO wordt bepaald aan de hand van een BIA (Beveiliging Informatie Analyse).
Minimaal voldoen aan onderstaande regel in BIO: De beschikbaarheid wordt als volgt gekwantificeerd:
• Kantoorautomatisering en organisatiespecifieke systemen hebben tijdens openingstijden
een beschikbaarheid van minimaal 98% op maandbasis ook in piekperiodes.
• Maximaal dataverlies 24 uur.
• Maximale hersteltijd in geval van incidenten is binnen 16 werkuren (twee dagen van 8 uur).</t>
  </si>
  <si>
    <t>De BIO maakt onderscheid in verschillende basis beveiligingsniveaus (BBN). De Provincie vereist minimaal BBN2 om de juiste security vereisten uit te vragen aan de leverancier.</t>
  </si>
  <si>
    <t>https://www.bio-overheid.nl/media/13kduqsi/bio-versie-104zv_def.pdf</t>
  </si>
  <si>
    <t>2.2.4</t>
  </si>
  <si>
    <t>Behuizing, datacenters door hostingpartners zijn gecertificeerd met de NEN-ISO27001 normering, of gelijkwaardige norm. De datacenters moeten redundant zijn uitgevoerd.</t>
  </si>
  <si>
    <t>2.2.5</t>
  </si>
  <si>
    <t>Forum Standaardisatie</t>
  </si>
  <si>
    <t>De inrichting van Het klantportaal moeten worden geconfigureerd volgens de overheidsstandaarden zoals die zijn gesteld door de WDO  en Forum Standaardisatie vanuit de Rijksoverheid. Zie ook link in acceptatiecriteria.</t>
  </si>
  <si>
    <t>De Provincie vereist standaarden om te voorkomen dat iedereen op zijn eigen manier gaat werken. Het betreft hier standaarden voor zowel informatie en/of processen.</t>
  </si>
  <si>
    <t xml:space="preserve">Zie https://www.forumstandaardisatie.nl voor een lijst met open en verplichte standaarden. </t>
  </si>
  <si>
    <t>2.2.6</t>
  </si>
  <si>
    <t>Verbindingen</t>
  </si>
  <si>
    <t>Alle communicatie tussen met en naar Het klantportaal vindt plaats over beveiligde verbindingen, zoals HTTPS en sFTP met onderliggend certificaat.</t>
  </si>
  <si>
    <t>Informatie moet veilig worden getransporteerd.</t>
  </si>
  <si>
    <t>2.2.7</t>
  </si>
  <si>
    <t>De leverancier zorgt dat de hosting gebeurt op servers welke IPv6 ondersteunen</t>
  </si>
  <si>
    <t>2.2.8</t>
  </si>
  <si>
    <t>Koppelingen met (back-end)systemen moet mogelijk zijn via API-calls en webhooks.</t>
  </si>
  <si>
    <t>De Provincie Noord-Brabant heeft een API-first principe. API Led Architectuur wordt ingezet om composable Integraties te ontwikkelen waardoor PNB wendbaar/flexibel wordt en herbruikbaarheid wordt gestimuleerd. Hierbij dient de API strategie van Geonovum als basis.
Er moet gekoppeld kunnen worden met de Enterprice Service Bus (ESB) van de Provincie Noord-Brabant middels. Daarbij moeten ook webhooks ondersteund worden. De ESB legt vervolgens de connectie met de diverse (back-end)systemen en basisregistraties. 
Als het klantportaal meerdere opties biedt bovenop de hier genoemde koppelvlakken dan is dat een pré.</t>
  </si>
  <si>
    <t>2.2.9</t>
  </si>
  <si>
    <t>Het Klantportaal moet rechtstreeks kunnen koppelen met de identity broker Signicat. Signicat wordt gebruikt voor authenticatie of ondertekening middels Digid, eHerkenning en eIDAS</t>
  </si>
  <si>
    <t>Op het moment van schrijven is Signicat de identity broker van de Provincie Noord-Brabant. Signicat handelt de authenticatie en ondertekening af voor Digid, eHerkenning en eIDAS.</t>
  </si>
  <si>
    <t>2.2.10</t>
  </si>
  <si>
    <t>Opslag</t>
  </si>
  <si>
    <t>Data opslag, data verwerking en syste(e)m(en) bevinden zich binnen de grenzen van de Europese Unie: EER / EU landen</t>
  </si>
  <si>
    <t>De Provincie Noord-Brabant wil voorkomen te maken te krijgen met bijvoorbeeld de USA Cloud Act</t>
  </si>
  <si>
    <t>2.2.11</t>
  </si>
  <si>
    <t>De data in opslag (at rest) binnen Het klantportaal wordt versleuteld opgeslagen en in uitwisseling (in transit)</t>
  </si>
  <si>
    <t>Data moet beveiligd worden opgeslagen zodat onbevoegden inhoudelijk niet in staat zijn om de informatie te kunnen ontcijferen.</t>
  </si>
  <si>
    <t>2.2.12</t>
  </si>
  <si>
    <t>Het klantportaal heeft een mechanisme dat ingebrachte data controleert op mogelijke malware.</t>
  </si>
  <si>
    <t>Voorkomen van malware infectie</t>
  </si>
  <si>
    <t>2.2.13</t>
  </si>
  <si>
    <t>Patch- en updatebeleid</t>
  </si>
  <si>
    <t xml:space="preserve">Er is een actief patch- en updatebeleid waarin beveiligingsupdates worden geprioriteerd.
Leverancier dient Provincie Noord-Brabant vooraf te informeren over geplande update (bijv. releaseplanning) ivm mogelijk impact en benodigde test.  </t>
  </si>
  <si>
    <t>Secure omgeving</t>
  </si>
  <si>
    <t>2.2.14</t>
  </si>
  <si>
    <t>Indien IaaS: Kwetsbaarheden waarbij zowel de kans als het risico hoog is aangemerkt (CVE score van 7 en hoger), worden binnen 5 dagen na het uitkomen van updates bijgewerkt. Tot die tijd worden er mitigerende maatregelen ingezet.</t>
  </si>
  <si>
    <t>2.2.15</t>
  </si>
  <si>
    <t>Identity and access management (IAM)</t>
  </si>
  <si>
    <t>De authenticatie verloopt via de PNB Identity Provider (EntraID). PNB accounts worden uitsluitend gebruikt voor functioneel beheer van o.a. webformulieren</t>
  </si>
  <si>
    <t>Door gebruik te maken van EntraID kan Single Sign On (SSO) gebruikt worden en alle security features van EntraID zoals Conditional Access (MFA, Location based access, Smart cards, FIDO2, Certificate based authentication en meer) en Risky Sign-In monitoring gebruikt worden conform PNB beleid</t>
  </si>
  <si>
    <t>2.2.16</t>
  </si>
  <si>
    <t>De Provincie Noord-Brabant stelt voor Single Sign On (SSO) als eis dat er een koppeling naar Microsoft Entra ID in combinatie met Multi Factor Authenticatie (MFA) wordt gerealiseerd.</t>
  </si>
  <si>
    <t>Gebruiksgemak voor de gebruiker (SSO) inclusief high level of security (MFA)</t>
  </si>
  <si>
    <t>Om authenticatie, autorisatie en provisioning te ondersteunen vanuit Microsoft Entra, dient er gebruik gemaakt te worden van een van beide protocollen, SAMLv2 of OpenID.
(Bij voorkeur SAMLv2 voor gebruikers en OpenID voor API communicatie)</t>
  </si>
  <si>
    <t>2.2.17</t>
  </si>
  <si>
    <t>Logging</t>
  </si>
  <si>
    <t>De leverancier biedt logging op gebied van security. De leverancier heeft dit zodanig geregeld dat de volledige logging zuiver en alleen voor de Provincie Noord-Brabant is. Tevens dient deze logging te kunnen worden geëxporteerd t.b.v. audit.</t>
  </si>
  <si>
    <t>De Provincie Noord-Brabant wil inzichtelijk kunnen maken welke situaties zich voordoen of hebben voorgedaan op het gebied van security. Dit moet middels logging inzichtelijk worden gemaakt.</t>
  </si>
  <si>
    <t>2.2.18</t>
  </si>
  <si>
    <t>De logging van het klantportaal dient te kunnen worden geforward naar de SOC SIEM oplossing van de Provincie Noord-Brabant.</t>
  </si>
  <si>
    <t>2.2.19</t>
  </si>
  <si>
    <t>Incidenten</t>
  </si>
  <si>
    <t>Incidenten aangaande informatiebeveiliging worden geregistreerd en periodiek gerapporteerd aan de Provincie Noord-Brabant. Afhankelijk van de grootte, aard en de impact van het incident wordt er een escalatie pad gevolgd waarin de Provincie Noord-Brabant tijdig en zo volledig mogelijk wordt betrokken.</t>
  </si>
  <si>
    <t>De Provincie Noord-Brabant wil inzicht en controle krijgen over de incidenten en de omgeving. Dit geeft mogelijk ook zicht op herhalende incidenten, die daarmee eigenlijk geen incidenten zijn.</t>
  </si>
  <si>
    <t>2.2.20</t>
  </si>
  <si>
    <t>Rapportage</t>
  </si>
  <si>
    <t>De leverancier zorgt voor automatische rapportage van autorisatie en toegang</t>
  </si>
  <si>
    <t>De Provincie Noord-Brabant wil een actueel en volledig overzicht kunnen verkrijgen over autorisatie en toegang om te kunnen bepalen of dit de gewenste situatie is.</t>
  </si>
  <si>
    <t>2.2.21</t>
  </si>
  <si>
    <t>Audit</t>
  </si>
  <si>
    <t>De Provincie Noord-Brabant is ten allen tijden gerechtigd om een audit te laten uitvoeren door een externe auditor over de geleverde dienst. De Provincie Noord-Brabant accepteert ook een jaarlijkse audit als bewijs van bijvoorbeeld BIO compliancy.</t>
  </si>
  <si>
    <t>De leverancier en/of dienst dient minimaal gedurende de periode van de overeenkomst te voldoen aan de gestelde wensen en eisen op het gebied van security. Dit vanwege verplichtingen vanuit ketenmanagement en/of (externe) aanleidingen zoals wijzigingen in wet- en regelgeving.</t>
  </si>
  <si>
    <t>2.2.22</t>
  </si>
  <si>
    <t>SOC II</t>
  </si>
  <si>
    <t>SOC II certificering</t>
  </si>
  <si>
    <t>Geeft aan dat de leverancier de interne processen op orde heeft op het gebied van security</t>
  </si>
  <si>
    <t>2.2.23</t>
  </si>
  <si>
    <t>NIS2</t>
  </si>
  <si>
    <t>Het klantportaal en alle aanverwante diensten gerelateerd aan het het klantportaal dienen te voldoen aan de toekomstige NIS2 voorwaarden. Dus niet alleen de software zelf, maar ook alle aanverwante diensten gerelateerd aan het klantportaal dient NIS2 compliant te zijn en zodra mogelijk NIS2 gecertificeerd te worden.</t>
  </si>
  <si>
    <t>De Provincie is NEN-ISO27001 gecertificeerd. De organisatie voldoet daarbovenop ook aan de Baseline Informatiebeveiliging Overheid (BIO). De BIO is een verplicht normenkader opgelegd vanuit de Rijksoverheid en geldt voor overheidsinstanties binnen Nederland zoals bijvoorbeeld rijk, provincies, waterschappen en gemeenten. Bovendien voldoet de Provincie aan de Europese NIS-richtlijn en is in voorbereiding op zijn opvolger NIS2. Bovengenoemde wet-, regelgeving en normenkaders dienen gezien te worden als de pijlers van de Provincie informatiebeveiliging. Daarnaast heeft de Provincie ook nog te maken met andere wetgevingen en normenkaders of uitvloeisels daarvan zoals bijvoorbeeld de Archiefwet, Wet Digitale Overheid en Forum Standaardisatie.</t>
  </si>
  <si>
    <t>2.3</t>
  </si>
  <si>
    <t>Bewezen technology / Proven technology</t>
  </si>
  <si>
    <t>2.3.1</t>
  </si>
  <si>
    <t>Dienst</t>
  </si>
  <si>
    <t>De geboden oplossing bestaat uit "Bewezen Technologie"; alleen hard- en software wordt ingezet waar binnen de markt (aantoonbaar) goede ervaringen mee behaald zijn</t>
  </si>
  <si>
    <t>De Provincie Noord-Brabant verwacht hard- en software oplossingen die zich hebben bewezen. Dit om een stabiele situatie te creëren.</t>
  </si>
  <si>
    <t>2.4</t>
  </si>
  <si>
    <t>Privacy</t>
  </si>
  <si>
    <t>2.4.1</t>
  </si>
  <si>
    <t>AVG, UAVG</t>
  </si>
  <si>
    <t>Het klantportaal moet compliant zijn met AVG en UAVG</t>
  </si>
  <si>
    <t>Voldoen aan AVG en Uitvoeringswet AVG (UAVG)</t>
  </si>
  <si>
    <t>2.4.2</t>
  </si>
  <si>
    <t>Privacy by Design</t>
  </si>
  <si>
    <t>De leverancier moet kunnen aantonen dat de geleverde dienst en/of het product voldoet aan Privacy by Design.</t>
  </si>
  <si>
    <t>Privacy dient als basis en rode draad te lopen door hetgeen de leverancier doet, maakt of heeft gemaakt.</t>
  </si>
  <si>
    <t>2.4.3</t>
  </si>
  <si>
    <t>Transparantie</t>
  </si>
  <si>
    <t>In het kader van het transparantiebeginsel moeten betrokkenen vooraf geïnformeerd worden over de verwerking (kijk in een van onze privacyverklaringen of de verwerking er reeds tussen staat).</t>
  </si>
  <si>
    <t>Conform eisen AVG / Privacy</t>
  </si>
  <si>
    <t>2.4.4</t>
  </si>
  <si>
    <t>Classificatie</t>
  </si>
  <si>
    <t>Het klantportaal moet de mogelijkheid hebben om persoonsgegevens als zodanig te kunnen classificeren.</t>
  </si>
  <si>
    <t>Het tonen van data en ook persoonsgegeven valt vanuit privacywetgeving onder het ‘verwerken’ ervan. Ook al wordt de data geleverd vanuit de gekoppelde back-end systemen.</t>
  </si>
  <si>
    <t>2.5</t>
  </si>
  <si>
    <t>Standaarden</t>
  </si>
  <si>
    <t>2.5.1</t>
  </si>
  <si>
    <t>Standaard functionaliteit</t>
  </si>
  <si>
    <t>De door de Provincie Noord-Brabant gevraagde functionaliteiten moet vooral geleverd kunnen worden door standaard software. Daarmee wordt bedoeld dat de Provincie Noord-Brabant alleen standaard software wil en dat in uitzonderingssituaties van kan worden afgeweken. Zie ook requirement 2.5.2.
Het moet wel mogelijk zijn dat er binnen de standaard software, configuraties worden doorgevoerd en (low) code in verwerken kan worden om additionele functionaliteit binnen het klantportaal te realiseren welke noodzakelijk zijn voor de omgeving en de eisen van Provincie Noord-Brabant.
Nieuw te ontwikkelen functionaliteit dient zo dicht mogelijk op de Core van Het klantportaal te zitten. In overleg met de Provincie Noord-Brabant kan er in samenspraak en na goedkeuring hier (ten dele) van worden afgeweken waarbij bovenstaande uitgangspunten zoveel als mogelijk dienen te worden nageleefd.</t>
  </si>
  <si>
    <t>De Provincie Noord-Brabant wil zoveel mogelijk standaard software. Daaronder verstaan we 'off-the-shelf'. Reden daarvoor zijn uitwisselbaarheid, meegaan in (wereldwijde) updates, snel(ler) acteren op ontwikkelingen, compliant zijn met (andere) leveranciers, uitwisselbaarheid van data en gegevens, etc.
Daarnaast ziet de Provincie Noord-Brabant ook dat niet alles out-of-the-box direct kan werken. We stellen ons dan ook voor dat er binnen de geleverde standaard software configuraties moeten worden uitgevoerd om de gewenste en vereiste functionaliteit te kunnen voldoen. Denk daarbij o.a. specifieke aanroep van (endpoints op) de ESB.</t>
  </si>
  <si>
    <t>2.5.2</t>
  </si>
  <si>
    <t>Provincie Noord-Brabant hanteert het principe dat functionaliteiten niet met maatwerk wordt ingevuld. Maar de Provincie Noord-Brabant begrijpt dat dit niet in alle situaties mogelijk is. Maatwerk wordt alleen op aanvraag en na akkoord van de Provincie uitgevoerd.</t>
  </si>
  <si>
    <t>2.5.3</t>
  </si>
  <si>
    <t>Open standaarden</t>
  </si>
  <si>
    <t>Wissel gegevens tussen (web) applicaties uit met API's. Ondersteunt REST API's en SOAP. API's voldoen aan de NLGov API Design Rules.
Standaarden worden gebruikt voor vastlegging. Bijvoorbeeld OpenAPI specificatie en XML Schema Definitie.</t>
  </si>
  <si>
    <t>De leverancier dient open-standaarden te gebruiken. Indien ze hier van willen afstappen dan kan dit mits kan worden uitlegd waarom. De Provincie Noord-Brabant beoogt hiermee maximale uitwisselbaarheid en het maakt onderdeel uit van de exit-strategie.</t>
  </si>
  <si>
    <t>https://www.geonovum.nl/geo-standaarden/api-strategie</t>
  </si>
  <si>
    <t>2.5.4</t>
  </si>
  <si>
    <t>Het klantportaal biedt ondersteuning voor één van data formaten (XML, JSON).</t>
  </si>
  <si>
    <t>2.6</t>
  </si>
  <si>
    <t>Versiebeheer</t>
  </si>
  <si>
    <t>2.6.1</t>
  </si>
  <si>
    <t>Release notes</t>
  </si>
  <si>
    <t>Het moet voor de Provincie Noord-Brabant ten alle tijden duidelijk zijn welke nieuwe, gewijzigde of verwijderde functionaliteit in de update zit.</t>
  </si>
  <si>
    <t>De Provincie Noord-Brabant wil inzichtelijk hebben welke wijzigingen er op ons afkomen zodat we tijdig onze gebruikers kunnen informeren.</t>
  </si>
  <si>
    <t>2.6.2</t>
  </si>
  <si>
    <t>Roll-back scenario procedure</t>
  </si>
  <si>
    <t>Indien het geen SaaS-oplossing betreft dient de leverancier een roll-back scenario te hebben, dat garandeert dat de situatie voor het doorvoeren van de update hersteld kan worden.
Specifiek aandacht voor content mutaties, want deze moeten in sommige situaties behouden blijven.</t>
  </si>
  <si>
    <t>In het geval er een update niet slaagt dient er te kunnen worden teruggevallen op de situatie zo dicht mogelijk naar het moment voordat de update werd doorgevoerd. Reden is waarborgen continuiteit.</t>
  </si>
  <si>
    <t>2.6.3</t>
  </si>
  <si>
    <t>Nieuwe ontwikkelingen, nieuwe functionaliteit</t>
  </si>
  <si>
    <t>De Provincie Noord-Brabant moet kunnen beschikken over alle nieuwe functionaliteit die Het klantportaal van de  leverancier biedt, maar de Provincie Noord-Brabant moet zelf in staat zijn de keuze te maken of wij de nieuwe functionaliteit willen activeren binnen het klantportaal zoals de Provincie Noord-Brabant dat gebruikt.</t>
  </si>
  <si>
    <t>De Provincie Noord-Brabant wil in controle blijven over het wel of niet kunnen toevoegen van nieuwe of vernieuwde functionaliteiten</t>
  </si>
  <si>
    <t>2.6.4</t>
  </si>
  <si>
    <t>De leverancier is in staat en heeft de wil zich actief in te zetten om gedurende de contractperiode adequaat in te spelen op ontwikkelingen in de markt zodat de Provincie Noord-Brabant te allen tijde invulling geeft aan de eisen die gesteld worden op het gebied van BIO, Privacy en overheidsrichtlijnen/eisen. Denk bijvoorbeeld aan wetgeving en/of toegankelijkheid.</t>
  </si>
  <si>
    <t>De Provincie Noord-Brabant vereist dat de geleverde dienst altijd conform de laatste ontwikkelingen is.</t>
  </si>
  <si>
    <t>2.6.5</t>
  </si>
  <si>
    <t>Het klantportaal dient toekomstvast te zijn. Hier wordt onder verstaan: een Lifecycle Management van de oplossing gedurende de contract periode. Hiermee wordt product ondersteuning (updates/patches) gegarandeerd. De Provincie Noord-Brabant is hier vooral opzoek naar een partnership met de leverancier om zo goed mogelijk invulling te kunnen geven aan deze requirement.</t>
  </si>
  <si>
    <t>De Provincie Noord-Brabant wil dat het product gedurende de contractperiode actueel is en blijft</t>
  </si>
  <si>
    <t>2.7</t>
  </si>
  <si>
    <t>Inrichting en infrastructuur</t>
  </si>
  <si>
    <t>2.7.1</t>
  </si>
  <si>
    <t>Schaalbaarheid</t>
  </si>
  <si>
    <t>De inrichting kan omgaan met zowel verwachte als onverwachte intensivering of extensering. (Horizontaal en verticaal)</t>
  </si>
  <si>
    <t>Het product moet (geautomatiseerd) kunnen meeschalen met het gebruik van de applicatie en het gebruik ervan. Denk aan rekenkracht, opslagcapaciteit, verwerking van data. Voor het klant portaal hebben we als doel om het meer afdelingen te gaan faciliteren. Maar denk ook aan piekmomenten waarbij bijvoorbeeld een deadline is waarvoor er subsidie kan worden aangevraagd.</t>
  </si>
  <si>
    <t>2.7.2</t>
  </si>
  <si>
    <t>Retentiebeleid</t>
  </si>
  <si>
    <t>Bestanden, content en applicatie logging moeten gedurende 6 maanden na verwijderen nog zijn terug te halen naar het oorspronkelijke formaat en inhoud</t>
  </si>
  <si>
    <t>Voldoen aan wetgeving.</t>
  </si>
  <si>
    <t>2.8</t>
  </si>
  <si>
    <t>Data</t>
  </si>
  <si>
    <t>2.8.1</t>
  </si>
  <si>
    <t>Archiving-by-design</t>
  </si>
  <si>
    <t>Bij het (her)ontwerpen van processen en daarbij gebruikte informatiesystemen worden ook maatregelen genomen waardoor informatie duurzaam toegankelijk is en blijft.</t>
  </si>
  <si>
    <t>Voldoen aan archiefwet.</t>
  </si>
  <si>
    <t>2.8.2</t>
  </si>
  <si>
    <t>Binnen het klantportaal dient het configureerbaar te zijn hoe lang de gegevens van een aanvrager bewaard blijven. De aanvrager moet hier op gewezen worden hoe lang zijn/haar gegevens beschikbaar blijven bij de Provincie Noord-Brabant.</t>
  </si>
  <si>
    <t>De Provincie Noord-Brabant wil controle kunnen uitoefenen op de periode van het behouden van gegevens.
Functioneel moet een voorgestelde selectie gemaakt kunnen worden welke aan een medewerker/beheerder van de Provincie Noord-Brabant kan worden beoordeeld alvorens deze te verwijderen.</t>
  </si>
  <si>
    <t>2.8.3</t>
  </si>
  <si>
    <t>Digitale informatie is betrouwbaar en authentiek</t>
  </si>
  <si>
    <t>Gegevens over het ontstaan, de beveiliging, de beschikbaarheid, het gebruik, het beheer en de verwijdering van informatie moeten worden vastgelegd. Het klantportaal moet hiervoor zijn ingericht.
Concreet gaat het hierbij om gegevens van de aanvragers, bijvoorbeeld als een (deels) ingevuld aanvraag formulier wordt weggegooid en om gegevens van funtioneel beheerders van het klantportaal. De bewaartermijn hiervoor is in lijn met wat de archiefwet voorschrijft.</t>
  </si>
  <si>
    <t xml:space="preserve">De Provincie Noord-Brabant wil kunnen beschikken over actuele maar ook historische informatie. Daarbij moet inzichtelijk zijn wie welke handeling heeft uitgevoerd.
Teksten die worden verwijderd moeten kunnen worden teruggehaald. Dit geldt ook voor koppelingen en informatie die het systeem bereikt via koppelingen.
Ook moet kunnen worden bepaald van wie, of van welke koppeling/bron de informatie afkomstig is (track and trace). Data moet identificeerbaar en classificeerbaar worden gemaakt, om herleidbaarheid te vergroten en efficiënte opslag, archivering en vernietiging mogelijk te maken. </t>
  </si>
  <si>
    <t>2.8.4</t>
  </si>
  <si>
    <t>Backup</t>
  </si>
  <si>
    <t>Data en systemen worden voldoen aan backup-beleid van de Provincie. (Bijlage)</t>
  </si>
  <si>
    <t>Voldoen aan security eisen en kunnen beschikken over historische data mocht de situatie daar om vragen</t>
  </si>
  <si>
    <t>Zie bijgesloten bestand backup-beleid (r8)</t>
  </si>
  <si>
    <t>2.8.5</t>
  </si>
  <si>
    <t xml:space="preserve">De leverancier borgt dat backups zich op fysiek gescheiden locaties bevinden ten opzichte van de gebackupte data (m.a.w. offsite storage backups). </t>
  </si>
  <si>
    <t>Er dient te worden voorkomen dat alle data die middels backup is veiliggesteld kan worden vernietigd. Anders gezegd, er dient altijd een recente backup beschikbaar, bruikbaar en benaderbaar te zijn.</t>
  </si>
  <si>
    <t>2.9</t>
  </si>
  <si>
    <t>Omgevingen</t>
  </si>
  <si>
    <t>2.9.1</t>
  </si>
  <si>
    <t>AP omgeving</t>
  </si>
  <si>
    <t>Voor zowel het klantportaal als de webformulieren-tool is er minimaal een A(acceptatie) en Productie omgeving beschikbaar</t>
  </si>
  <si>
    <t>De Provincie Noord-Brabant wil bij wijzigingen tests kunnen uitvoeren, op een andere omgeving dan de productie omgeving, om eventuele productieverstoring te voorkomen.</t>
  </si>
  <si>
    <t>2.9.2</t>
  </si>
  <si>
    <t>Verversen Acceptatie omgeving</t>
  </si>
  <si>
    <t>Indien IaaS: De acceptatieomgeving wordt periodiek (minimaal 1 per 2 maanden) ververst met gegevens uit de productie-omgeving, zodat de acceptatieomgeving 100% representatief is aan de productieomgeving. Data welke herleidbaar is naar een persoon of een bedrijf dient daarbij te worden geanonimiseerd.</t>
  </si>
  <si>
    <t>Als er getest moet gaan worden in de acceptatie omgeving wil je een zo representatief mogelijke situatie ten opzichte van de productie omgeving.</t>
  </si>
  <si>
    <t>2.9.3</t>
  </si>
  <si>
    <t>De Provincie Noord-Brabant moet zelfstandig of met behulp van de leverancier data kunnen toevoegen, muteren of verwijderen in de Test en/of Acceptatieomgeving (bijvoorbeeld ten behoeve van regressietests)</t>
  </si>
  <si>
    <t>De Provincie Noord-Brabant wil mutaties kunnen doorvoeren in de test- en/of acceptatie omgeving om zelf Provincie Noord-Brabant-specifieke testen te kunnen uitvoeren.</t>
  </si>
  <si>
    <t>2.9.4</t>
  </si>
  <si>
    <t>Acceptatie omgeving</t>
  </si>
  <si>
    <t>Alvorens een update wordt doorgevoerd in de productieomgeving dient deze door de Provincie Noord-Brabant getest en geaccordeerd te zijn</t>
  </si>
  <si>
    <t>De Provincie Noord-Brabant wil tests kunnen uitvoeren of uit laten voeren, anders dan op de productie omgeving om productieverstoring te voorkomen.</t>
  </si>
  <si>
    <t>2.9.5</t>
  </si>
  <si>
    <t>Versies</t>
  </si>
  <si>
    <t>De leverancier dient kort cyclisch vernieuweingen door te voeren (volgens Continuous Delivery, Continuous Deployment, Agile, …). Qua versie beheer hanteren we het N of N-1 principe.</t>
  </si>
  <si>
    <t>De Provincie Noord-Brabant wil altijd op een actuele versie productie draaien. Daarbij wordt het N-1 beleid gehanteerd.</t>
  </si>
  <si>
    <t>Leverancier</t>
  </si>
  <si>
    <t>3.1</t>
  </si>
  <si>
    <t>SLA</t>
  </si>
  <si>
    <t>3.1.1</t>
  </si>
  <si>
    <t>De leverancier verklaart vanaf oplevering van Het klantportaal, op basis van de overeengekomen SLA, resultaatverantwoordelijkheid op zich te nemen voor de overeengekomen dienstverlening.</t>
  </si>
  <si>
    <t>De Provincie Noord-Brabant verwacht dat de leverancier zich verantwoordelijk voelt en zal handelen conform overeengekomen in de SLA en overeengekomen dienstverlening.</t>
  </si>
  <si>
    <t>3.1.2</t>
  </si>
  <si>
    <t>Uptime</t>
  </si>
  <si>
    <t>Er geldt een beschikbaarheidsgarantie van minimaal 99,5%</t>
  </si>
  <si>
    <t>Dezelfde eisen als voor het CMS voor brabant.nl zijn ook voor het klantportaal van toepassing.</t>
  </si>
  <si>
    <t>3.2</t>
  </si>
  <si>
    <t>Uitvoering</t>
  </si>
  <si>
    <t>3.2.1</t>
  </si>
  <si>
    <t>Projectplanning</t>
  </si>
  <si>
    <t>De leverancier dient zich te conformeren aan de projectplannen van de Provincie Noord-Brabant. Bij het niet kunnen naleven, of de verwachting het niet te kunnen naleven, wordt de Provincie Noord-Brabant hier minimaal 2 weken van te voren en onderbouwd van op de hoogte gebracht.</t>
  </si>
  <si>
    <t>Vanuit de Provincie Noord-Brabant is er een projectplan opgesteld wat ondermeer inhoud dat er resources zijn geclaimd gedurende de periode van het project. Binnen die kaders dient het project te worden gerealiseerd wat inhoud dat de leverancier dan ook heeft te handelen en leveren.</t>
  </si>
  <si>
    <t>3.2.2</t>
  </si>
  <si>
    <t>Huidige en gewenste situatie</t>
  </si>
  <si>
    <t>De Provincie Noord-Brabant wil inzicht krijgen in hoe u, voor deze opdracht, om gaat met de informatiebeveiliging tijdens de looptijd van de opdracht en in welke mate de oplossing die u aanbiedt, bij de door u aangegeven prijs, aansluit bij de visie op en principes ten aanzien van de digitale werkomgeving-diensten zoals beschreven in het visie document van de Provincie Noord-Brabant. U dient hiervoor een beschrijving te geven met door u geïmplementeerde informatiebeveiliging met daarin minimaal een beschrijving van:
1.De wijze waarop u technisch, procesmatig en organisatorisch borgt dat systeem en/of data uitval en/of verlies door een beveiligingsincident wordt voorkomen en welke aanpak u hanteert ingeval dat er onverhoopt toch uitval en/of verlies optreedten op welke wijze u hier de Provincie Noord-Brabant over informeert.
2.Op welke wijze u als organisatie continu de laatste informatiebeveiligings-ontwikkelingen volgt en deze expertise en oplossingen inzet voor de Provincie Noord-Brabant.
3.De wijze waarop de Provincie Noord-Brabant periodiek wordt geïnformeerd over de actuele status van de informatiebeveiliging en beveiligingsrisico’s en over door u uitgevoerde acties.</t>
  </si>
  <si>
    <t>In brede zin wil de Provincie Noord-Brabant graag inzicht hebben wat het idee en de visie is van de leverancier inzake informatiebeveiliging. Dit als extra toevoeging bovenop de eisen die elders zijn opgenomen waaronder de BIO.</t>
  </si>
  <si>
    <t>3.2.3</t>
  </si>
  <si>
    <t>Verandering requirements</t>
  </si>
  <si>
    <t>Requirements kunnen onderhevig zijn aan wijzigingen. De leverancier dient hierop in te spelen en zich in te spannen om aan de wijzigingen te kunnen voldoen.</t>
  </si>
  <si>
    <t>De Provincie Noord-Brabant heeft inzet gepleegd om een programma van eisen (PvE) op te stellen dat zo goed en volledig mogelijk aansluit bij de verwachtingen en eisen die gelden voor het project. Er kunnen echter nieuwe inzichten en ontwikkelingen zijn, die van invloed zijn op het PvE. Mocht zich dit voordoen dan zal de Provincie Noord-Brabant inspanning plegen om dit over te brengen naar de leverancier.</t>
  </si>
  <si>
    <t>3.3</t>
  </si>
  <si>
    <t>Licenties</t>
  </si>
  <si>
    <t>3.3.1</t>
  </si>
  <si>
    <t>De leverancier dient enkel licenties voor actieve users te hanteren op basis van wat er vanuit de Provincie Noord-Brabant is doorgegeven aan de leverancier.  Dit dient per half jaar getoetst te worden.</t>
  </si>
  <si>
    <t>De Provincie Noord-Brabant wil hiermee voorkomen dat er een wildgroei gaat ontstaan aan accounts en licenties voor "users" die benodigd zijn om de omgeving te laten draaien. Denk daarbij systeemaccounts om demons/processen te kunnen uitvoeren. De Provincie Noord-Brabant realiseert zich ter dege dat dergelijke systeemaccounts soms noodzakelijk zijn, echter komt dit niet voor rekening van de actieve users.</t>
  </si>
  <si>
    <t>3.3.2</t>
  </si>
  <si>
    <t>De leverancier mag kosten in rekening brengen voor actieve users, in de zin van functionele gebruikers. Niet-functionele gebruikers zoals bijvoorbeeld administrators en test-users mogen niet als zodanig in rekening worden gebracht.</t>
  </si>
  <si>
    <t>We willen hiermee voorkomen dat er een wildgroei gaat ontstaan aan accounts en licenties voor "users" die benodigd zijn om de omgeving te laten draaien. Denk daarbij systeemaccounts om demons/processen te kunnen uitvoeren. De Provincie Noord-Brabant realiseert zich ter dege dat dergelijke systeemaccounts soms noodzakelijk zijn, echter komt dit niet voor rekening van de actieve users.</t>
  </si>
  <si>
    <t>3.3.3</t>
  </si>
  <si>
    <t>De geboden oplossing dient met de door de Provincie Noord-Brabant verstrekte of aangewezen licenties, software, SaaS-dienst(en) en/of contracten te worden ingericht en beheerd. Gebruik van andere software of diensten is enkel mogelijk na overleg en akkoord door de Provincie Noord-Brabant</t>
  </si>
  <si>
    <t>De leverancier dient enkel en alleen te leveren wat is overeengekomen. Ruimte voor meer is er ook. Maar alleen in overleg en na akkoord vanuit de Provincie Noord-Brabant.
De requirement doelt op het feit dat er vaak software oplossingen worden afgenomen welke gebruik maken van modules/extensies van derde partijen waar soms aanvullende licenties voor benodigd zijn. Dat is voor de Provincie Noord-Brabant niet altijd (meteen) inzichtelijk omdat dit ook embedded kan zijn binnen het afgenomen software oplossing.</t>
  </si>
  <si>
    <t>3.4</t>
  </si>
  <si>
    <t>Samenwerking</t>
  </si>
  <si>
    <t>3.4.1</t>
  </si>
  <si>
    <t>Coördinatie</t>
  </si>
  <si>
    <t>Indien het een SaaS-oplossing betreft coördineert de leverancier de dienstverlening en beheerprocessen die betrekking hebben op de dienstverlening voor de Provincie Noord-Brabant en verzorgt vanuit de System Integrator (SI) rol het end-to-end-beheer, specifiek voor de processen incident management, security management, problem management, configuratie management en request fulfillment.</t>
  </si>
  <si>
    <t>De Provincie Noord-Brabant wil worden ontzorgt door de leverancier inzake de genoemde processen.</t>
  </si>
  <si>
    <t>3.4.2</t>
  </si>
  <si>
    <t>De leverancier conformeert zich aan de inspanningsverplichting om nauw samen te werken met de Provincie Noord-Brabant aan het doorontwikkelen op strategisch, tactisch en operationeel niveau. </t>
  </si>
  <si>
    <t>De Provincie Noord-Brabant wil samen optrekken met de leverancier op strategisch, tactisch en operationeel niveau.</t>
  </si>
  <si>
    <t>3.4.3</t>
  </si>
  <si>
    <t>Indien het klantportaal een IaaS oplossing betreft dient er in samenwerking en overeenstemming met de provincie (ISO, Technisch Adviseur en/of CISO) de inrichtingseisen ten aanzien van informatiebeveiliging voor de specifieke onderdelen verder worden uitgewerkt. Hierin wordt het Changemanagement proces gevolgd. 
De leverancier is voornamelijk verantwoordelijk voor de technische invulling en adviseert de Provincie Noord-Brabant over de opties en de mogelijke impact daarvan. De leverancier kan enkel tot uitvoer overgaan wanneer er formeel akkoord is vanuit de Provincie Noord-Brabant.</t>
  </si>
  <si>
    <t>Er zijn in het PvE veel eisen opgenomen tot op een bepaald detailniveau. Om er voor te zorgen dat er op een goede manier invulling gaat worden gegeven aan deze eisen zal er op een gedetailleerder niveau moeten worden gekeken en bepaald hoe dit verder moet worden uitgewerkt.
Bij IaaS ligt het technisch beheer van het klantportaal infrastructuur bij de leverancier, en het functioneel beheer bij de Provincie Noord-Brabant. Hierdoor kunnen er additionele security maatregelen nodig zijn daar waar je een gedeelde verantwoordelijkheid hebt, of daar waar er een beperking van de (security)dienstverlening is. 
Denk bijvoorbeeld aan backup: bij een SaaS oplossing is backup van de volledige infrastructuur (OS &amp; applicatie) onderdeel van de dienst. Bij IaaS is doorgaans alleen backup van de OS laag in scope en dient er een (aanvullende) oplossing voor de applicatie te zijn. Dan kunnen er inderdaad aanvullende technische eisen ontstaan waarbij bijvoorbeeld additionele services op de firewall moet worden toegestaan om de backup te realiseren. Dit wordt niet per se afgedekt door de certificering of compliancy van de leverancier.</t>
  </si>
  <si>
    <t>3.4.4</t>
  </si>
  <si>
    <t>Indien het klantportaal een IaaS oplossing betreft worden er afspraken gemaakt over het behandelen van (functionele) wijzigingen met een impact op het beveiligingsniveau van de geleverde dienst.
In het geval van een volwaardige SaaS oplossing dient de impact duidelijk te worden gemaakt middels release notes.</t>
  </si>
  <si>
    <t>Wijzigingen met impact op het beveiligingsniveau van de geleverde dienst worden besproken met de Provincie Noord-Brabant. De Provincie Noord-Brabant verwacht vanuit de leverancier daarin een pro-actieve houding.</t>
  </si>
  <si>
    <t>3.4.5</t>
  </si>
  <si>
    <t>De Provincie Noord-Brabant wil inzicht krijgen in de samenwerking die u voorstelt bij de door u aangegeven prijs. U dient hiervoor een inzicht te geven in de Dossiers, Afspraken en Procedures (DAP) waarbij u de inhoudsopgave van de DAP bijvoegt en u daarnaast minimaal een beschrijving opneemt van de processen en procedures die u voorstelt om de dienstverlening te leveren aan de medewerker van Provincie Noord-Brabant. 
Houdt daarbij rekening met de afbakening van verantwoordelijkheden en samenwerking tussen u, de service desk, gebruikersondersteuning en uw service integratie.
De DAP dient bij aanvang van de overeenkomst in bezit te zijn van de Provincie Noord-Brabant.</t>
  </si>
  <si>
    <t>De Provincie Noord-Brabant wil graag (in)zicht krijgen op de visie en de uitvoering als het gaat om samenwerken om zo te kunnen bepalen of dat voldoende aansluit bij de wensen en eisen van de Provincie Noord-Brabant.</t>
  </si>
  <si>
    <t>3.4.6</t>
  </si>
  <si>
    <t>De leverancier levert capaciteit, en zorgt voor beschikbaarheid hiervan, om al vroegtijdig te participeren in projecten, zodat implicaties voor de 'onderliggende infrastructuur' tijdig kunnen worden onderkend, ontwikkeld of voorbereid. Dit dient de Provincie Noord-Brabant samen met de leverancier af te stemmen (en vastgelegd in Service Level Agreement (SLA)).</t>
  </si>
  <si>
    <t>De Provincie Noord-Brabant verwacht een pro-actieve houding van de leverancier als het gaat om projecten waarbij de 'onderliggende infrastructuur' wordt geraakt. We verwachten dat de leverancier tijdig signaleert zodra het idee er is dat zich dit gaat voordoen. Vervolgens dient er adequaat gehandeld te worden middels capaciteit en beschikbaarheid om hier op een goede manier invulling aan te geven. Het is daarbij wenselijk dat de Provincie Noord-Brabant hier van op de hoogte wordt gebracht.</t>
  </si>
  <si>
    <t>3.4.7</t>
  </si>
  <si>
    <t>Indien het klantportaal een IaaS oplossing betreft dient het moment van het doorvoeren van een update in de productieomgeving altijd in overleg te gaan met de Provincie Noord-Brabant waarbij de releasenotes te voren gedeeld zijn. De Provincie Noord-Brabant wil uiterlijk 2 weken voor livegang hiervan op de hoogte worden gebracht. De geplande veranderingen dienen minimaal 4 weken van te voren te worden gecommuniceerd vanuit de leverancier aan de Provincie Noord-Brabant.</t>
  </si>
  <si>
    <t>De Provincie Noord-Brabant wil tijdig inzicht krijgen in updates op het gebied van software, technische infrastructuur, dienstverlening zodat er door de Provincie Noord-Brabant kan worden bepaald of dit (nog) aansluit bij de verwachtingen en eisen die aan de geleverde dienst zijn gesteld.</t>
  </si>
  <si>
    <t>3.4.8</t>
  </si>
  <si>
    <t>Na het doorvoeren van een update van het klantportaal dient de leverancier beschikbaar te zijn in verband met mogelijke calamiteiten die voortkomen uit de update.</t>
  </si>
  <si>
    <t>De Provincie Noord-Brabant wil kunnen terugvallen op de leverancier zodra er wijzigingen zijn doorgevoerd middels updates. Zo kunnen vragen maar ook calamiteiten zo speodig mogelijk  worden beantwoord of opgelost met als doel minimale productieverstoring.</t>
  </si>
  <si>
    <t>3.4.9</t>
  </si>
  <si>
    <t>De leverancier en de Provincie Noord-Brabant hebben minimaal eens per kwartaal een meeting of moment van afstemming te organiseren om in gezamelijkheid te bepalen en te toetsen of we nog op koers liggen en tevens te bespreken waar optimalisaties mogelijk zijn.</t>
  </si>
  <si>
    <t>De Provincie Noord-Brabant wil een optimale dienstverlening afnemen door periodiek een onderhoudend contact met de leverancier.</t>
  </si>
  <si>
    <t>3.5</t>
  </si>
  <si>
    <t>Support</t>
  </si>
  <si>
    <t>3.5.1</t>
  </si>
  <si>
    <t>Correspondentie</t>
  </si>
  <si>
    <t>Handleidingen, trainingsmateriaal en correspondentie wordt door de leverancier primair opgesteld in de Nederlandse taal en secundair in het Engels. En wordt tevens aan de Provincie Noord-Brabant ter beschikking gesteld.</t>
  </si>
  <si>
    <t>De Provincie Noord-Brabant hanteert de Nederlandse taal als voertaal en wij verwachten van de leverancier om die reden dat deze daarop minimaal aan kan sluiten.</t>
  </si>
  <si>
    <t>3.5.2</t>
  </si>
  <si>
    <t>Servicedesk</t>
  </si>
  <si>
    <t>De leverancier biedt ten behoeve van IT meldingen en vragen een deskundige servicedesk aan, dat wil zeggen 'een tweedelijnsondersteuning', die als aanspreekpunt rechtstreeks in contact staat met Ons Loket/functioneel beheer van de Provincie Noord-Brabant.</t>
  </si>
  <si>
    <t>De Provincie Noord-Brabant wil kunnen terugvallen op de support van de leverancier waarbij in begrijpelijk Nederlands kan worden gecommuniceerd inzake meldingen en incidenten die zich voordoen en dienen te worden opgelost.</t>
  </si>
  <si>
    <t>3.5.3</t>
  </si>
  <si>
    <t>Service Management Tool (SMT)</t>
  </si>
  <si>
    <t>Wanneer de leverancier gebruik wil maken van haar eigen helpdesksysteem (SMT), realiseert de leverancier een (near-)realtime koppeling tussen het helpdesksysteem van de Provincie Noord-Brabant en de leverancier. De realisatie, het beheer en het onderhoud van deze koppeling is tevens onderdeel van de verantwoordelijkheid van de leverancier. </t>
  </si>
  <si>
    <t>Deze koppeling heeft als doel om snel te kunnen schakelen met/tussen de leverancier en dat er een overzicht van meldingen is bij zowel de Provincie Noord-Brabant als de leverancier.
Meldingen welke intern bij de Provincie Noord-Brabant binnenkomen en klantportaal-gerelateerd zijn kunnen worden doorgezet naar de leverancier.</t>
  </si>
  <si>
    <t>3.5.4</t>
  </si>
  <si>
    <t>Nederlandstalig</t>
  </si>
  <si>
    <t>De communicatie tussen de Provincie Noord-Brabant en de leverancier dient te gebeuren in begrijpelijke Nederlandse taal. Dat geldt ook voor de servicedesk.</t>
  </si>
  <si>
    <t>Begrijpelijke communicatie tussen de Provincie Noord-Brabant en leverancier met als doel het minimaliseren van interpretatieverschillen om elkaar zo goed mogelijk te begrijpen.</t>
  </si>
  <si>
    <t>3.6</t>
  </si>
  <si>
    <t>Training</t>
  </si>
  <si>
    <t>3.6.1</t>
  </si>
  <si>
    <t>Trainingen</t>
  </si>
  <si>
    <r>
      <t xml:space="preserve">Leverancier verzorgt trainingen in het gebruik van </t>
    </r>
    <r>
      <rPr>
        <sz val="10"/>
        <color rgb="FF000000"/>
        <rFont val="Futura Book"/>
        <family val="2"/>
      </rPr>
      <t xml:space="preserve">het klantportaal </t>
    </r>
    <r>
      <rPr>
        <sz val="10"/>
        <color indexed="8"/>
        <rFont val="Futura Book"/>
        <family val="2"/>
      </rPr>
      <t>voor (groepen) gebruikers bij de Provincie Noord-Brabant.</t>
    </r>
  </si>
  <si>
    <r>
      <t xml:space="preserve">Binnen de Provincie kent </t>
    </r>
    <r>
      <rPr>
        <i/>
        <sz val="10"/>
        <rFont val="Futura Book"/>
        <family val="2"/>
      </rPr>
      <t xml:space="preserve">het systeem </t>
    </r>
    <r>
      <rPr>
        <sz val="10"/>
        <rFont val="Futura Book"/>
        <family val="2"/>
      </rPr>
      <t xml:space="preserve">een behoorlijke groep gebruikers. Voor deze groep is een training in het gebruik van </t>
    </r>
    <r>
      <rPr>
        <i/>
        <sz val="10"/>
        <rFont val="Futura Book"/>
        <family val="2"/>
      </rPr>
      <t>het systeem</t>
    </r>
    <r>
      <rPr>
        <sz val="10"/>
        <rFont val="Futura Book"/>
        <family val="2"/>
      </rPr>
      <t xml:space="preserve"> gewenst. Onderscheid in training van gewone gebruikers en functioneel beheer / ondersteuning  is daarbij gewenst.  </t>
    </r>
  </si>
  <si>
    <t>3.7</t>
  </si>
  <si>
    <t>Exit</t>
  </si>
  <si>
    <t>3.7.1</t>
  </si>
  <si>
    <t>Exit strategie/ re-transitieplan</t>
  </si>
  <si>
    <t xml:space="preserve">Het Exit/re-transitieplan is van toepassing op het contract dat de leverancier heeft met de Provincie Noord-Brabant en is als bijlage bijgesloten </t>
  </si>
  <si>
    <t>Dit heeft als doel dat de Provincie Noord-Brabant content in de omgeving van leverancier daar ook weer op een dusdanige wijze kan worden geexporteerd dat deze volledig en overdraagbaar is naar een andere leverancier. Dit wordt zo mogelijk ondersteund middels open- standaarden. Zie voor details het bijgesloten exit- en retransitieplan</t>
  </si>
  <si>
    <t>3.7.2</t>
  </si>
  <si>
    <t>De leverancier conformeert zich aan de gedragscode re-transitie zoals opgesteld door Sourcing Nederland (v1.2) en welke als bijlage is bijgesloten</t>
  </si>
  <si>
    <t>3.7.3</t>
  </si>
  <si>
    <r>
      <t>De leverancier biedt een zo eenvoudig en volledig mogelijke datamigratie aan bij contractbeëindiging. De data welke volgens (open) standaarden is vormgegeven en opgeslagen dient qua content te kunnen worden geëxporteerd conform een standaard format dat door een andere leverancier in</t>
    </r>
    <r>
      <rPr>
        <i/>
        <sz val="10"/>
        <rFont val="Futura Book"/>
        <family val="2"/>
      </rPr>
      <t xml:space="preserve"> </t>
    </r>
    <r>
      <rPr>
        <sz val="10"/>
        <rFont val="Futura Book"/>
        <family val="2"/>
      </rPr>
      <t>een ander (vergelijkbaar) systeem kan worden ingelezen. Het standaard format moet (ook) passen bij het type en de grootte van de content welke dient te worden gemigreerd.</t>
    </r>
  </si>
  <si>
    <t>Bij einde contract dient de gedurende het contract opgebouwde en ingevoerde data te kunnen worden meegenomen naar een andere omgeving/leverancier</t>
  </si>
  <si>
    <t>Totaalscore</t>
  </si>
  <si>
    <t>Priority</t>
  </si>
  <si>
    <t>Score</t>
  </si>
  <si>
    <t>Beoordeling</t>
  </si>
  <si>
    <t>Ja</t>
  </si>
  <si>
    <t>To do</t>
  </si>
  <si>
    <t>Bruikbaarheid</t>
  </si>
  <si>
    <t>Onbekend</t>
  </si>
  <si>
    <t>To do - Prio!</t>
  </si>
  <si>
    <t>Betrouwbaarheid</t>
  </si>
  <si>
    <t>Nee</t>
  </si>
  <si>
    <t>In uitvoering</t>
  </si>
  <si>
    <t>Performance</t>
  </si>
  <si>
    <t>Wont</t>
  </si>
  <si>
    <t>Voltooid</t>
  </si>
  <si>
    <t>Veiligheid</t>
  </si>
  <si>
    <t>Wacht op antwoord leverancier</t>
  </si>
  <si>
    <t>Standaard Infra</t>
  </si>
  <si>
    <t>Wacht op antwoord intern</t>
  </si>
  <si>
    <t>Onderhoudbaarheid</t>
  </si>
  <si>
    <t>Beheerbaarheid</t>
  </si>
  <si>
    <t>Getest en akkoord</t>
  </si>
  <si>
    <t>Juridisch</t>
  </si>
  <si>
    <t>Getest en gedeeltelijk akkoord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</si>
</sst>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Calibri"/>
      <family val="2"/>
      <scheme val="minor"/>
    </font>
    <font>
      <sz val="10"/>
      <color theme="1"/>
      <name val="Futura Book"/>
      <family val="2"/>
    </font>
    <font>
      <sz val="10"/>
      <color theme="1"/>
      <name val="Futura Book"/>
      <family val="2"/>
    </font>
    <font>
      <sz val="11"/>
      <color theme="1"/>
      <name val="Baskerville MT"/>
      <family val="2"/>
    </font>
    <font>
      <sz val="11"/>
      <color theme="1"/>
      <name val="Baskerville MT"/>
      <family val="2"/>
    </font>
    <font>
      <sz val="11"/>
      <color theme="1"/>
      <name val="Baskerville MT"/>
      <family val="2"/>
    </font>
    <font>
      <sz val="11"/>
      <color theme="1"/>
      <name val="Baskerville MT"/>
      <family val="2"/>
    </font>
    <font>
      <sz val="11"/>
      <color theme="1"/>
      <name val="Baskerville MT"/>
      <family val="2"/>
    </font>
    <font>
      <sz val="11"/>
      <color theme="1"/>
      <name val="Baskerville MT"/>
      <family val="2"/>
    </font>
    <font>
      <sz val="11"/>
      <color theme="1"/>
      <name val="Baskerville MT"/>
      <family val="2"/>
    </font>
    <font>
      <b/>
      <sz val="11"/>
      <color theme="1"/>
      <name val="Calibri"/>
      <family val="2"/>
      <scheme val="minor"/>
    </font>
    <font>
      <sz val="11"/>
      <color theme="1"/>
      <name val="Calibri"/>
      <family val="2"/>
      <scheme val="minor"/>
    </font>
    <font>
      <u/>
      <sz val="11"/>
      <color theme="10"/>
      <name val="Calibri"/>
      <family val="2"/>
      <scheme val="minor"/>
    </font>
    <font>
      <u/>
      <sz val="11"/>
      <color theme="11"/>
      <name val="Calibri"/>
      <family val="2"/>
      <scheme val="minor"/>
    </font>
    <font>
      <sz val="8"/>
      <name val="Calibri"/>
      <family val="2"/>
      <scheme val="minor"/>
    </font>
    <font>
      <sz val="10"/>
      <color indexed="8"/>
      <name val="Futura"/>
      <family val="2"/>
    </font>
    <font>
      <sz val="10"/>
      <color indexed="8"/>
      <name val="Futura Book"/>
      <family val="2"/>
    </font>
    <font>
      <b/>
      <sz val="10"/>
      <name val="Futura Book"/>
      <family val="2"/>
    </font>
    <font>
      <b/>
      <sz val="10"/>
      <color theme="1"/>
      <name val="Futura Book"/>
      <family val="2"/>
    </font>
    <font>
      <b/>
      <sz val="10"/>
      <color indexed="8"/>
      <name val="Futura Book"/>
      <family val="2"/>
    </font>
    <font>
      <sz val="10"/>
      <color rgb="FF000000"/>
      <name val="Futura Book"/>
      <family val="2"/>
    </font>
    <font>
      <sz val="10"/>
      <name val="Futura Book"/>
      <family val="2"/>
    </font>
    <font>
      <u/>
      <sz val="10"/>
      <color theme="10"/>
      <name val="Futura Book"/>
      <family val="2"/>
    </font>
    <font>
      <sz val="10"/>
      <color rgb="FF242424"/>
      <name val="Futura Book"/>
      <family val="2"/>
    </font>
    <font>
      <b/>
      <sz val="10"/>
      <color theme="0"/>
      <name val="Futura Book"/>
      <family val="2"/>
    </font>
    <font>
      <b/>
      <sz val="10"/>
      <color rgb="FFFF0000"/>
      <name val="Futura Book"/>
      <family val="2"/>
    </font>
    <font>
      <i/>
      <sz val="10"/>
      <name val="Futura Book"/>
      <family val="2"/>
    </font>
    <font>
      <b/>
      <sz val="14"/>
      <name val="Futura Book"/>
      <family val="2"/>
    </font>
  </fonts>
  <fills count="10">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theme="2" tint="-0.499984740745262"/>
        <bgColor indexed="64"/>
      </patternFill>
    </fill>
    <fill>
      <patternFill patternType="solid">
        <fgColor theme="4" tint="0.39997558519241921"/>
        <bgColor indexed="64"/>
      </patternFill>
    </fill>
    <fill>
      <patternFill patternType="solid">
        <fgColor theme="3" tint="0.39997558519241921"/>
        <bgColor indexed="64"/>
      </patternFill>
    </fill>
    <fill>
      <patternFill patternType="solid">
        <fgColor theme="4" tint="-0.249977111117893"/>
        <bgColor indexed="64"/>
      </patternFill>
    </fill>
    <fill>
      <patternFill patternType="solid">
        <fgColor theme="0"/>
        <bgColor indexed="64"/>
      </patternFill>
    </fill>
  </fills>
  <borders count="4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medium">
        <color auto="1"/>
      </right>
      <top style="medium">
        <color auto="1"/>
      </top>
      <bottom style="medium">
        <color auto="1"/>
      </bottom>
      <diagonal/>
    </border>
    <border>
      <left style="thin">
        <color auto="1"/>
      </left>
      <right style="medium">
        <color auto="1"/>
      </right>
      <top style="thin">
        <color auto="1"/>
      </top>
      <bottom style="thin">
        <color auto="1"/>
      </bottom>
      <diagonal/>
    </border>
    <border>
      <left style="thin">
        <color auto="1"/>
      </left>
      <right style="medium">
        <color auto="1"/>
      </right>
      <top/>
      <bottom style="thin">
        <color auto="1"/>
      </bottom>
      <diagonal/>
    </border>
    <border>
      <left/>
      <right/>
      <top style="medium">
        <color auto="1"/>
      </top>
      <bottom/>
      <diagonal/>
    </border>
    <border>
      <left/>
      <right/>
      <top style="thin">
        <color auto="1"/>
      </top>
      <bottom style="thin">
        <color auto="1"/>
      </bottom>
      <diagonal/>
    </border>
    <border>
      <left/>
      <right style="medium">
        <color indexed="64"/>
      </right>
      <top style="thin">
        <color auto="1"/>
      </top>
      <bottom style="thin">
        <color auto="1"/>
      </bottom>
      <diagonal/>
    </border>
    <border>
      <left/>
      <right/>
      <top/>
      <bottom style="medium">
        <color auto="1"/>
      </bottom>
      <diagonal/>
    </border>
    <border>
      <left style="thin">
        <color auto="1"/>
      </left>
      <right/>
      <top/>
      <bottom style="thin">
        <color auto="1"/>
      </bottom>
      <diagonal/>
    </border>
    <border>
      <left/>
      <right style="thin">
        <color auto="1"/>
      </right>
      <top style="thin">
        <color auto="1"/>
      </top>
      <bottom style="thin">
        <color auto="1"/>
      </bottom>
      <diagonal/>
    </border>
    <border>
      <left/>
      <right style="medium">
        <color auto="1"/>
      </right>
      <top style="thin">
        <color auto="1"/>
      </top>
      <bottom/>
      <diagonal/>
    </border>
    <border>
      <left style="medium">
        <color auto="1"/>
      </left>
      <right style="thin">
        <color auto="1"/>
      </right>
      <top style="medium">
        <color auto="1"/>
      </top>
      <bottom/>
      <diagonal/>
    </border>
    <border>
      <left/>
      <right style="thin">
        <color auto="1"/>
      </right>
      <top style="medium">
        <color auto="1"/>
      </top>
      <bottom/>
      <diagonal/>
    </border>
    <border>
      <left style="thin">
        <color auto="1"/>
      </left>
      <right style="thin">
        <color auto="1"/>
      </right>
      <top style="medium">
        <color auto="1"/>
      </top>
      <bottom/>
      <diagonal/>
    </border>
    <border>
      <left style="medium">
        <color auto="1"/>
      </left>
      <right style="medium">
        <color auto="1"/>
      </right>
      <top style="medium">
        <color auto="1"/>
      </top>
      <bottom/>
      <diagonal/>
    </border>
    <border>
      <left style="medium">
        <color auto="1"/>
      </left>
      <right/>
      <top style="medium">
        <color auto="1"/>
      </top>
      <bottom/>
      <diagonal/>
    </border>
    <border>
      <left style="thin">
        <color auto="1"/>
      </left>
      <right style="thin">
        <color auto="1"/>
      </right>
      <top style="thin">
        <color auto="1"/>
      </top>
      <bottom/>
      <diagonal/>
    </border>
    <border>
      <left/>
      <right/>
      <top style="thin">
        <color auto="1"/>
      </top>
      <bottom/>
      <diagonal/>
    </border>
    <border>
      <left/>
      <right style="thin">
        <color auto="1"/>
      </right>
      <top style="thin">
        <color auto="1"/>
      </top>
      <bottom/>
      <diagonal/>
    </border>
    <border>
      <left style="medium">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diagonal/>
    </border>
    <border>
      <left style="thin">
        <color auto="1"/>
      </left>
      <right style="thin">
        <color rgb="FF000000"/>
      </right>
      <top style="thin">
        <color auto="1"/>
      </top>
      <bottom style="thin">
        <color auto="1"/>
      </bottom>
      <diagonal/>
    </border>
    <border>
      <left style="thin">
        <color auto="1"/>
      </left>
      <right style="thin">
        <color rgb="FF000000"/>
      </right>
      <top style="thin">
        <color auto="1"/>
      </top>
      <bottom/>
      <diagonal/>
    </border>
    <border>
      <left style="thin">
        <color auto="1"/>
      </left>
      <right style="thin">
        <color auto="1"/>
      </right>
      <top style="thin">
        <color auto="1"/>
      </top>
      <bottom style="thin">
        <color rgb="FF000000"/>
      </bottom>
      <diagonal/>
    </border>
    <border>
      <left/>
      <right style="medium">
        <color auto="1"/>
      </right>
      <top style="medium">
        <color auto="1"/>
      </top>
      <bottom/>
      <diagonal/>
    </border>
    <border>
      <left style="medium">
        <color auto="1"/>
      </left>
      <right style="thin">
        <color auto="1"/>
      </right>
      <top style="thin">
        <color auto="1"/>
      </top>
      <bottom/>
      <diagonal/>
    </border>
    <border>
      <left style="medium">
        <color indexed="64"/>
      </left>
      <right/>
      <top style="thin">
        <color indexed="64"/>
      </top>
      <bottom style="thin">
        <color indexed="64"/>
      </bottom>
      <diagonal/>
    </border>
    <border>
      <left style="thin">
        <color auto="1"/>
      </left>
      <right/>
      <top style="medium">
        <color auto="1"/>
      </top>
      <bottom/>
      <diagonal/>
    </border>
    <border>
      <left style="medium">
        <color auto="1"/>
      </left>
      <right style="thin">
        <color auto="1"/>
      </right>
      <top/>
      <bottom style="thin">
        <color auto="1"/>
      </bottom>
      <diagonal/>
    </border>
    <border>
      <left style="thin">
        <color auto="1"/>
      </left>
      <right style="thin">
        <color auto="1"/>
      </right>
      <top/>
      <bottom/>
      <diagonal/>
    </border>
    <border>
      <left style="thin">
        <color rgb="FF000000"/>
      </left>
      <right style="thin">
        <color rgb="FF000000"/>
      </right>
      <top/>
      <bottom/>
      <diagonal/>
    </border>
    <border>
      <left style="thin">
        <color auto="1"/>
      </left>
      <right style="thin">
        <color auto="1"/>
      </right>
      <top style="thin">
        <color rgb="FF000000"/>
      </top>
      <bottom style="thin">
        <color indexed="64"/>
      </bottom>
      <diagonal/>
    </border>
    <border>
      <left style="thin">
        <color rgb="FF000000"/>
      </left>
      <right style="thin">
        <color rgb="FF000000"/>
      </right>
      <top style="thin">
        <color rgb="FF000000"/>
      </top>
      <bottom/>
      <diagonal/>
    </border>
    <border>
      <left style="thin">
        <color rgb="FF000000"/>
      </left>
      <right style="medium">
        <color auto="1"/>
      </right>
      <top style="thin">
        <color rgb="FF000000"/>
      </top>
      <bottom style="thin">
        <color rgb="FF000000"/>
      </bottom>
      <diagonal/>
    </border>
    <border>
      <left style="thin">
        <color rgb="FF000000"/>
      </left>
      <right style="medium">
        <color auto="1"/>
      </right>
      <top style="thin">
        <color auto="1"/>
      </top>
      <bottom style="thin">
        <color auto="1"/>
      </bottom>
      <diagonal/>
    </border>
    <border>
      <left style="thin">
        <color auto="1"/>
      </left>
      <right/>
      <top/>
      <bottom/>
      <diagonal/>
    </border>
    <border>
      <left style="thin">
        <color auto="1"/>
      </left>
      <right style="medium">
        <color auto="1"/>
      </right>
      <top/>
      <bottom/>
      <diagonal/>
    </border>
    <border>
      <left style="thin">
        <color auto="1"/>
      </left>
      <right style="thin">
        <color auto="1"/>
      </right>
      <top style="thin">
        <color rgb="FF000000"/>
      </top>
      <bottom/>
      <diagonal/>
    </border>
    <border>
      <left style="thin">
        <color auto="1"/>
      </left>
      <right style="thin">
        <color indexed="64"/>
      </right>
      <top/>
      <bottom style="thin">
        <color rgb="FF000000"/>
      </bottom>
      <diagonal/>
    </border>
    <border>
      <left/>
      <right/>
      <top/>
      <bottom style="thin">
        <color auto="1"/>
      </bottom>
      <diagonal/>
    </border>
    <border>
      <left style="medium">
        <color indexed="64"/>
      </left>
      <right/>
      <top/>
      <bottom/>
      <diagonal/>
    </border>
    <border>
      <left/>
      <right style="medium">
        <color indexed="64"/>
      </right>
      <top/>
      <bottom/>
      <diagonal/>
    </border>
  </borders>
  <cellStyleXfs count="538">
    <xf numFmtId="0" fontId="0" fillId="0" borderId="0"/>
    <xf numFmtId="0" fontId="9" fillId="0" borderId="0"/>
    <xf numFmtId="0" fontId="11" fillId="0" borderId="0"/>
    <xf numFmtId="0" fontId="8" fillId="0" borderId="0"/>
    <xf numFmtId="0" fontId="7" fillId="0" borderId="0"/>
    <xf numFmtId="0" fontId="6" fillId="0" borderId="0"/>
    <xf numFmtId="0" fontId="6" fillId="0" borderId="0"/>
    <xf numFmtId="0" fontId="6" fillId="0" borderId="0"/>
    <xf numFmtId="0" fontId="5" fillId="0" borderId="0"/>
    <xf numFmtId="0" fontId="5" fillId="0" borderId="0"/>
    <xf numFmtId="0" fontId="5" fillId="0" borderId="0"/>
    <xf numFmtId="0" fontId="4" fillId="0" borderId="0"/>
    <xf numFmtId="0" fontId="3" fillId="0" borderId="0"/>
    <xf numFmtId="0" fontId="2" fillId="0" borderId="0"/>
    <xf numFmtId="0" fontId="1" fillId="0" borderId="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5" fillId="0" borderId="0" applyNumberFormat="0" applyFill="0" applyBorder="0" applyProtection="0"/>
    <xf numFmtId="0" fontId="1" fillId="0" borderId="0"/>
    <xf numFmtId="0" fontId="12" fillId="0" borderId="0" applyNumberFormat="0" applyFill="0" applyBorder="0" applyAlignment="0" applyProtection="0"/>
  </cellStyleXfs>
  <cellXfs count="205">
    <xf numFmtId="0" fontId="0" fillId="0" borderId="0" xfId="0"/>
    <xf numFmtId="0" fontId="10" fillId="0" borderId="0" xfId="0" applyFont="1"/>
    <xf numFmtId="0" fontId="1" fillId="0" borderId="19" xfId="0" applyFont="1" applyBorder="1" applyAlignment="1">
      <alignment vertical="center"/>
    </xf>
    <xf numFmtId="0" fontId="16" fillId="0" borderId="1" xfId="0" applyFont="1" applyBorder="1" applyAlignment="1">
      <alignment horizontal="left" vertical="center" wrapText="1"/>
    </xf>
    <xf numFmtId="0" fontId="16" fillId="0" borderId="32" xfId="0" applyFont="1" applyBorder="1" applyAlignment="1">
      <alignment horizontal="left" vertical="center"/>
    </xf>
    <xf numFmtId="0" fontId="1" fillId="2" borderId="0" xfId="0" applyFont="1" applyFill="1"/>
    <xf numFmtId="0" fontId="1" fillId="0" borderId="0" xfId="0" applyFont="1"/>
    <xf numFmtId="0" fontId="17" fillId="3" borderId="14" xfId="0" applyFont="1" applyFill="1" applyBorder="1" applyAlignment="1">
      <alignment horizontal="left" vertical="top" wrapText="1"/>
    </xf>
    <xf numFmtId="0" fontId="17" fillId="3" borderId="15" xfId="0" applyFont="1" applyFill="1" applyBorder="1" applyAlignment="1">
      <alignment horizontal="left" vertical="top" wrapText="1"/>
    </xf>
    <xf numFmtId="0" fontId="17" fillId="3" borderId="16" xfId="0" applyFont="1" applyFill="1" applyBorder="1" applyAlignment="1">
      <alignment horizontal="left" vertical="top" wrapText="1"/>
    </xf>
    <xf numFmtId="0" fontId="17" fillId="3" borderId="16" xfId="0" applyFont="1" applyFill="1" applyBorder="1" applyAlignment="1">
      <alignment horizontal="left" vertical="top"/>
    </xf>
    <xf numFmtId="0" fontId="17" fillId="3" borderId="31" xfId="0" applyFont="1" applyFill="1" applyBorder="1" applyAlignment="1">
      <alignment horizontal="left" vertical="top" wrapText="1"/>
    </xf>
    <xf numFmtId="0" fontId="17" fillId="3" borderId="17" xfId="0" applyFont="1" applyFill="1" applyBorder="1" applyAlignment="1">
      <alignment horizontal="left" vertical="top" wrapText="1"/>
    </xf>
    <xf numFmtId="0" fontId="17" fillId="3" borderId="28" xfId="0" applyFont="1" applyFill="1" applyBorder="1" applyAlignment="1">
      <alignment horizontal="left" vertical="top" wrapText="1"/>
    </xf>
    <xf numFmtId="0" fontId="18" fillId="3" borderId="7" xfId="0" applyFont="1" applyFill="1" applyBorder="1" applyAlignment="1">
      <alignment horizontal="left" vertical="top" wrapText="1"/>
    </xf>
    <xf numFmtId="0" fontId="18" fillId="3" borderId="7" xfId="0" applyFont="1" applyFill="1" applyBorder="1" applyAlignment="1">
      <alignment vertical="top" wrapText="1"/>
    </xf>
    <xf numFmtId="0" fontId="18" fillId="4" borderId="18" xfId="0" applyFont="1" applyFill="1" applyBorder="1"/>
    <xf numFmtId="0" fontId="18" fillId="4" borderId="0" xfId="0" applyFont="1" applyFill="1"/>
    <xf numFmtId="0" fontId="18" fillId="6" borderId="18" xfId="0" applyFont="1" applyFill="1" applyBorder="1"/>
    <xf numFmtId="0" fontId="18" fillId="6" borderId="0" xfId="0" applyFont="1" applyFill="1"/>
    <xf numFmtId="0" fontId="18" fillId="6" borderId="0" xfId="0" applyFont="1" applyFill="1" applyAlignment="1">
      <alignment wrapText="1"/>
    </xf>
    <xf numFmtId="0" fontId="18" fillId="0" borderId="0" xfId="0" applyFont="1"/>
    <xf numFmtId="0" fontId="19" fillId="0" borderId="19" xfId="0" applyFont="1" applyBorder="1" applyAlignment="1">
      <alignment horizontal="left" vertical="center"/>
    </xf>
    <xf numFmtId="0" fontId="18" fillId="0" borderId="19" xfId="0" applyFont="1" applyBorder="1" applyAlignment="1">
      <alignment vertical="center"/>
    </xf>
    <xf numFmtId="0" fontId="16" fillId="0" borderId="19" xfId="0" applyFont="1" applyBorder="1" applyAlignment="1">
      <alignment horizontal="left" vertical="center"/>
    </xf>
    <xf numFmtId="0" fontId="20" fillId="0" borderId="1" xfId="0" applyFont="1" applyBorder="1" applyAlignment="1">
      <alignment vertical="center" wrapText="1"/>
    </xf>
    <xf numFmtId="0" fontId="20" fillId="0" borderId="9" xfId="0" applyFont="1" applyBorder="1" applyAlignment="1">
      <alignment vertical="center" wrapText="1"/>
    </xf>
    <xf numFmtId="0" fontId="16" fillId="0" borderId="29" xfId="0" applyFont="1" applyBorder="1" applyAlignment="1">
      <alignment horizontal="left" vertical="center"/>
    </xf>
    <xf numFmtId="0" fontId="16" fillId="0" borderId="20" xfId="0" applyFont="1" applyBorder="1" applyAlignment="1">
      <alignment horizontal="left" vertical="center"/>
    </xf>
    <xf numFmtId="0" fontId="19" fillId="0" borderId="24" xfId="0" applyFont="1" applyBorder="1" applyAlignment="1">
      <alignment horizontal="left" vertical="center"/>
    </xf>
    <xf numFmtId="0" fontId="16" fillId="0" borderId="19" xfId="0" applyFont="1" applyBorder="1" applyAlignment="1">
      <alignment horizontal="left" vertical="center" wrapText="1"/>
    </xf>
    <xf numFmtId="0" fontId="16" fillId="0" borderId="40" xfId="0" applyFont="1" applyBorder="1" applyAlignment="1">
      <alignment horizontal="left" vertical="center"/>
    </xf>
    <xf numFmtId="14" fontId="16" fillId="0" borderId="30" xfId="0" applyNumberFormat="1" applyFont="1" applyBorder="1" applyAlignment="1">
      <alignment horizontal="left" vertical="center"/>
    </xf>
    <xf numFmtId="0" fontId="16" fillId="0" borderId="1" xfId="0" applyFont="1" applyBorder="1" applyAlignment="1">
      <alignment horizontal="left" vertical="center"/>
    </xf>
    <xf numFmtId="0" fontId="1" fillId="0" borderId="1" xfId="0" applyFont="1" applyBorder="1" applyAlignment="1">
      <alignment horizontal="left" vertical="center" wrapText="1"/>
    </xf>
    <xf numFmtId="0" fontId="16" fillId="0" borderId="0" xfId="0" applyFont="1" applyAlignment="1">
      <alignment horizontal="left" vertical="center"/>
    </xf>
    <xf numFmtId="0" fontId="21" fillId="0" borderId="3" xfId="0" applyFont="1" applyBorder="1" applyAlignment="1">
      <alignment horizontal="left" vertical="top" wrapText="1"/>
    </xf>
    <xf numFmtId="0" fontId="1" fillId="0" borderId="1" xfId="0" applyFont="1" applyBorder="1" applyAlignment="1">
      <alignment horizontal="left" vertical="center"/>
    </xf>
    <xf numFmtId="0" fontId="16" fillId="0" borderId="24" xfId="0" applyFont="1" applyBorder="1" applyAlignment="1">
      <alignment horizontal="left" vertical="center" wrapText="1"/>
    </xf>
    <xf numFmtId="0" fontId="16" fillId="0" borderId="5" xfId="0" applyFont="1" applyBorder="1" applyAlignment="1">
      <alignment horizontal="left" vertical="center"/>
    </xf>
    <xf numFmtId="0" fontId="20" fillId="0" borderId="8" xfId="0" applyFont="1" applyBorder="1" applyAlignment="1">
      <alignment horizontal="left" vertical="top" wrapText="1"/>
    </xf>
    <xf numFmtId="0" fontId="21" fillId="0" borderId="1" xfId="0" applyFont="1" applyBorder="1" applyAlignment="1">
      <alignment horizontal="left" vertical="center" wrapText="1"/>
    </xf>
    <xf numFmtId="0" fontId="21" fillId="0" borderId="8" xfId="0" applyFont="1" applyBorder="1" applyAlignment="1">
      <alignment horizontal="left" vertical="top" wrapText="1"/>
    </xf>
    <xf numFmtId="0" fontId="22" fillId="0" borderId="5" xfId="537" applyFont="1" applyBorder="1" applyAlignment="1">
      <alignment horizontal="left" vertical="center" wrapText="1"/>
    </xf>
    <xf numFmtId="0" fontId="20" fillId="0" borderId="8" xfId="0" applyFont="1" applyBorder="1" applyAlignment="1">
      <alignment vertical="center" wrapText="1"/>
    </xf>
    <xf numFmtId="0" fontId="21" fillId="0" borderId="8" xfId="0" applyFont="1" applyBorder="1" applyAlignment="1">
      <alignment vertical="center" wrapText="1"/>
    </xf>
    <xf numFmtId="0" fontId="21" fillId="0" borderId="1" xfId="0" applyFont="1" applyBorder="1" applyAlignment="1">
      <alignment horizontal="left" vertical="top" wrapText="1"/>
    </xf>
    <xf numFmtId="0" fontId="21" fillId="0" borderId="19" xfId="0" applyFont="1" applyBorder="1" applyAlignment="1">
      <alignment horizontal="left" vertical="top" wrapText="1"/>
    </xf>
    <xf numFmtId="0" fontId="21" fillId="0" borderId="3" xfId="0" applyFont="1" applyBorder="1" applyAlignment="1">
      <alignment vertical="center" wrapText="1"/>
    </xf>
    <xf numFmtId="0" fontId="21" fillId="0" borderId="0" xfId="0" applyFont="1" applyAlignment="1">
      <alignment horizontal="left" vertical="top" wrapText="1"/>
    </xf>
    <xf numFmtId="0" fontId="21" fillId="0" borderId="3" xfId="0" applyFont="1" applyBorder="1" applyAlignment="1">
      <alignment vertical="top" wrapText="1"/>
    </xf>
    <xf numFmtId="0" fontId="21" fillId="0" borderId="19" xfId="0" applyFont="1" applyBorder="1" applyAlignment="1">
      <alignment vertical="center" wrapText="1"/>
    </xf>
    <xf numFmtId="0" fontId="21" fillId="0" borderId="1" xfId="0" applyFont="1" applyBorder="1" applyAlignment="1">
      <alignment vertical="top" wrapText="1"/>
    </xf>
    <xf numFmtId="0" fontId="21" fillId="0" borderId="27" xfId="0" applyFont="1" applyBorder="1" applyAlignment="1">
      <alignment vertical="center" wrapText="1"/>
    </xf>
    <xf numFmtId="0" fontId="21" fillId="0" borderId="2" xfId="0" applyFont="1" applyBorder="1" applyAlignment="1">
      <alignment vertical="center" wrapText="1"/>
    </xf>
    <xf numFmtId="0" fontId="21" fillId="0" borderId="27" xfId="0" applyFont="1" applyBorder="1" applyAlignment="1">
      <alignment horizontal="left" vertical="center" wrapText="1"/>
    </xf>
    <xf numFmtId="0" fontId="19" fillId="0" borderId="1" xfId="0" applyFont="1" applyBorder="1" applyAlignment="1">
      <alignment horizontal="left" vertical="center"/>
    </xf>
    <xf numFmtId="0" fontId="18" fillId="0" borderId="1" xfId="0" applyFont="1" applyBorder="1" applyAlignment="1">
      <alignment vertical="center"/>
    </xf>
    <xf numFmtId="0" fontId="21" fillId="0" borderId="2" xfId="0" applyFont="1" applyBorder="1" applyAlignment="1">
      <alignment horizontal="left" vertical="center" wrapText="1"/>
    </xf>
    <xf numFmtId="0" fontId="21" fillId="0" borderId="3" xfId="0" applyFont="1" applyBorder="1" applyAlignment="1">
      <alignment horizontal="left" vertical="center" wrapText="1"/>
    </xf>
    <xf numFmtId="0" fontId="20" fillId="0" borderId="3" xfId="0" applyFont="1" applyBorder="1" applyAlignment="1">
      <alignment vertical="top" wrapText="1"/>
    </xf>
    <xf numFmtId="0" fontId="16" fillId="0" borderId="2" xfId="0" applyFont="1" applyBorder="1" applyAlignment="1">
      <alignment horizontal="left" vertical="center"/>
    </xf>
    <xf numFmtId="0" fontId="22" fillId="0" borderId="24" xfId="537" applyFont="1" applyBorder="1" applyAlignment="1">
      <alignment horizontal="left" vertical="center" wrapText="1"/>
    </xf>
    <xf numFmtId="0" fontId="21" fillId="0" borderId="19" xfId="0" applyFont="1" applyBorder="1" applyAlignment="1">
      <alignment horizontal="left" vertical="center" wrapText="1"/>
    </xf>
    <xf numFmtId="0" fontId="20" fillId="0" borderId="3" xfId="0" applyFont="1" applyBorder="1" applyAlignment="1">
      <alignment vertical="center" wrapText="1"/>
    </xf>
    <xf numFmtId="0" fontId="16" fillId="0" borderId="20" xfId="0" applyFont="1" applyBorder="1" applyAlignment="1">
      <alignment horizontal="left" vertical="center" wrapText="1"/>
    </xf>
    <xf numFmtId="0" fontId="16" fillId="0" borderId="5" xfId="0" applyFont="1" applyBorder="1" applyAlignment="1">
      <alignment horizontal="left" vertical="center" wrapText="1"/>
    </xf>
    <xf numFmtId="0" fontId="16" fillId="0" borderId="19" xfId="0" applyFont="1" applyBorder="1" applyAlignment="1">
      <alignment vertical="top" wrapText="1"/>
    </xf>
    <xf numFmtId="0" fontId="18" fillId="0" borderId="24" xfId="0" applyFont="1" applyBorder="1" applyAlignment="1">
      <alignment vertical="center"/>
    </xf>
    <xf numFmtId="0" fontId="16" fillId="0" borderId="6" xfId="0" applyFont="1" applyBorder="1" applyAlignment="1">
      <alignment horizontal="left" vertical="center"/>
    </xf>
    <xf numFmtId="0" fontId="21" fillId="0" borderId="42" xfId="0" applyFont="1" applyBorder="1" applyAlignment="1">
      <alignment horizontal="left" vertical="center" wrapText="1"/>
    </xf>
    <xf numFmtId="0" fontId="21" fillId="0" borderId="20" xfId="0" applyFont="1" applyBorder="1" applyAlignment="1">
      <alignment vertical="center" wrapText="1"/>
    </xf>
    <xf numFmtId="0" fontId="21" fillId="0" borderId="35" xfId="0" applyFont="1" applyBorder="1" applyAlignment="1">
      <alignment horizontal="left" vertical="center" wrapText="1"/>
    </xf>
    <xf numFmtId="0" fontId="16" fillId="0" borderId="22" xfId="0" applyFont="1" applyBorder="1" applyAlignment="1">
      <alignment horizontal="left" vertical="center"/>
    </xf>
    <xf numFmtId="0" fontId="16" fillId="0" borderId="8" xfId="0" applyFont="1" applyBorder="1" applyAlignment="1">
      <alignment horizontal="left" vertical="center"/>
    </xf>
    <xf numFmtId="0" fontId="19" fillId="0" borderId="3" xfId="0" applyFont="1" applyBorder="1" applyAlignment="1">
      <alignment horizontal="left" vertical="center"/>
    </xf>
    <xf numFmtId="0" fontId="16" fillId="0" borderId="3" xfId="0" applyFont="1" applyBorder="1" applyAlignment="1">
      <alignment horizontal="left" vertical="center" wrapText="1"/>
    </xf>
    <xf numFmtId="0" fontId="19" fillId="2" borderId="0" xfId="0" applyFont="1" applyFill="1" applyAlignment="1">
      <alignment vertical="top"/>
    </xf>
    <xf numFmtId="0" fontId="24" fillId="2" borderId="0" xfId="0" applyFont="1" applyFill="1" applyAlignment="1">
      <alignment vertical="top"/>
    </xf>
    <xf numFmtId="0" fontId="19" fillId="2" borderId="0" xfId="0" applyFont="1" applyFill="1" applyAlignment="1">
      <alignment horizontal="left" vertical="top" wrapText="1"/>
    </xf>
    <xf numFmtId="0" fontId="19" fillId="2" borderId="0" xfId="0" applyFont="1" applyFill="1" applyAlignment="1">
      <alignment horizontal="left" vertical="top"/>
    </xf>
    <xf numFmtId="0" fontId="18" fillId="2" borderId="0" xfId="0" applyFont="1" applyFill="1" applyAlignment="1">
      <alignment horizontal="left" vertical="top" wrapText="1"/>
    </xf>
    <xf numFmtId="0" fontId="18" fillId="2" borderId="45" xfId="0" applyFont="1" applyFill="1" applyBorder="1" applyAlignment="1">
      <alignment vertical="top" wrapText="1"/>
    </xf>
    <xf numFmtId="0" fontId="19" fillId="5" borderId="0" xfId="0" applyFont="1" applyFill="1" applyAlignment="1">
      <alignment horizontal="left" vertical="top"/>
    </xf>
    <xf numFmtId="0" fontId="24" fillId="5" borderId="0" xfId="0" applyFont="1" applyFill="1" applyAlignment="1">
      <alignment horizontal="left" vertical="top"/>
    </xf>
    <xf numFmtId="0" fontId="19" fillId="8" borderId="30" xfId="0" applyFont="1" applyFill="1" applyBorder="1" applyAlignment="1">
      <alignment horizontal="left" vertical="top"/>
    </xf>
    <xf numFmtId="0" fontId="19" fillId="8" borderId="8" xfId="0" applyFont="1" applyFill="1" applyBorder="1" applyAlignment="1">
      <alignment horizontal="left" vertical="top"/>
    </xf>
    <xf numFmtId="0" fontId="19" fillId="8" borderId="8" xfId="0" applyFont="1" applyFill="1" applyBorder="1" applyAlignment="1">
      <alignment horizontal="left" vertical="top" wrapText="1"/>
    </xf>
    <xf numFmtId="0" fontId="19" fillId="8" borderId="12" xfId="0" applyFont="1" applyFill="1" applyBorder="1" applyAlignment="1">
      <alignment horizontal="left" vertical="top"/>
    </xf>
    <xf numFmtId="0" fontId="19" fillId="0" borderId="0" xfId="0" applyFont="1" applyAlignment="1">
      <alignment horizontal="left" vertical="top"/>
    </xf>
    <xf numFmtId="0" fontId="18" fillId="0" borderId="1" xfId="0" applyFont="1" applyBorder="1" applyAlignment="1">
      <alignment horizontal="left" vertical="center"/>
    </xf>
    <xf numFmtId="0" fontId="16" fillId="0" borderId="12" xfId="0" applyFont="1" applyBorder="1" applyAlignment="1">
      <alignment horizontal="left" vertical="center"/>
    </xf>
    <xf numFmtId="0" fontId="19" fillId="0" borderId="30" xfId="0" applyFont="1" applyBorder="1" applyAlignment="1">
      <alignment horizontal="left" vertical="center"/>
    </xf>
    <xf numFmtId="14" fontId="16" fillId="0" borderId="1" xfId="0" applyNumberFormat="1" applyFont="1" applyBorder="1" applyAlignment="1">
      <alignment horizontal="left" vertical="center"/>
    </xf>
    <xf numFmtId="0" fontId="16" fillId="0" borderId="39" xfId="0" applyFont="1" applyBorder="1" applyAlignment="1">
      <alignment horizontal="left" vertical="center"/>
    </xf>
    <xf numFmtId="0" fontId="19" fillId="0" borderId="12" xfId="0" applyFont="1" applyBorder="1" applyAlignment="1">
      <alignment horizontal="left" vertical="center"/>
    </xf>
    <xf numFmtId="0" fontId="21" fillId="0" borderId="5" xfId="0" applyFont="1" applyBorder="1" applyAlignment="1">
      <alignment horizontal="left" vertical="center" wrapText="1"/>
    </xf>
    <xf numFmtId="0" fontId="21" fillId="0" borderId="33" xfId="0" applyFont="1" applyBorder="1" applyAlignment="1">
      <alignment horizontal="center" vertical="center" wrapText="1"/>
    </xf>
    <xf numFmtId="0" fontId="20" fillId="0" borderId="5" xfId="0" applyFont="1" applyBorder="1" applyAlignment="1">
      <alignment vertical="center" wrapText="1"/>
    </xf>
    <xf numFmtId="0" fontId="16" fillId="0" borderId="0" xfId="0" applyFont="1" applyAlignment="1">
      <alignment horizontal="left" vertical="center" wrapText="1"/>
    </xf>
    <xf numFmtId="0" fontId="20" fillId="0" borderId="1" xfId="0" applyFont="1" applyBorder="1" applyAlignment="1">
      <alignment horizontal="left" vertical="center" wrapText="1"/>
    </xf>
    <xf numFmtId="0" fontId="16" fillId="0" borderId="2" xfId="0" applyFont="1" applyBorder="1" applyAlignment="1">
      <alignment horizontal="center" vertical="center" wrapText="1"/>
    </xf>
    <xf numFmtId="0" fontId="16" fillId="9" borderId="1" xfId="0" applyFont="1" applyFill="1" applyBorder="1" applyAlignment="1">
      <alignment horizontal="left" vertical="center" wrapText="1"/>
    </xf>
    <xf numFmtId="0" fontId="23" fillId="0" borderId="0" xfId="0" applyFont="1" applyAlignment="1">
      <alignment horizontal="left" vertical="center" wrapText="1"/>
    </xf>
    <xf numFmtId="0" fontId="20" fillId="0" borderId="4" xfId="0" applyFont="1" applyBorder="1" applyAlignment="1">
      <alignment vertical="center" wrapText="1"/>
    </xf>
    <xf numFmtId="0" fontId="21" fillId="0" borderId="12" xfId="0" applyFont="1" applyBorder="1" applyAlignment="1">
      <alignment horizontal="left" vertical="center" wrapText="1"/>
    </xf>
    <xf numFmtId="0" fontId="21" fillId="0" borderId="8" xfId="0" applyFont="1" applyBorder="1" applyAlignment="1">
      <alignment horizontal="left" vertical="center" wrapText="1"/>
    </xf>
    <xf numFmtId="0" fontId="18" fillId="0" borderId="1" xfId="0" applyFont="1" applyBorder="1" applyAlignment="1">
      <alignment horizontal="left" vertical="center" wrapText="1"/>
    </xf>
    <xf numFmtId="0" fontId="1" fillId="0" borderId="2" xfId="0" applyFont="1" applyBorder="1" applyAlignment="1">
      <alignment horizontal="left" vertical="center" wrapText="1"/>
    </xf>
    <xf numFmtId="0" fontId="19" fillId="0" borderId="1" xfId="0" applyFont="1" applyBorder="1" applyAlignment="1">
      <alignment horizontal="left" vertical="center" wrapText="1"/>
    </xf>
    <xf numFmtId="0" fontId="16" fillId="0" borderId="19" xfId="0" applyFont="1" applyBorder="1" applyAlignment="1">
      <alignment vertical="center" wrapText="1"/>
    </xf>
    <xf numFmtId="0" fontId="20" fillId="0" borderId="5" xfId="0" applyFont="1" applyBorder="1" applyAlignment="1">
      <alignment horizontal="left" vertical="center" wrapText="1"/>
    </xf>
    <xf numFmtId="0" fontId="22" fillId="0" borderId="3" xfId="537" applyFont="1" applyBorder="1" applyAlignment="1">
      <alignment horizontal="left" vertical="center" wrapText="1"/>
    </xf>
    <xf numFmtId="0" fontId="21" fillId="0" borderId="25" xfId="0" applyFont="1" applyBorder="1" applyAlignment="1">
      <alignment horizontal="left" vertical="center" wrapText="1"/>
    </xf>
    <xf numFmtId="0" fontId="21" fillId="0" borderId="23" xfId="0" applyFont="1" applyBorder="1" applyAlignment="1">
      <alignment horizontal="left" vertical="center" wrapText="1"/>
    </xf>
    <xf numFmtId="0" fontId="21" fillId="0" borderId="36" xfId="0" applyFont="1" applyBorder="1" applyAlignment="1">
      <alignment horizontal="left" vertical="center" wrapText="1"/>
    </xf>
    <xf numFmtId="0" fontId="19" fillId="9" borderId="1" xfId="0" applyFont="1" applyFill="1" applyBorder="1" applyAlignment="1">
      <alignment horizontal="left" vertical="center"/>
    </xf>
    <xf numFmtId="0" fontId="16" fillId="0" borderId="43" xfId="0" applyFont="1" applyBorder="1" applyAlignment="1">
      <alignment horizontal="left" vertical="center"/>
    </xf>
    <xf numFmtId="0" fontId="21" fillId="0" borderId="37" xfId="0" applyFont="1" applyBorder="1" applyAlignment="1">
      <alignment horizontal="left" vertical="center" wrapText="1"/>
    </xf>
    <xf numFmtId="0" fontId="21" fillId="0" borderId="34" xfId="0" applyFont="1" applyBorder="1" applyAlignment="1">
      <alignment horizontal="left" vertical="center" wrapText="1"/>
    </xf>
    <xf numFmtId="0" fontId="19" fillId="2" borderId="8" xfId="0" applyFont="1" applyFill="1" applyBorder="1" applyAlignment="1">
      <alignment horizontal="left" vertical="center"/>
    </xf>
    <xf numFmtId="0" fontId="24" fillId="2" borderId="8" xfId="0" applyFont="1" applyFill="1" applyBorder="1" applyAlignment="1">
      <alignment horizontal="left" vertical="center"/>
    </xf>
    <xf numFmtId="0" fontId="19" fillId="2" borderId="43" xfId="0" applyFont="1" applyFill="1" applyBorder="1" applyAlignment="1">
      <alignment horizontal="left" vertical="center" wrapText="1"/>
    </xf>
    <xf numFmtId="0" fontId="19" fillId="2" borderId="0" xfId="0" applyFont="1" applyFill="1" applyAlignment="1">
      <alignment horizontal="left" vertical="center"/>
    </xf>
    <xf numFmtId="0" fontId="18" fillId="2" borderId="0" xfId="0" applyFont="1" applyFill="1" applyAlignment="1">
      <alignment horizontal="left" vertical="center" wrapText="1"/>
    </xf>
    <xf numFmtId="0" fontId="18" fillId="2" borderId="45" xfId="0" applyFont="1" applyFill="1" applyBorder="1" applyAlignment="1">
      <alignment horizontal="left" vertical="center" wrapText="1"/>
    </xf>
    <xf numFmtId="0" fontId="18" fillId="2" borderId="8" xfId="0" applyFont="1" applyFill="1" applyBorder="1" applyAlignment="1">
      <alignment horizontal="left" vertical="center" wrapText="1"/>
    </xf>
    <xf numFmtId="0" fontId="19" fillId="5" borderId="8" xfId="0" applyFont="1" applyFill="1" applyBorder="1" applyAlignment="1">
      <alignment horizontal="left" vertical="center"/>
    </xf>
    <xf numFmtId="0" fontId="19" fillId="5" borderId="0" xfId="0" applyFont="1" applyFill="1" applyAlignment="1">
      <alignment horizontal="left" vertical="center"/>
    </xf>
    <xf numFmtId="0" fontId="24" fillId="5" borderId="0" xfId="0" applyFont="1" applyFill="1" applyAlignment="1">
      <alignment horizontal="left" vertical="center"/>
    </xf>
    <xf numFmtId="0" fontId="19" fillId="5" borderId="44" xfId="0" applyFont="1" applyFill="1" applyBorder="1" applyAlignment="1">
      <alignment horizontal="left" vertical="center"/>
    </xf>
    <xf numFmtId="0" fontId="19" fillId="8" borderId="8" xfId="0" applyFont="1" applyFill="1" applyBorder="1" applyAlignment="1">
      <alignment horizontal="left" vertical="center"/>
    </xf>
    <xf numFmtId="0" fontId="19" fillId="8" borderId="12" xfId="0" applyFont="1" applyFill="1" applyBorder="1" applyAlignment="1">
      <alignment horizontal="left" vertical="center" wrapText="1"/>
    </xf>
    <xf numFmtId="0" fontId="19" fillId="0" borderId="39" xfId="0" applyFont="1" applyBorder="1" applyAlignment="1">
      <alignment horizontal="left" vertical="center"/>
    </xf>
    <xf numFmtId="0" fontId="19" fillId="0" borderId="0" xfId="0" applyFont="1" applyAlignment="1">
      <alignment horizontal="left" vertical="center"/>
    </xf>
    <xf numFmtId="0" fontId="16" fillId="0" borderId="1" xfId="0" applyFont="1" applyBorder="1" applyAlignment="1">
      <alignment horizontal="left" vertical="top" wrapText="1"/>
    </xf>
    <xf numFmtId="0" fontId="21" fillId="0" borderId="38" xfId="0" applyFont="1" applyBorder="1" applyAlignment="1">
      <alignment horizontal="left" vertical="center" wrapText="1"/>
    </xf>
    <xf numFmtId="0" fontId="18" fillId="0" borderId="0" xfId="0" applyFont="1" applyAlignment="1">
      <alignment horizontal="left" vertical="center"/>
    </xf>
    <xf numFmtId="0" fontId="25" fillId="0" borderId="1" xfId="0" applyFont="1" applyBorder="1" applyAlignment="1">
      <alignment horizontal="left" vertical="center"/>
    </xf>
    <xf numFmtId="0" fontId="16" fillId="0" borderId="1" xfId="0" applyFont="1" applyBorder="1" applyAlignment="1">
      <alignment vertical="center" wrapText="1"/>
    </xf>
    <xf numFmtId="0" fontId="19" fillId="2" borderId="20" xfId="0" applyFont="1" applyFill="1" applyBorder="1" applyAlignment="1">
      <alignment horizontal="left" vertical="center"/>
    </xf>
    <xf numFmtId="0" fontId="24" fillId="2" borderId="20" xfId="0" applyFont="1" applyFill="1" applyBorder="1" applyAlignment="1">
      <alignment horizontal="left" vertical="center"/>
    </xf>
    <xf numFmtId="0" fontId="19" fillId="2" borderId="13" xfId="0" applyFont="1" applyFill="1" applyBorder="1" applyAlignment="1">
      <alignment horizontal="left" vertical="center" wrapText="1"/>
    </xf>
    <xf numFmtId="0" fontId="19" fillId="2" borderId="44" xfId="0" applyFont="1" applyFill="1" applyBorder="1" applyAlignment="1">
      <alignment horizontal="left" vertical="center"/>
    </xf>
    <xf numFmtId="0" fontId="1" fillId="0" borderId="0" xfId="0" applyFont="1" applyAlignment="1">
      <alignment wrapText="1"/>
    </xf>
    <xf numFmtId="0" fontId="1" fillId="0" borderId="0" xfId="0" applyFont="1" applyAlignment="1">
      <alignment horizontal="left"/>
    </xf>
    <xf numFmtId="0" fontId="1" fillId="0" borderId="0" xfId="0" applyFont="1" applyAlignment="1">
      <alignment horizontal="left" vertical="top" wrapText="1"/>
    </xf>
    <xf numFmtId="0" fontId="1" fillId="0" borderId="0" xfId="0" applyFont="1" applyAlignment="1">
      <alignment vertical="top" wrapText="1"/>
    </xf>
    <xf numFmtId="0" fontId="19" fillId="2" borderId="0" xfId="0" applyFont="1" applyFill="1" applyAlignment="1">
      <alignment horizontal="center" vertical="top"/>
    </xf>
    <xf numFmtId="0" fontId="16" fillId="0" borderId="8" xfId="0" applyFont="1" applyBorder="1" applyAlignment="1">
      <alignment horizontal="center" vertical="center"/>
    </xf>
    <xf numFmtId="0" fontId="16" fillId="0" borderId="20" xfId="0" applyFont="1" applyBorder="1" applyAlignment="1">
      <alignment horizontal="center" vertical="center"/>
    </xf>
    <xf numFmtId="0" fontId="16" fillId="0" borderId="0" xfId="0" applyFont="1" applyAlignment="1">
      <alignment horizontal="center" vertical="center"/>
    </xf>
    <xf numFmtId="0" fontId="19" fillId="2" borderId="0" xfId="0" applyFont="1" applyFill="1" applyAlignment="1">
      <alignment horizontal="center" vertical="center"/>
    </xf>
    <xf numFmtId="0" fontId="1" fillId="0" borderId="0" xfId="0" applyFont="1" applyAlignment="1">
      <alignment horizontal="center"/>
    </xf>
    <xf numFmtId="0" fontId="16" fillId="0" borderId="19" xfId="0" applyFont="1" applyBorder="1" applyAlignment="1">
      <alignment horizontal="left" vertical="top" wrapText="1"/>
    </xf>
    <xf numFmtId="0" fontId="21" fillId="0" borderId="19" xfId="0" applyFont="1" applyBorder="1" applyAlignment="1">
      <alignment horizontal="center" vertical="center" wrapText="1"/>
    </xf>
    <xf numFmtId="0" fontId="16" fillId="0" borderId="24" xfId="0" applyFont="1" applyBorder="1" applyAlignment="1">
      <alignment horizontal="center" vertical="center"/>
    </xf>
    <xf numFmtId="0" fontId="20" fillId="0" borderId="19" xfId="0" applyFont="1" applyBorder="1" applyAlignment="1">
      <alignment vertical="center" wrapText="1"/>
    </xf>
    <xf numFmtId="0" fontId="16" fillId="0" borderId="3" xfId="0" applyFont="1" applyBorder="1" applyAlignment="1">
      <alignment horizontal="center" vertical="center"/>
    </xf>
    <xf numFmtId="0" fontId="19" fillId="5" borderId="39" xfId="0" applyFont="1" applyFill="1" applyBorder="1" applyAlignment="1">
      <alignment horizontal="left" vertical="center"/>
    </xf>
    <xf numFmtId="0" fontId="24" fillId="5" borderId="19" xfId="0" applyFont="1" applyFill="1" applyBorder="1" applyAlignment="1">
      <alignment horizontal="right" vertical="center"/>
    </xf>
    <xf numFmtId="0" fontId="24" fillId="5" borderId="19" xfId="0" applyFont="1" applyFill="1" applyBorder="1" applyAlignment="1">
      <alignment horizontal="left" vertical="center"/>
    </xf>
    <xf numFmtId="0" fontId="20" fillId="0" borderId="24" xfId="0" applyFont="1" applyBorder="1" applyAlignment="1">
      <alignment horizontal="left" vertical="center" wrapText="1"/>
    </xf>
    <xf numFmtId="0" fontId="21" fillId="0" borderId="26" xfId="0" applyFont="1" applyBorder="1" applyAlignment="1">
      <alignment vertical="center" wrapText="1"/>
    </xf>
    <xf numFmtId="0" fontId="22" fillId="0" borderId="5" xfId="537" applyFont="1" applyFill="1" applyBorder="1" applyAlignment="1">
      <alignment horizontal="left" vertical="center" wrapText="1"/>
    </xf>
    <xf numFmtId="0" fontId="1" fillId="0" borderId="11" xfId="0" applyFont="1" applyBorder="1" applyAlignment="1">
      <alignment vertical="center" wrapText="1"/>
    </xf>
    <xf numFmtId="0" fontId="1" fillId="0" borderId="5" xfId="0" applyFont="1" applyBorder="1" applyAlignment="1">
      <alignment vertical="center" wrapText="1"/>
    </xf>
    <xf numFmtId="0" fontId="16" fillId="0" borderId="20" xfId="0" applyFont="1" applyBorder="1" applyAlignment="1" applyProtection="1">
      <alignment horizontal="left" vertical="center"/>
      <protection locked="0"/>
    </xf>
    <xf numFmtId="0" fontId="1" fillId="0" borderId="26" xfId="0" applyFont="1" applyBorder="1" applyAlignment="1" applyProtection="1">
      <alignment horizontal="left" vertical="center" wrapText="1"/>
      <protection locked="0"/>
    </xf>
    <xf numFmtId="0" fontId="16" fillId="0" borderId="21" xfId="0" applyFont="1" applyBorder="1" applyAlignment="1" applyProtection="1">
      <alignment horizontal="left" vertical="center"/>
      <protection locked="0"/>
    </xf>
    <xf numFmtId="0" fontId="16" fillId="0" borderId="1" xfId="0" applyFont="1" applyBorder="1" applyAlignment="1" applyProtection="1">
      <alignment horizontal="left" vertical="center"/>
      <protection locked="0"/>
    </xf>
    <xf numFmtId="0" fontId="16" fillId="0" borderId="12" xfId="0" applyFont="1" applyBorder="1" applyAlignment="1" applyProtection="1">
      <alignment horizontal="left" vertical="center"/>
      <protection locked="0"/>
    </xf>
    <xf numFmtId="0" fontId="16" fillId="0" borderId="8" xfId="0" applyFont="1" applyBorder="1" applyAlignment="1" applyProtection="1">
      <alignment horizontal="left" vertical="center"/>
      <protection locked="0"/>
    </xf>
    <xf numFmtId="0" fontId="16" fillId="0" borderId="19" xfId="0" applyFont="1" applyBorder="1" applyAlignment="1" applyProtection="1">
      <alignment horizontal="left" vertical="center"/>
      <protection locked="0"/>
    </xf>
    <xf numFmtId="0" fontId="21" fillId="0" borderId="19" xfId="0" applyFont="1" applyBorder="1" applyAlignment="1">
      <alignment horizontal="center" vertical="center" wrapText="1"/>
    </xf>
    <xf numFmtId="0" fontId="21" fillId="0" borderId="42" xfId="0" applyFont="1" applyBorder="1" applyAlignment="1">
      <alignment horizontal="center" vertical="center" wrapText="1"/>
    </xf>
    <xf numFmtId="0" fontId="21" fillId="0" borderId="33"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33" xfId="0" applyFont="1" applyBorder="1" applyAlignment="1">
      <alignment horizontal="center" vertical="center" wrapText="1"/>
    </xf>
    <xf numFmtId="0" fontId="18" fillId="7" borderId="10" xfId="0" applyFont="1" applyFill="1" applyBorder="1" applyAlignment="1">
      <alignment horizontal="center"/>
    </xf>
    <xf numFmtId="0" fontId="18" fillId="5" borderId="10" xfId="0" applyFont="1" applyFill="1" applyBorder="1" applyAlignment="1">
      <alignment horizontal="center"/>
    </xf>
    <xf numFmtId="0" fontId="27" fillId="2" borderId="10" xfId="0" applyFont="1" applyFill="1" applyBorder="1" applyAlignment="1">
      <alignment horizontal="left" vertical="top"/>
    </xf>
    <xf numFmtId="0" fontId="16" fillId="0" borderId="19" xfId="0" applyFont="1" applyBorder="1" applyAlignment="1">
      <alignment horizontal="left" vertical="center" wrapText="1"/>
    </xf>
    <xf numFmtId="0" fontId="16" fillId="0" borderId="33" xfId="0" applyFont="1" applyBorder="1" applyAlignment="1">
      <alignment horizontal="left" vertical="center" wrapText="1"/>
    </xf>
    <xf numFmtId="0" fontId="20" fillId="0" borderId="19" xfId="0" applyFont="1" applyBorder="1" applyAlignment="1">
      <alignment horizontal="center" vertical="center" wrapText="1"/>
    </xf>
    <xf numFmtId="0" fontId="20" fillId="0" borderId="33" xfId="0" applyFont="1" applyBorder="1" applyAlignment="1">
      <alignment horizontal="center" vertical="center" wrapText="1"/>
    </xf>
    <xf numFmtId="0" fontId="20" fillId="0" borderId="2"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33"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19" xfId="0" applyFont="1" applyBorder="1" applyAlignment="1">
      <alignment horizontal="left" vertical="top" wrapText="1"/>
    </xf>
    <xf numFmtId="0" fontId="16" fillId="0" borderId="2" xfId="0" applyFont="1" applyBorder="1" applyAlignment="1">
      <alignment horizontal="left" vertical="top" wrapText="1"/>
    </xf>
    <xf numFmtId="0" fontId="21" fillId="0" borderId="24"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41"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39" xfId="0" applyFont="1" applyBorder="1" applyAlignment="1">
      <alignment horizontal="center" vertical="center" wrapText="1"/>
    </xf>
    <xf numFmtId="0" fontId="16" fillId="0" borderId="11" xfId="0" applyFont="1" applyBorder="1" applyAlignment="1">
      <alignment horizontal="center" vertical="center" wrapText="1"/>
    </xf>
    <xf numFmtId="0" fontId="19" fillId="0" borderId="21" xfId="0" applyFont="1" applyBorder="1" applyAlignment="1">
      <alignment horizontal="left" vertical="center"/>
    </xf>
    <xf numFmtId="0" fontId="16" fillId="0" borderId="43" xfId="0" applyFont="1" applyBorder="1" applyAlignment="1" applyProtection="1">
      <alignment horizontal="left" vertical="center"/>
      <protection locked="0"/>
    </xf>
    <xf numFmtId="0" fontId="16" fillId="0" borderId="33" xfId="0" applyFont="1" applyBorder="1" applyAlignment="1" applyProtection="1">
      <alignment horizontal="left" vertical="center"/>
      <protection locked="0"/>
    </xf>
    <xf numFmtId="0" fontId="24" fillId="5" borderId="1" xfId="0" applyFont="1" applyFill="1" applyBorder="1" applyAlignment="1">
      <alignment horizontal="left" vertical="center"/>
    </xf>
    <xf numFmtId="14" fontId="16" fillId="0" borderId="20" xfId="0" applyNumberFormat="1" applyFont="1" applyBorder="1" applyAlignment="1" applyProtection="1">
      <alignment horizontal="left" vertical="center"/>
      <protection locked="0"/>
    </xf>
  </cellXfs>
  <cellStyles count="538">
    <cellStyle name="Gevolgde hyperlink" xfId="386" builtinId="9" hidden="1"/>
    <cellStyle name="Gevolgde hyperlink" xfId="476" builtinId="9" hidden="1"/>
    <cellStyle name="Gevolgde hyperlink" xfId="256" builtinId="9" hidden="1"/>
    <cellStyle name="Gevolgde hyperlink" xfId="114" builtinId="9" hidden="1"/>
    <cellStyle name="Gevolgde hyperlink" xfId="320" builtinId="9" hidden="1"/>
    <cellStyle name="Gevolgde hyperlink" xfId="310" builtinId="9" hidden="1"/>
    <cellStyle name="Gevolgde hyperlink" xfId="174" builtinId="9" hidden="1"/>
    <cellStyle name="Gevolgde hyperlink" xfId="406" builtinId="9" hidden="1"/>
    <cellStyle name="Gevolgde hyperlink" xfId="422" builtinId="9" hidden="1"/>
    <cellStyle name="Gevolgde hyperlink" xfId="88" builtinId="9" hidden="1"/>
    <cellStyle name="Gevolgde hyperlink" xfId="172" builtinId="9" hidden="1"/>
    <cellStyle name="Gevolgde hyperlink" xfId="214" builtinId="9" hidden="1"/>
    <cellStyle name="Gevolgde hyperlink" xfId="154" builtinId="9" hidden="1"/>
    <cellStyle name="Gevolgde hyperlink" xfId="480" builtinId="9" hidden="1"/>
    <cellStyle name="Gevolgde hyperlink" xfId="390" builtinId="9" hidden="1"/>
    <cellStyle name="Gevolgde hyperlink" xfId="150" builtinId="9" hidden="1"/>
    <cellStyle name="Gevolgde hyperlink" xfId="178" builtinId="9" hidden="1"/>
    <cellStyle name="Gevolgde hyperlink" xfId="488" builtinId="9" hidden="1"/>
    <cellStyle name="Gevolgde hyperlink" xfId="490" builtinId="9" hidden="1"/>
    <cellStyle name="Gevolgde hyperlink" xfId="482" builtinId="9" hidden="1"/>
    <cellStyle name="Gevolgde hyperlink" xfId="356" builtinId="9" hidden="1"/>
    <cellStyle name="Gevolgde hyperlink" xfId="504" builtinId="9" hidden="1"/>
    <cellStyle name="Gevolgde hyperlink" xfId="152" builtinId="9" hidden="1"/>
    <cellStyle name="Gevolgde hyperlink" xfId="68" builtinId="9" hidden="1"/>
    <cellStyle name="Gevolgde hyperlink" xfId="24" builtinId="9" hidden="1"/>
    <cellStyle name="Gevolgde hyperlink" xfId="280" builtinId="9" hidden="1"/>
    <cellStyle name="Gevolgde hyperlink" xfId="180" builtinId="9" hidden="1"/>
    <cellStyle name="Gevolgde hyperlink" xfId="498" builtinId="9" hidden="1"/>
    <cellStyle name="Gevolgde hyperlink" xfId="408" builtinId="9" hidden="1"/>
    <cellStyle name="Gevolgde hyperlink" xfId="350" builtinId="9" hidden="1"/>
    <cellStyle name="Gevolgde hyperlink" xfId="524" builtinId="9" hidden="1"/>
    <cellStyle name="Gevolgde hyperlink" xfId="288" builtinId="9" hidden="1"/>
    <cellStyle name="Gevolgde hyperlink" xfId="440" builtinId="9" hidden="1"/>
    <cellStyle name="Gevolgde hyperlink" xfId="532" builtinId="9" hidden="1"/>
    <cellStyle name="Gevolgde hyperlink" xfId="330" builtinId="9" hidden="1"/>
    <cellStyle name="Gevolgde hyperlink" xfId="276" builtinId="9" hidden="1"/>
    <cellStyle name="Gevolgde hyperlink" xfId="38" builtinId="9" hidden="1"/>
    <cellStyle name="Gevolgde hyperlink" xfId="86" builtinId="9" hidden="1"/>
    <cellStyle name="Gevolgde hyperlink" xfId="160" builtinId="9" hidden="1"/>
    <cellStyle name="Gevolgde hyperlink" xfId="120" builtinId="9" hidden="1"/>
    <cellStyle name="Gevolgde hyperlink" xfId="242" builtinId="9" hidden="1"/>
    <cellStyle name="Gevolgde hyperlink" xfId="232" builtinId="9" hidden="1"/>
    <cellStyle name="Gevolgde hyperlink" xfId="364" builtinId="9" hidden="1"/>
    <cellStyle name="Gevolgde hyperlink" xfId="246" builtinId="9" hidden="1"/>
    <cellStyle name="Gevolgde hyperlink" xfId="516" builtinId="9" hidden="1"/>
    <cellStyle name="Gevolgde hyperlink" xfId="470" builtinId="9" hidden="1"/>
    <cellStyle name="Gevolgde hyperlink" xfId="414" builtinId="9" hidden="1"/>
    <cellStyle name="Gevolgde hyperlink" xfId="198" builtinId="9" hidden="1"/>
    <cellStyle name="Gevolgde hyperlink" xfId="52" builtinId="9" hidden="1"/>
    <cellStyle name="Gevolgde hyperlink" xfId="58" builtinId="9" hidden="1"/>
    <cellStyle name="Gevolgde hyperlink" xfId="202" builtinId="9" hidden="1"/>
    <cellStyle name="Gevolgde hyperlink" xfId="446" builtinId="9" hidden="1"/>
    <cellStyle name="Gevolgde hyperlink" xfId="366" builtinId="9" hidden="1"/>
    <cellStyle name="Gevolgde hyperlink" xfId="42" builtinId="9" hidden="1"/>
    <cellStyle name="Gevolgde hyperlink" xfId="236" builtinId="9" hidden="1"/>
    <cellStyle name="Gevolgde hyperlink" xfId="168" builtinId="9" hidden="1"/>
    <cellStyle name="Gevolgde hyperlink" xfId="346" builtinId="9" hidden="1"/>
    <cellStyle name="Gevolgde hyperlink" xfId="92" builtinId="9" hidden="1"/>
    <cellStyle name="Gevolgde hyperlink" xfId="70" builtinId="9" hidden="1"/>
    <cellStyle name="Gevolgde hyperlink" xfId="506" builtinId="9" hidden="1"/>
    <cellStyle name="Gevolgde hyperlink" xfId="348" builtinId="9" hidden="1"/>
    <cellStyle name="Gevolgde hyperlink" xfId="416" builtinId="9" hidden="1"/>
    <cellStyle name="Gevolgde hyperlink" xfId="128" builtinId="9" hidden="1"/>
    <cellStyle name="Gevolgde hyperlink" xfId="196" builtinId="9" hidden="1"/>
    <cellStyle name="Gevolgde hyperlink" xfId="450" builtinId="9" hidden="1"/>
    <cellStyle name="Gevolgde hyperlink" xfId="228" builtinId="9" hidden="1"/>
    <cellStyle name="Gevolgde hyperlink" xfId="444" builtinId="9" hidden="1"/>
    <cellStyle name="Gevolgde hyperlink" xfId="302" builtinId="9" hidden="1"/>
    <cellStyle name="Gevolgde hyperlink" xfId="162" builtinId="9" hidden="1"/>
    <cellStyle name="Gevolgde hyperlink" xfId="462" builtinId="9" hidden="1"/>
    <cellStyle name="Gevolgde hyperlink" xfId="158" builtinId="9" hidden="1"/>
    <cellStyle name="Gevolgde hyperlink" xfId="436" builtinId="9" hidden="1"/>
    <cellStyle name="Gevolgde hyperlink" xfId="132" builtinId="9" hidden="1"/>
    <cellStyle name="Gevolgde hyperlink" xfId="40" builtinId="9" hidden="1"/>
    <cellStyle name="Gevolgde hyperlink" xfId="32" builtinId="9" hidden="1"/>
    <cellStyle name="Gevolgde hyperlink" xfId="420" builtinId="9" hidden="1"/>
    <cellStyle name="Gevolgde hyperlink" xfId="206" builtinId="9" hidden="1"/>
    <cellStyle name="Gevolgde hyperlink" xfId="334" builtinId="9" hidden="1"/>
    <cellStyle name="Gevolgde hyperlink" xfId="402" builtinId="9" hidden="1"/>
    <cellStyle name="Gevolgde hyperlink" xfId="98" builtinId="9" hidden="1"/>
    <cellStyle name="Gevolgde hyperlink" xfId="508" builtinId="9" hidden="1"/>
    <cellStyle name="Gevolgde hyperlink" xfId="270" builtinId="9" hidden="1"/>
    <cellStyle name="Gevolgde hyperlink" xfId="200" builtinId="9" hidden="1"/>
    <cellStyle name="Gevolgde hyperlink" xfId="20" builtinId="9" hidden="1"/>
    <cellStyle name="Gevolgde hyperlink" xfId="112" builtinId="9" hidden="1"/>
    <cellStyle name="Gevolgde hyperlink" xfId="458" builtinId="9" hidden="1"/>
    <cellStyle name="Gevolgde hyperlink" xfId="182" builtinId="9" hidden="1"/>
    <cellStyle name="Gevolgde hyperlink" xfId="324" builtinId="9" hidden="1"/>
    <cellStyle name="Gevolgde hyperlink" xfId="358" builtinId="9" hidden="1"/>
    <cellStyle name="Gevolgde hyperlink" xfId="220" builtinId="9" hidden="1"/>
    <cellStyle name="Gevolgde hyperlink" xfId="102" builtinId="9" hidden="1"/>
    <cellStyle name="Gevolgde hyperlink" xfId="28" builtinId="9" hidden="1"/>
    <cellStyle name="Gevolgde hyperlink" xfId="148" builtinId="9" hidden="1"/>
    <cellStyle name="Gevolgde hyperlink" xfId="326" builtinId="9" hidden="1"/>
    <cellStyle name="Gevolgde hyperlink" xfId="104" builtinId="9" hidden="1"/>
    <cellStyle name="Gevolgde hyperlink" xfId="18" builtinId="9" hidden="1"/>
    <cellStyle name="Gevolgde hyperlink" xfId="336" builtinId="9" hidden="1"/>
    <cellStyle name="Gevolgde hyperlink" xfId="322" builtinId="9" hidden="1"/>
    <cellStyle name="Gevolgde hyperlink" xfId="492" builtinId="9" hidden="1"/>
    <cellStyle name="Gevolgde hyperlink" xfId="46" builtinId="9" hidden="1"/>
    <cellStyle name="Gevolgde hyperlink" xfId="140" builtinId="9" hidden="1"/>
    <cellStyle name="Gevolgde hyperlink" xfId="44" builtinId="9" hidden="1"/>
    <cellStyle name="Gevolgde hyperlink" xfId="94" builtinId="9" hidden="1"/>
    <cellStyle name="Gevolgde hyperlink" xfId="216" builtinId="9" hidden="1"/>
    <cellStyle name="Gevolgde hyperlink" xfId="54" builtinId="9" hidden="1"/>
    <cellStyle name="Gevolgde hyperlink" xfId="500" builtinId="9" hidden="1"/>
    <cellStyle name="Gevolgde hyperlink" xfId="526" builtinId="9" hidden="1"/>
    <cellStyle name="Gevolgde hyperlink" xfId="74" builtinId="9" hidden="1"/>
    <cellStyle name="Gevolgde hyperlink" xfId="262" builtinId="9" hidden="1"/>
    <cellStyle name="Gevolgde hyperlink" xfId="392" builtinId="9" hidden="1"/>
    <cellStyle name="Gevolgde hyperlink" xfId="186" builtinId="9" hidden="1"/>
    <cellStyle name="Gevolgde hyperlink" xfId="212" builtinId="9" hidden="1"/>
    <cellStyle name="Gevolgde hyperlink" xfId="382" builtinId="9" hidden="1"/>
    <cellStyle name="Gevolgde hyperlink" xfId="362" builtinId="9" hidden="1"/>
    <cellStyle name="Gevolgde hyperlink" xfId="452" builtinId="9" hidden="1"/>
    <cellStyle name="Gevolgde hyperlink" xfId="308" builtinId="9" hidden="1"/>
    <cellStyle name="Gevolgde hyperlink" xfId="494" builtinId="9" hidden="1"/>
    <cellStyle name="Gevolgde hyperlink" xfId="426" builtinId="9" hidden="1"/>
    <cellStyle name="Gevolgde hyperlink" xfId="442" builtinId="9" hidden="1"/>
    <cellStyle name="Gevolgde hyperlink" xfId="100" builtinId="9" hidden="1"/>
    <cellStyle name="Gevolgde hyperlink" xfId="456" builtinId="9" hidden="1"/>
    <cellStyle name="Gevolgde hyperlink" xfId="76" builtinId="9" hidden="1"/>
    <cellStyle name="Gevolgde hyperlink" xfId="352" builtinId="9" hidden="1"/>
    <cellStyle name="Gevolgde hyperlink" xfId="486" builtinId="9" hidden="1"/>
    <cellStyle name="Gevolgde hyperlink" xfId="282" builtinId="9" hidden="1"/>
    <cellStyle name="Gevolgde hyperlink" xfId="394" builtinId="9" hidden="1"/>
    <cellStyle name="Gevolgde hyperlink" xfId="72" builtinId="9" hidden="1"/>
    <cellStyle name="Gevolgde hyperlink" xfId="404" builtinId="9" hidden="1"/>
    <cellStyle name="Gevolgde hyperlink" xfId="510" builtinId="9" hidden="1"/>
    <cellStyle name="Gevolgde hyperlink" xfId="388" builtinId="9" hidden="1"/>
    <cellStyle name="Gevolgde hyperlink" xfId="300" builtinId="9" hidden="1"/>
    <cellStyle name="Gevolgde hyperlink" xfId="130" builtinId="9" hidden="1"/>
    <cellStyle name="Gevolgde hyperlink" xfId="34" builtinId="9" hidden="1"/>
    <cellStyle name="Gevolgde hyperlink" xfId="534" builtinId="9" hidden="1"/>
    <cellStyle name="Gevolgde hyperlink" xfId="22" builtinId="9" hidden="1"/>
    <cellStyle name="Gevolgde hyperlink" xfId="354" builtinId="9" hidden="1"/>
    <cellStyle name="Gevolgde hyperlink" xfId="60" builtinId="9" hidden="1"/>
    <cellStyle name="Gevolgde hyperlink" xfId="258" builtinId="9" hidden="1"/>
    <cellStyle name="Gevolgde hyperlink" xfId="432" builtinId="9" hidden="1"/>
    <cellStyle name="Gevolgde hyperlink" xfId="238" builtinId="9" hidden="1"/>
    <cellStyle name="Gevolgde hyperlink" xfId="454" builtinId="9" hidden="1"/>
    <cellStyle name="Gevolgde hyperlink" xfId="184" builtinId="9" hidden="1"/>
    <cellStyle name="Gevolgde hyperlink" xfId="430" builtinId="9" hidden="1"/>
    <cellStyle name="Gevolgde hyperlink" xfId="328" builtinId="9" hidden="1"/>
    <cellStyle name="Gevolgde hyperlink" xfId="520" builtinId="9" hidden="1"/>
    <cellStyle name="Gevolgde hyperlink" xfId="378" builtinId="9" hidden="1"/>
    <cellStyle name="Gevolgde hyperlink" xfId="210" builtinId="9" hidden="1"/>
    <cellStyle name="Gevolgde hyperlink" xfId="254" builtinId="9" hidden="1"/>
    <cellStyle name="Gevolgde hyperlink" xfId="380" builtinId="9" hidden="1"/>
    <cellStyle name="Gevolgde hyperlink" xfId="472" builtinId="9" hidden="1"/>
    <cellStyle name="Gevolgde hyperlink" xfId="410" builtinId="9" hidden="1"/>
    <cellStyle name="Gevolgde hyperlink" xfId="66" builtinId="9" hidden="1"/>
    <cellStyle name="Gevolgde hyperlink" xfId="78" builtinId="9" hidden="1"/>
    <cellStyle name="Gevolgde hyperlink" xfId="64" builtinId="9" hidden="1"/>
    <cellStyle name="Gevolgde hyperlink" xfId="384" builtinId="9" hidden="1"/>
    <cellStyle name="Gevolgde hyperlink" xfId="224" builtinId="9" hidden="1"/>
    <cellStyle name="Gevolgde hyperlink" xfId="312" builtinId="9" hidden="1"/>
    <cellStyle name="Gevolgde hyperlink" xfId="260" builtinId="9" hidden="1"/>
    <cellStyle name="Gevolgde hyperlink" xfId="374" builtinId="9" hidden="1"/>
    <cellStyle name="Gevolgde hyperlink" xfId="368" builtinId="9" hidden="1"/>
    <cellStyle name="Gevolgde hyperlink" xfId="126" builtinId="9" hidden="1"/>
    <cellStyle name="Gevolgde hyperlink" xfId="50" builtinId="9" hidden="1"/>
    <cellStyle name="Gevolgde hyperlink" xfId="230" builtinId="9" hidden="1"/>
    <cellStyle name="Gevolgde hyperlink" xfId="166" builtinId="9" hidden="1"/>
    <cellStyle name="Gevolgde hyperlink" xfId="274" builtinId="9" hidden="1"/>
    <cellStyle name="Gevolgde hyperlink" xfId="56" builtinId="9" hidden="1"/>
    <cellStyle name="Gevolgde hyperlink" xfId="122" builtinId="9" hidden="1"/>
    <cellStyle name="Gevolgde hyperlink" xfId="170" builtinId="9" hidden="1"/>
    <cellStyle name="Gevolgde hyperlink" xfId="316" builtinId="9" hidden="1"/>
    <cellStyle name="Gevolgde hyperlink" xfId="438" builtinId="9" hidden="1"/>
    <cellStyle name="Gevolgde hyperlink" xfId="62" builtinId="9" hidden="1"/>
    <cellStyle name="Gevolgde hyperlink" xfId="96" builtinId="9" hidden="1"/>
    <cellStyle name="Gevolgde hyperlink" xfId="292" builtinId="9" hidden="1"/>
    <cellStyle name="Gevolgde hyperlink" xfId="298" builtinId="9" hidden="1"/>
    <cellStyle name="Gevolgde hyperlink" xfId="106" builtinId="9" hidden="1"/>
    <cellStyle name="Gevolgde hyperlink" xfId="332" builtinId="9" hidden="1"/>
    <cellStyle name="Gevolgde hyperlink" xfId="266" builtinId="9" hidden="1"/>
    <cellStyle name="Gevolgde hyperlink" xfId="502" builtinId="9" hidden="1"/>
    <cellStyle name="Gevolgde hyperlink" xfId="192" builtinId="9" hidden="1"/>
    <cellStyle name="Gevolgde hyperlink" xfId="268" builtinId="9" hidden="1"/>
    <cellStyle name="Gevolgde hyperlink" xfId="464" builtinId="9" hidden="1"/>
    <cellStyle name="Gevolgde hyperlink" xfId="306" builtinId="9" hidden="1"/>
    <cellStyle name="Gevolgde hyperlink" xfId="82" builtinId="9" hidden="1"/>
    <cellStyle name="Gevolgde hyperlink" xfId="360" builtinId="9" hidden="1"/>
    <cellStyle name="Gevolgde hyperlink" xfId="124" builtinId="9" hidden="1"/>
    <cellStyle name="Gevolgde hyperlink" xfId="376" builtinId="9" hidden="1"/>
    <cellStyle name="Gevolgde hyperlink" xfId="118" builtinId="9" hidden="1"/>
    <cellStyle name="Gevolgde hyperlink" xfId="284" builtinId="9" hidden="1"/>
    <cellStyle name="Gevolgde hyperlink" xfId="30" builtinId="9" hidden="1"/>
    <cellStyle name="Gevolgde hyperlink" xfId="372" builtinId="9" hidden="1"/>
    <cellStyle name="Gevolgde hyperlink" xfId="226" builtinId="9" hidden="1"/>
    <cellStyle name="Gevolgde hyperlink" xfId="424" builtinId="9" hidden="1"/>
    <cellStyle name="Gevolgde hyperlink" xfId="252" builtinId="9" hidden="1"/>
    <cellStyle name="Gevolgde hyperlink" xfId="434" builtinId="9" hidden="1"/>
    <cellStyle name="Gevolgde hyperlink" xfId="84" builtinId="9" hidden="1"/>
    <cellStyle name="Gevolgde hyperlink" xfId="304" builtinId="9" hidden="1"/>
    <cellStyle name="Gevolgde hyperlink" xfId="234" builtinId="9" hidden="1"/>
    <cellStyle name="Gevolgde hyperlink" xfId="290" builtinId="9" hidden="1"/>
    <cellStyle name="Gevolgde hyperlink" xfId="344" builtinId="9" hidden="1"/>
    <cellStyle name="Gevolgde hyperlink" xfId="108" builtinId="9" hidden="1"/>
    <cellStyle name="Gevolgde hyperlink" xfId="218" builtinId="9" hidden="1"/>
    <cellStyle name="Gevolgde hyperlink" xfId="400" builtinId="9" hidden="1"/>
    <cellStyle name="Gevolgde hyperlink" xfId="528" builtinId="9" hidden="1"/>
    <cellStyle name="Gevolgde hyperlink" xfId="248" builtinId="9" hidden="1"/>
    <cellStyle name="Gevolgde hyperlink" xfId="370" builtinId="9" hidden="1"/>
    <cellStyle name="Gevolgde hyperlink" xfId="48" builtinId="9" hidden="1"/>
    <cellStyle name="Gevolgde hyperlink" xfId="418" builtinId="9" hidden="1"/>
    <cellStyle name="Gevolgde hyperlink" xfId="176" builtinId="9" hidden="1"/>
    <cellStyle name="Gevolgde hyperlink" xfId="468" builtinId="9" hidden="1"/>
    <cellStyle name="Gevolgde hyperlink" xfId="26" builtinId="9" hidden="1"/>
    <cellStyle name="Gevolgde hyperlink" xfId="90" builtinId="9" hidden="1"/>
    <cellStyle name="Gevolgde hyperlink" xfId="396" builtinId="9" hidden="1"/>
    <cellStyle name="Gevolgde hyperlink" xfId="142" builtinId="9" hidden="1"/>
    <cellStyle name="Gevolgde hyperlink" xfId="428" builtinId="9" hidden="1"/>
    <cellStyle name="Gevolgde hyperlink" xfId="286" builtinId="9" hidden="1"/>
    <cellStyle name="Gevolgde hyperlink" xfId="314" builtinId="9" hidden="1"/>
    <cellStyle name="Gevolgde hyperlink" xfId="208" builtinId="9" hidden="1"/>
    <cellStyle name="Gevolgde hyperlink" xfId="474" builtinId="9" hidden="1"/>
    <cellStyle name="Gevolgde hyperlink" xfId="518" builtinId="9" hidden="1"/>
    <cellStyle name="Gevolgde hyperlink" xfId="264" builtinId="9" hidden="1"/>
    <cellStyle name="Gevolgde hyperlink" xfId="250" builtinId="9" hidden="1"/>
    <cellStyle name="Gevolgde hyperlink" xfId="478" builtinId="9" hidden="1"/>
    <cellStyle name="Gevolgde hyperlink" xfId="342" builtinId="9" hidden="1"/>
    <cellStyle name="Gevolgde hyperlink" xfId="190" builtinId="9" hidden="1"/>
    <cellStyle name="Gevolgde hyperlink" xfId="240" builtinId="9" hidden="1"/>
    <cellStyle name="Gevolgde hyperlink" xfId="194" builtinId="9" hidden="1"/>
    <cellStyle name="Gevolgde hyperlink" xfId="412" builtinId="9" hidden="1"/>
    <cellStyle name="Gevolgde hyperlink" xfId="294" builtinId="9" hidden="1"/>
    <cellStyle name="Gevolgde hyperlink" xfId="188" builtinId="9" hidden="1"/>
    <cellStyle name="Gevolgde hyperlink" xfId="146" builtinId="9" hidden="1"/>
    <cellStyle name="Gevolgde hyperlink" xfId="138" builtinId="9" hidden="1"/>
    <cellStyle name="Gevolgde hyperlink" xfId="134" builtinId="9" hidden="1"/>
    <cellStyle name="Gevolgde hyperlink" xfId="338" builtinId="9" hidden="1"/>
    <cellStyle name="Gevolgde hyperlink" xfId="296" builtinId="9" hidden="1"/>
    <cellStyle name="Gevolgde hyperlink" xfId="136" builtinId="9" hidden="1"/>
    <cellStyle name="Gevolgde hyperlink" xfId="36" builtinId="9" hidden="1"/>
    <cellStyle name="Gevolgde hyperlink" xfId="340" builtinId="9" hidden="1"/>
    <cellStyle name="Gevolgde hyperlink" xfId="116" builtinId="9" hidden="1"/>
    <cellStyle name="Gevolgde hyperlink" xfId="448" builtinId="9" hidden="1"/>
    <cellStyle name="Gevolgde hyperlink" xfId="398" builtinId="9" hidden="1"/>
    <cellStyle name="Gevolgde hyperlink" xfId="222" builtinId="9" hidden="1"/>
    <cellStyle name="Gevolgde hyperlink" xfId="318" builtinId="9" hidden="1"/>
    <cellStyle name="Gevolgde hyperlink" xfId="278" builtinId="9" hidden="1"/>
    <cellStyle name="Gevolgde hyperlink" xfId="484" builtinId="9" hidden="1"/>
    <cellStyle name="Gevolgde hyperlink" xfId="164" builtinId="9" hidden="1"/>
    <cellStyle name="Gevolgde hyperlink" xfId="156" builtinId="9" hidden="1"/>
    <cellStyle name="Gevolgde hyperlink" xfId="530" builtinId="9" hidden="1"/>
    <cellStyle name="Gevolgde hyperlink" xfId="80" builtinId="9" hidden="1"/>
    <cellStyle name="Gevolgde hyperlink" xfId="522" builtinId="9" hidden="1"/>
    <cellStyle name="Gevolgde hyperlink" xfId="496" builtinId="9" hidden="1"/>
    <cellStyle name="Gevolgde hyperlink" xfId="110" builtinId="9" hidden="1"/>
    <cellStyle name="Gevolgde hyperlink" xfId="512" builtinId="9" hidden="1"/>
    <cellStyle name="Gevolgde hyperlink" xfId="460" builtinId="9" hidden="1"/>
    <cellStyle name="Gevolgde hyperlink" xfId="144" builtinId="9" hidden="1"/>
    <cellStyle name="Gevolgde hyperlink" xfId="244" builtinId="9" hidden="1"/>
    <cellStyle name="Gevolgde hyperlink" xfId="466" builtinId="9" hidden="1"/>
    <cellStyle name="Gevolgde hyperlink" xfId="16" builtinId="9" hidden="1"/>
    <cellStyle name="Gevolgde hyperlink" xfId="204" builtinId="9" hidden="1"/>
    <cellStyle name="Gevolgde hyperlink" xfId="514" builtinId="9" hidden="1"/>
    <cellStyle name="Gevolgde hyperlink" xfId="272" builtinId="9" hidden="1"/>
    <cellStyle name="Hyperlink" xfId="71" builtinId="8" hidden="1"/>
    <cellStyle name="Hyperlink" xfId="221" builtinId="8" hidden="1"/>
    <cellStyle name="Hyperlink" xfId="55" builtinId="8" hidden="1"/>
    <cellStyle name="Hyperlink" xfId="199" builtinId="8" hidden="1"/>
    <cellStyle name="Hyperlink" xfId="509" builtinId="8" hidden="1"/>
    <cellStyle name="Hyperlink" xfId="237" builtinId="8" hidden="1"/>
    <cellStyle name="Hyperlink" xfId="53" builtinId="8" hidden="1"/>
    <cellStyle name="Hyperlink" xfId="125" builtinId="8" hidden="1"/>
    <cellStyle name="Hyperlink" xfId="209" builtinId="8" hidden="1"/>
    <cellStyle name="Hyperlink" xfId="471" builtinId="8" hidden="1"/>
    <cellStyle name="Hyperlink" xfId="267" builtinId="8" hidden="1"/>
    <cellStyle name="Hyperlink" xfId="103" builtinId="8" hidden="1"/>
    <cellStyle name="Hyperlink" xfId="85" builtinId="8" hidden="1"/>
    <cellStyle name="Hyperlink" xfId="121" builtinId="8" hidden="1"/>
    <cellStyle name="Hyperlink" xfId="313" builtinId="8" hidden="1"/>
    <cellStyle name="Hyperlink" xfId="457" builtinId="8" hidden="1"/>
    <cellStyle name="Hyperlink" xfId="155" builtinId="8" hidden="1"/>
    <cellStyle name="Hyperlink" xfId="215" builtinId="8" hidden="1"/>
    <cellStyle name="Hyperlink" xfId="413" builtinId="8" hidden="1"/>
    <cellStyle name="Hyperlink" xfId="287" builtinId="8" hidden="1"/>
    <cellStyle name="Hyperlink" xfId="139" builtinId="8" hidden="1"/>
    <cellStyle name="Hyperlink" xfId="101" builtinId="8" hidden="1"/>
    <cellStyle name="Hyperlink" xfId="15" builtinId="8" hidden="1"/>
    <cellStyle name="Hyperlink" xfId="403" builtinId="8" hidden="1"/>
    <cellStyle name="Hyperlink" xfId="153" builtinId="8" hidden="1"/>
    <cellStyle name="Hyperlink" xfId="495" builtinId="8" hidden="1"/>
    <cellStyle name="Hyperlink" xfId="241" builtinId="8" hidden="1"/>
    <cellStyle name="Hyperlink" xfId="165" builtinId="8" hidden="1"/>
    <cellStyle name="Hyperlink" xfId="425" builtinId="8" hidden="1"/>
    <cellStyle name="Hyperlink" xfId="511" builtinId="8" hidden="1"/>
    <cellStyle name="Hyperlink" xfId="397" builtinId="8" hidden="1"/>
    <cellStyle name="Hyperlink" xfId="231" builtinId="8" hidden="1"/>
    <cellStyle name="Hyperlink" xfId="205" builtinId="8" hidden="1"/>
    <cellStyle name="Hyperlink" xfId="297" builtinId="8" hidden="1"/>
    <cellStyle name="Hyperlink" xfId="359" builtinId="8" hidden="1"/>
    <cellStyle name="Hyperlink" xfId="295" builtinId="8" hidden="1"/>
    <cellStyle name="Hyperlink" xfId="525" builtinId="8" hidden="1"/>
    <cellStyle name="Hyperlink" xfId="213" builtinId="8" hidden="1"/>
    <cellStyle name="Hyperlink" xfId="195" builtinId="8" hidden="1"/>
    <cellStyle name="Hyperlink" xfId="123" builtinId="8" hidden="1"/>
    <cellStyle name="Hyperlink" xfId="365" builtinId="8" hidden="1"/>
    <cellStyle name="Hyperlink" xfId="487" builtinId="8" hidden="1"/>
    <cellStyle name="Hyperlink" xfId="385" builtinId="8" hidden="1"/>
    <cellStyle name="Hyperlink" xfId="159" builtinId="8" hidden="1"/>
    <cellStyle name="Hyperlink" xfId="449" builtinId="8" hidden="1"/>
    <cellStyle name="Hyperlink" xfId="361" builtinId="8" hidden="1"/>
    <cellStyle name="Hyperlink" xfId="43" builtinId="8" hidden="1"/>
    <cellStyle name="Hyperlink" xfId="35" builtinId="8" hidden="1"/>
    <cellStyle name="Hyperlink" xfId="435" builtinId="8" hidden="1"/>
    <cellStyle name="Hyperlink" xfId="65" builtinId="8" hidden="1"/>
    <cellStyle name="Hyperlink" xfId="409" builtinId="8" hidden="1"/>
    <cellStyle name="Hyperlink" xfId="21" builtinId="8" hidden="1"/>
    <cellStyle name="Hyperlink" xfId="279" builtinId="8" hidden="1"/>
    <cellStyle name="Hyperlink" xfId="169" builtinId="8" hidden="1"/>
    <cellStyle name="Hyperlink" xfId="489" builtinId="8" hidden="1"/>
    <cellStyle name="Hyperlink" xfId="141" builtinId="8" hidden="1"/>
    <cellStyle name="Hyperlink" xfId="329" builtinId="8" hidden="1"/>
    <cellStyle name="Hyperlink" xfId="357" builtinId="8" hidden="1"/>
    <cellStyle name="Hyperlink" xfId="533" builtinId="8" hidden="1"/>
    <cellStyle name="Hyperlink" xfId="61" builtinId="8" hidden="1"/>
    <cellStyle name="Hyperlink" xfId="135" builtinId="8" hidden="1"/>
    <cellStyle name="Hyperlink" xfId="171" builtinId="8" hidden="1"/>
    <cellStyle name="Hyperlink" xfId="187" builtinId="8" hidden="1"/>
    <cellStyle name="Hyperlink" xfId="499" builtinId="8" hidden="1"/>
    <cellStyle name="Hyperlink" xfId="427" builtinId="8" hidden="1"/>
    <cellStyle name="Hyperlink" xfId="243" builtinId="8" hidden="1"/>
    <cellStyle name="Hyperlink" xfId="463" builtinId="8" hidden="1"/>
    <cellStyle name="Hyperlink" xfId="475" builtinId="8" hidden="1"/>
    <cellStyle name="Hyperlink" xfId="461" builtinId="8" hidden="1"/>
    <cellStyle name="Hyperlink" xfId="149" builtinId="8" hidden="1"/>
    <cellStyle name="Hyperlink" xfId="505" builtinId="8" hidden="1"/>
    <cellStyle name="Hyperlink" xfId="87" builtinId="8" hidden="1"/>
    <cellStyle name="Hyperlink" xfId="81" builtinId="8" hidden="1"/>
    <cellStyle name="Hyperlink" xfId="453" builtinId="8" hidden="1"/>
    <cellStyle name="Hyperlink" xfId="331" builtinId="8" hidden="1"/>
    <cellStyle name="Hyperlink" xfId="91" builtinId="8" hidden="1"/>
    <cellStyle name="Hyperlink" xfId="303" builtinId="8" hidden="1"/>
    <cellStyle name="Hyperlink" xfId="79" builtinId="8" hidden="1"/>
    <cellStyle name="Hyperlink" xfId="51" builtinId="8" hidden="1"/>
    <cellStyle name="Hyperlink" xfId="351" builtinId="8" hidden="1"/>
    <cellStyle name="Hyperlink" xfId="491" builtinId="8" hidden="1"/>
    <cellStyle name="Hyperlink" xfId="501" builtinId="8" hidden="1"/>
    <cellStyle name="Hyperlink" xfId="317" builtinId="8" hidden="1"/>
    <cellStyle name="Hyperlink" xfId="291" builtinId="8" hidden="1"/>
    <cellStyle name="Hyperlink" xfId="203" builtinId="8" hidden="1"/>
    <cellStyle name="Hyperlink" xfId="335" builtinId="8" hidden="1"/>
    <cellStyle name="Hyperlink" xfId="27" builtinId="8" hidden="1"/>
    <cellStyle name="Hyperlink" xfId="387" builtinId="8" hidden="1"/>
    <cellStyle name="Hyperlink" xfId="341" builtinId="8" hidden="1"/>
    <cellStyle name="Hyperlink" xfId="277" builtinId="8" hidden="1"/>
    <cellStyle name="Hyperlink" xfId="395" builtinId="8" hidden="1"/>
    <cellStyle name="Hyperlink" xfId="369" builtinId="8" hidden="1"/>
    <cellStyle name="Hyperlink" xfId="321" builtinId="8" hidden="1"/>
    <cellStyle name="Hyperlink" xfId="265" builtinId="8" hidden="1"/>
    <cellStyle name="Hyperlink" xfId="507" builtinId="8" hidden="1"/>
    <cellStyle name="Hyperlink" xfId="405" builtinId="8" hidden="1"/>
    <cellStyle name="Hyperlink" xfId="345" builtinId="8" hidden="1"/>
    <cellStyle name="Hyperlink" xfId="269" builtinId="8" hidden="1"/>
    <cellStyle name="Hyperlink" xfId="105" builtinId="8" hidden="1"/>
    <cellStyle name="Hyperlink" xfId="107" builtinId="8" hidden="1"/>
    <cellStyle name="Hyperlink" xfId="519" builtinId="8" hidden="1"/>
    <cellStyle name="Hyperlink" xfId="245" builtinId="8" hidden="1"/>
    <cellStyle name="Hyperlink" xfId="225" builtinId="8" hidden="1"/>
    <cellStyle name="Hyperlink" xfId="183" builtinId="8" hidden="1"/>
    <cellStyle name="Hyperlink" xfId="219" builtinId="8" hidden="1"/>
    <cellStyle name="Hyperlink" xfId="515" builtinId="8" hidden="1"/>
    <cellStyle name="Hyperlink" xfId="39" builtinId="8" hidden="1"/>
    <cellStyle name="Hyperlink" xfId="323" builtinId="8" hidden="1"/>
    <cellStyle name="Hyperlink" xfId="347" builtinId="8" hidden="1"/>
    <cellStyle name="Hyperlink" xfId="131" builtinId="8" hidden="1"/>
    <cellStyle name="Hyperlink" xfId="497" builtinId="8" hidden="1"/>
    <cellStyle name="Hyperlink" xfId="217" builtinId="8" hidden="1"/>
    <cellStyle name="Hyperlink" xfId="407" builtinId="8" hidden="1"/>
    <cellStyle name="Hyperlink" xfId="305" builtinId="8" hidden="1"/>
    <cellStyle name="Hyperlink" xfId="207" builtinId="8" hidden="1"/>
    <cellStyle name="Hyperlink" xfId="31" builtinId="8" hidden="1"/>
    <cellStyle name="Hyperlink" xfId="309" builtinId="8" hidden="1"/>
    <cellStyle name="Hyperlink" xfId="77" builtinId="8" hidden="1"/>
    <cellStyle name="Hyperlink" xfId="117" builtinId="8" hidden="1"/>
    <cellStyle name="Hyperlink" xfId="175" builtinId="8" hidden="1"/>
    <cellStyle name="Hyperlink" xfId="67" builtinId="8" hidden="1"/>
    <cellStyle name="Hyperlink" xfId="89" builtinId="8" hidden="1"/>
    <cellStyle name="Hyperlink" xfId="389" builtinId="8" hidden="1"/>
    <cellStyle name="Hyperlink" xfId="223" builtinId="8" hidden="1"/>
    <cellStyle name="Hyperlink" xfId="263" builtinId="8" hidden="1"/>
    <cellStyle name="Hyperlink" xfId="363" builtinId="8" hidden="1"/>
    <cellStyle name="Hyperlink" xfId="17" builtinId="8" hidden="1"/>
    <cellStyle name="Hyperlink" xfId="93" builtinId="8" hidden="1"/>
    <cellStyle name="Hyperlink" xfId="521" builtinId="8" hidden="1"/>
    <cellStyle name="Hyperlink" xfId="383" builtinId="8" hidden="1"/>
    <cellStyle name="Hyperlink" xfId="271" builtinId="8" hidden="1"/>
    <cellStyle name="Hyperlink" xfId="147" builtinId="8" hidden="1"/>
    <cellStyle name="Hyperlink" xfId="481" builtinId="8" hidden="1"/>
    <cellStyle name="Hyperlink" xfId="315" builtinId="8" hidden="1"/>
    <cellStyle name="Hyperlink" xfId="493" builtinId="8" hidden="1"/>
    <cellStyle name="Hyperlink" xfId="327" builtinId="8" hidden="1"/>
    <cellStyle name="Hyperlink" xfId="431" builtinId="8" hidden="1"/>
    <cellStyle name="Hyperlink" xfId="465" builtinId="8" hidden="1"/>
    <cellStyle name="Hyperlink" xfId="399" builtinId="8" hidden="1"/>
    <cellStyle name="Hyperlink" xfId="111" builtinId="8" hidden="1"/>
    <cellStyle name="Hyperlink" xfId="349" builtinId="8" hidden="1"/>
    <cellStyle name="Hyperlink" xfId="391" builtinId="8" hidden="1"/>
    <cellStyle name="Hyperlink" xfId="503" builtinId="8" hidden="1"/>
    <cellStyle name="Hyperlink" xfId="177" builtinId="8" hidden="1"/>
    <cellStyle name="Hyperlink" xfId="433" builtinId="8" hidden="1"/>
    <cellStyle name="Hyperlink" xfId="115" builtinId="8" hidden="1"/>
    <cellStyle name="Hyperlink" xfId="33" builtinId="8" hidden="1"/>
    <cellStyle name="Hyperlink" xfId="419" builtinId="8" hidden="1"/>
    <cellStyle name="Hyperlink" xfId="421" builtinId="8" hidden="1"/>
    <cellStyle name="Hyperlink" xfId="283" builtinId="8" hidden="1"/>
    <cellStyle name="Hyperlink" xfId="473" builtinId="8" hidden="1"/>
    <cellStyle name="Hyperlink" xfId="455" builtinId="8" hidden="1"/>
    <cellStyle name="Hyperlink" xfId="311" builtinId="8" hidden="1"/>
    <cellStyle name="Hyperlink" xfId="23" builtinId="8" hidden="1"/>
    <cellStyle name="Hyperlink" xfId="57" builtinId="8" hidden="1"/>
    <cellStyle name="Hyperlink" xfId="285" builtinId="8" hidden="1"/>
    <cellStyle name="Hyperlink" xfId="127" builtinId="8" hidden="1"/>
    <cellStyle name="Hyperlink" xfId="479" builtinId="8" hidden="1"/>
    <cellStyle name="Hyperlink" xfId="119" builtinId="8" hidden="1"/>
    <cellStyle name="Hyperlink" xfId="337" builtinId="8" hidden="1"/>
    <cellStyle name="Hyperlink" xfId="59" builtinId="8" hidden="1"/>
    <cellStyle name="Hyperlink" xfId="477" builtinId="8" hidden="1"/>
    <cellStyle name="Hyperlink" xfId="531" builtinId="8" hidden="1"/>
    <cellStyle name="Hyperlink" xfId="201" builtinId="8" hidden="1"/>
    <cellStyle name="Hyperlink" xfId="411" builtinId="8" hidden="1"/>
    <cellStyle name="Hyperlink" xfId="73" builtinId="8" hidden="1"/>
    <cellStyle name="Hyperlink" xfId="273" builtinId="8" hidden="1"/>
    <cellStyle name="Hyperlink" xfId="239" builtinId="8" hidden="1"/>
    <cellStyle name="Hyperlink" xfId="307" builtinId="8" hidden="1"/>
    <cellStyle name="Hyperlink" xfId="513" builtinId="8" hidden="1"/>
    <cellStyle name="Hyperlink" xfId="415" builtinId="8" hidden="1"/>
    <cellStyle name="Hyperlink" xfId="423" builtinId="8" hidden="1"/>
    <cellStyle name="Hyperlink" xfId="185" builtinId="8" hidden="1"/>
    <cellStyle name="Hyperlink" xfId="163" builtinId="8" hidden="1"/>
    <cellStyle name="Hyperlink" xfId="197" builtinId="8" hidden="1"/>
    <cellStyle name="Hyperlink" xfId="49" builtinId="8" hidden="1"/>
    <cellStyle name="Hyperlink" xfId="63" builtinId="8" hidden="1"/>
    <cellStyle name="Hyperlink" xfId="373" builtinId="8" hidden="1"/>
    <cellStyle name="Hyperlink" xfId="37" builtinId="8" hidden="1"/>
    <cellStyle name="Hyperlink" xfId="25" builtinId="8" hidden="1"/>
    <cellStyle name="Hyperlink" xfId="189" builtinId="8" hidden="1"/>
    <cellStyle name="Hyperlink" xfId="299" builtinId="8" hidden="1"/>
    <cellStyle name="Hyperlink" xfId="437" builtinId="8" hidden="1"/>
    <cellStyle name="Hyperlink" xfId="193" builtinId="8" hidden="1"/>
    <cellStyle name="Hyperlink" xfId="333" builtinId="8" hidden="1"/>
    <cellStyle name="Hyperlink" xfId="439" builtinId="8" hidden="1"/>
    <cellStyle name="Hyperlink" xfId="145" builtinId="8" hidden="1"/>
    <cellStyle name="Hyperlink" xfId="211" builtinId="8" hidden="1"/>
    <cellStyle name="Hyperlink" xfId="129" builtinId="8" hidden="1"/>
    <cellStyle name="Hyperlink" xfId="227" builtinId="8" hidden="1"/>
    <cellStyle name="Hyperlink" xfId="181" builtinId="8" hidden="1"/>
    <cellStyle name="Hyperlink" xfId="325" builtinId="8" hidden="1"/>
    <cellStyle name="Hyperlink" xfId="451" builtinId="8" hidden="1"/>
    <cellStyle name="Hyperlink" xfId="377" builtinId="8" hidden="1"/>
    <cellStyle name="Hyperlink" xfId="367" builtinId="8" hidden="1"/>
    <cellStyle name="Hyperlink" xfId="289" builtinId="8" hidden="1"/>
    <cellStyle name="Hyperlink" xfId="179" builtinId="8" hidden="1"/>
    <cellStyle name="Hyperlink" xfId="353" builtinId="8" hidden="1"/>
    <cellStyle name="Hyperlink" xfId="97" builtinId="8" hidden="1"/>
    <cellStyle name="Hyperlink" xfId="261" builtinId="8" hidden="1"/>
    <cellStyle name="Hyperlink" xfId="517" builtinId="8" hidden="1"/>
    <cellStyle name="Hyperlink" xfId="445" builtinId="8" hidden="1"/>
    <cellStyle name="Hyperlink" xfId="99" builtinId="8" hidden="1"/>
    <cellStyle name="Hyperlink" xfId="371" builtinId="8" hidden="1"/>
    <cellStyle name="Hyperlink" xfId="459" builtinId="8" hidden="1"/>
    <cellStyle name="Hyperlink" xfId="343" builtinId="8" hidden="1"/>
    <cellStyle name="Hyperlink" xfId="301" builtinId="8" hidden="1"/>
    <cellStyle name="Hyperlink" xfId="379" builtinId="8" hidden="1"/>
    <cellStyle name="Hyperlink" xfId="167" builtinId="8" hidden="1"/>
    <cellStyle name="Hyperlink" xfId="251" builtinId="8" hidden="1"/>
    <cellStyle name="Hyperlink" xfId="247" builtinId="8" hidden="1"/>
    <cellStyle name="Hyperlink" xfId="393" builtinId="8" hidden="1"/>
    <cellStyle name="Hyperlink" xfId="259" builtinId="8" hidden="1"/>
    <cellStyle name="Hyperlink" xfId="467" builtinId="8" hidden="1"/>
    <cellStyle name="Hyperlink" xfId="281" builtinId="8" hidden="1"/>
    <cellStyle name="Hyperlink" xfId="485" builtinId="8" hidden="1"/>
    <cellStyle name="Hyperlink" xfId="523" builtinId="8" hidden="1"/>
    <cellStyle name="Hyperlink" xfId="293" builtinId="8" hidden="1"/>
    <cellStyle name="Hyperlink" xfId="151" builtinId="8" hidden="1"/>
    <cellStyle name="Hyperlink" xfId="75" builtinId="8" hidden="1"/>
    <cellStyle name="Hyperlink" xfId="157" builtinId="8" hidden="1"/>
    <cellStyle name="Hyperlink" xfId="319" builtinId="8" hidden="1"/>
    <cellStyle name="Hyperlink" xfId="173" builtinId="8" hidden="1"/>
    <cellStyle name="Hyperlink" xfId="83" builtinId="8" hidden="1"/>
    <cellStyle name="Hyperlink" xfId="443" builtinId="8" hidden="1"/>
    <cellStyle name="Hyperlink" xfId="233" builtinId="8" hidden="1"/>
    <cellStyle name="Hyperlink" xfId="113" builtinId="8" hidden="1"/>
    <cellStyle name="Hyperlink" xfId="191" builtinId="8" hidden="1"/>
    <cellStyle name="Hyperlink" xfId="41" builtinId="8" hidden="1"/>
    <cellStyle name="Hyperlink" xfId="253" builtinId="8" hidden="1"/>
    <cellStyle name="Hyperlink" xfId="137" builtinId="8" hidden="1"/>
    <cellStyle name="Hyperlink" xfId="375" builtinId="8" hidden="1"/>
    <cellStyle name="Hyperlink" xfId="483" builtinId="8" hidden="1"/>
    <cellStyle name="Hyperlink" xfId="527" builtinId="8" hidden="1"/>
    <cellStyle name="Hyperlink" xfId="161" builtinId="8" hidden="1"/>
    <cellStyle name="Hyperlink" xfId="95" builtinId="8" hidden="1"/>
    <cellStyle name="Hyperlink" xfId="19" builtinId="8" hidden="1"/>
    <cellStyle name="Hyperlink" xfId="235" builtinId="8" hidden="1"/>
    <cellStyle name="Hyperlink" xfId="47" builtinId="8" hidden="1"/>
    <cellStyle name="Hyperlink" xfId="257" builtinId="8" hidden="1"/>
    <cellStyle name="Hyperlink" xfId="429" builtinId="8" hidden="1"/>
    <cellStyle name="Hyperlink" xfId="275" builtinId="8" hidden="1"/>
    <cellStyle name="Hyperlink" xfId="417" builtinId="8" hidden="1"/>
    <cellStyle name="Hyperlink" xfId="29" builtinId="8" hidden="1"/>
    <cellStyle name="Hyperlink" xfId="133" builtinId="8" hidden="1"/>
    <cellStyle name="Hyperlink" xfId="529" builtinId="8" hidden="1"/>
    <cellStyle name="Hyperlink" xfId="339" builtinId="8" hidden="1"/>
    <cellStyle name="Hyperlink" xfId="249" builtinId="8" hidden="1"/>
    <cellStyle name="Hyperlink" xfId="255" builtinId="8" hidden="1"/>
    <cellStyle name="Hyperlink" xfId="447" builtinId="8" hidden="1"/>
    <cellStyle name="Hyperlink" xfId="229" builtinId="8" hidden="1"/>
    <cellStyle name="Hyperlink" xfId="69" builtinId="8" hidden="1"/>
    <cellStyle name="Hyperlink" xfId="469" builtinId="8" hidden="1"/>
    <cellStyle name="Hyperlink" xfId="381" builtinId="8" hidden="1"/>
    <cellStyle name="Hyperlink" xfId="109" builtinId="8" hidden="1"/>
    <cellStyle name="Hyperlink" xfId="355" builtinId="8" hidden="1"/>
    <cellStyle name="Hyperlink" xfId="143" builtinId="8" hidden="1"/>
    <cellStyle name="Hyperlink" xfId="45" builtinId="8" hidden="1"/>
    <cellStyle name="Hyperlink" xfId="441" builtinId="8" hidden="1"/>
    <cellStyle name="Hyperlink" xfId="401" builtinId="8" hidden="1"/>
    <cellStyle name="Hyperlink" xfId="537" builtinId="8"/>
    <cellStyle name="Standaard" xfId="0" builtinId="0"/>
    <cellStyle name="Standaard 2" xfId="1" xr:uid="{00000000-0005-0000-0000-00000A020000}"/>
    <cellStyle name="Standaard 2 2" xfId="2" xr:uid="{00000000-0005-0000-0000-00000B020000}"/>
    <cellStyle name="Standaard 2 3" xfId="5" xr:uid="{00000000-0005-0000-0000-00000C020000}"/>
    <cellStyle name="Standaard 2 4" xfId="8" xr:uid="{00000000-0005-0000-0000-00000D020000}"/>
    <cellStyle name="Standaard 2 5" xfId="536" xr:uid="{00000000-0005-0000-0000-00000E020000}"/>
    <cellStyle name="Standaard 3" xfId="3" xr:uid="{00000000-0005-0000-0000-00000F020000}"/>
    <cellStyle name="Standaard 3 2" xfId="6" xr:uid="{00000000-0005-0000-0000-000010020000}"/>
    <cellStyle name="Standaard 3 3" xfId="9" xr:uid="{00000000-0005-0000-0000-000011020000}"/>
    <cellStyle name="Standaard 4" xfId="4" xr:uid="{00000000-0005-0000-0000-000012020000}"/>
    <cellStyle name="Standaard 4 2" xfId="7" xr:uid="{00000000-0005-0000-0000-000013020000}"/>
    <cellStyle name="Standaard 4 3" xfId="10" xr:uid="{00000000-0005-0000-0000-000014020000}"/>
    <cellStyle name="Standaard 5" xfId="11" xr:uid="{00000000-0005-0000-0000-000015020000}"/>
    <cellStyle name="Standaard 6" xfId="12" xr:uid="{00000000-0005-0000-0000-000016020000}"/>
    <cellStyle name="Standaard 7" xfId="13" xr:uid="{00000000-0005-0000-0000-000017020000}"/>
    <cellStyle name="Standaard 8" xfId="14" xr:uid="{00000000-0005-0000-0000-000018020000}"/>
    <cellStyle name="Standaard 9" xfId="535" xr:uid="{00000000-0005-0000-0000-000019020000}"/>
  </cellStyles>
  <dxfs count="9">
    <dxf>
      <fill>
        <patternFill patternType="gray0625">
          <bgColor theme="0" tint="-4.9989318521683403E-2"/>
        </patternFill>
      </fill>
    </dxf>
    <dxf>
      <fill>
        <patternFill patternType="gray0625">
          <bgColor theme="0" tint="-4.9989318521683403E-2"/>
        </patternFill>
      </fill>
    </dxf>
    <dxf>
      <fill>
        <patternFill>
          <bgColor theme="6"/>
        </patternFill>
      </fill>
    </dxf>
    <dxf>
      <fill>
        <patternFill>
          <bgColor rgb="FFFFC000"/>
        </patternFill>
      </fill>
    </dxf>
    <dxf>
      <fill>
        <patternFill>
          <bgColor theme="5"/>
        </patternFill>
      </fill>
    </dxf>
    <dxf>
      <fill>
        <patternFill>
          <bgColor theme="6"/>
        </patternFill>
      </fill>
    </dxf>
    <dxf>
      <fill>
        <patternFill>
          <bgColor rgb="FFFFC000"/>
        </patternFill>
      </fill>
    </dxf>
    <dxf>
      <fill>
        <patternFill>
          <bgColor theme="5"/>
        </patternFill>
      </fill>
    </dxf>
    <dxf>
      <fill>
        <patternFill patternType="gray0625">
          <bgColor theme="0" tint="-4.9989318521683403E-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bio-overheid.nl/media/13kduqsi/bio-versie-104zv_def.pdfr18%20-%20DOC-BB-01K%20Richtlijn%20Monitoring%20en%20Logging" TargetMode="External"/><Relationship Id="rId2" Type="http://schemas.openxmlformats.org/officeDocument/2006/relationships/hyperlink" Target="https://europadecentraal.nl/praktijkvraag/moeten-onze-websites-een-hulpmiddel-voor-gebruikersfeedback-opnemen/Single%20Digital%20Gateway" TargetMode="External"/><Relationship Id="rId1" Type="http://schemas.openxmlformats.org/officeDocument/2006/relationships/hyperlink" Target="https://www.geonovum.nl/geo-standaarden/api-strategie" TargetMode="External"/><Relationship Id="rId5" Type="http://schemas.openxmlformats.org/officeDocument/2006/relationships/printerSettings" Target="../printerSettings/printerSettings1.bin"/><Relationship Id="rId4" Type="http://schemas.openxmlformats.org/officeDocument/2006/relationships/hyperlink" Target="https://help.piwik.pro/support/getting-started/install-a-tracking-co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139"/>
  <sheetViews>
    <sheetView tabSelected="1" topLeftCell="H1" zoomScale="70" zoomScaleNormal="70" workbookViewId="0">
      <pane ySplit="2" topLeftCell="A3" activePane="bottomLeft" state="frozen"/>
      <selection activeCell="H1" sqref="H1"/>
      <selection pane="bottomLeft" activeCell="U4" sqref="U4"/>
    </sheetView>
  </sheetViews>
  <sheetFormatPr defaultColWidth="8.5546875" defaultRowHeight="12.55"/>
  <cols>
    <col min="1" max="1" width="5.44140625" style="6" customWidth="1"/>
    <col min="2" max="2" width="17.5546875" style="144" customWidth="1"/>
    <col min="3" max="3" width="5.5546875" style="144" customWidth="1"/>
    <col min="4" max="4" width="29.44140625" style="6" customWidth="1"/>
    <col min="5" max="5" width="7.44140625" style="6" customWidth="1"/>
    <col min="6" max="6" width="35.44140625" style="145" customWidth="1"/>
    <col min="7" max="7" width="97.33203125" style="146" customWidth="1"/>
    <col min="8" max="8" width="8.5546875" style="145" customWidth="1"/>
    <col min="9" max="9" width="14.44140625" style="145" hidden="1" customWidth="1"/>
    <col min="10" max="12" width="8.5546875" style="145" hidden="1" customWidth="1"/>
    <col min="13" max="13" width="22.6640625" style="145" hidden="1" customWidth="1"/>
    <col min="14" max="14" width="8.5546875" style="145" hidden="1" customWidth="1"/>
    <col min="15" max="15" width="16.5546875" style="153" customWidth="1"/>
    <col min="16" max="16" width="41.109375" style="145" hidden="1" customWidth="1"/>
    <col min="17" max="17" width="85.33203125" style="146" customWidth="1"/>
    <col min="18" max="18" width="55.5546875" style="146" customWidth="1"/>
    <col min="19" max="19" width="38" style="147" bestFit="1" customWidth="1"/>
    <col min="20" max="20" width="8.44140625" style="6" customWidth="1"/>
    <col min="21" max="21" width="9.44140625" style="6" customWidth="1"/>
    <col min="22" max="22" width="66.88671875" style="6" customWidth="1"/>
    <col min="23" max="23" width="17.5546875" style="6" bestFit="1" customWidth="1"/>
    <col min="24" max="24" width="13.44140625" style="6" customWidth="1"/>
    <col min="25" max="25" width="23.5546875" style="6" customWidth="1"/>
    <col min="26" max="26" width="11.44140625" style="6" hidden="1" customWidth="1"/>
    <col min="27" max="27" width="15" style="6" hidden="1" customWidth="1"/>
    <col min="28" max="28" width="20" style="6" hidden="1" customWidth="1"/>
    <col min="29" max="29" width="22.5546875" style="6" hidden="1" customWidth="1"/>
    <col min="30" max="30" width="23.44140625" style="144" hidden="1" customWidth="1"/>
    <col min="31" max="31" width="28.44140625" style="6" hidden="1" customWidth="1"/>
    <col min="32" max="16358" width="8.5546875" style="6"/>
    <col min="16359" max="16379" width="8.5546875" style="6" bestFit="1"/>
    <col min="16380" max="16384" width="8.5546875" style="6"/>
  </cols>
  <sheetData>
    <row r="1" spans="1:31" ht="18.2" thickBot="1">
      <c r="A1" s="5"/>
      <c r="B1" s="183" t="s">
        <v>0</v>
      </c>
      <c r="C1" s="183"/>
      <c r="D1" s="183"/>
      <c r="E1" s="183"/>
      <c r="F1" s="183"/>
      <c r="G1" s="183"/>
      <c r="H1" s="183"/>
      <c r="I1" s="183"/>
      <c r="J1" s="183"/>
      <c r="K1" s="183"/>
      <c r="L1" s="183"/>
      <c r="M1" s="183"/>
      <c r="N1" s="183"/>
      <c r="O1" s="183"/>
      <c r="P1" s="183"/>
      <c r="Q1" s="183"/>
      <c r="R1" s="183"/>
      <c r="S1" s="183"/>
      <c r="T1" s="182" t="s">
        <v>1</v>
      </c>
      <c r="U1" s="182"/>
      <c r="V1" s="182"/>
      <c r="W1" s="182"/>
      <c r="X1" s="182"/>
      <c r="Y1" s="182"/>
      <c r="Z1" s="181" t="s">
        <v>2</v>
      </c>
      <c r="AA1" s="181"/>
      <c r="AB1" s="181"/>
      <c r="AC1" s="181"/>
      <c r="AD1" s="181"/>
      <c r="AE1" s="181"/>
    </row>
    <row r="2" spans="1:31" s="21" customFormat="1" ht="13.15">
      <c r="A2" s="7" t="s">
        <v>3</v>
      </c>
      <c r="B2" s="7" t="s">
        <v>4</v>
      </c>
      <c r="C2" s="8" t="s">
        <v>3</v>
      </c>
      <c r="D2" s="9" t="s">
        <v>5</v>
      </c>
      <c r="E2" s="10" t="s">
        <v>3</v>
      </c>
      <c r="F2" s="9" t="s">
        <v>6</v>
      </c>
      <c r="G2" s="11" t="s">
        <v>7</v>
      </c>
      <c r="H2" s="12" t="s">
        <v>8</v>
      </c>
      <c r="I2" s="13" t="s">
        <v>9</v>
      </c>
      <c r="J2" s="13" t="s">
        <v>10</v>
      </c>
      <c r="K2" s="13" t="s">
        <v>11</v>
      </c>
      <c r="L2" s="13" t="s">
        <v>12</v>
      </c>
      <c r="M2" s="13" t="s">
        <v>13</v>
      </c>
      <c r="N2" s="13" t="s">
        <v>14</v>
      </c>
      <c r="O2" s="13" t="s">
        <v>15</v>
      </c>
      <c r="P2" s="13" t="s">
        <v>16</v>
      </c>
      <c r="Q2" s="14" t="s">
        <v>17</v>
      </c>
      <c r="R2" s="14" t="s">
        <v>18</v>
      </c>
      <c r="S2" s="15" t="s">
        <v>19</v>
      </c>
      <c r="T2" s="16" t="s">
        <v>20</v>
      </c>
      <c r="U2" s="17" t="s">
        <v>21</v>
      </c>
      <c r="V2" s="17" t="s">
        <v>22</v>
      </c>
      <c r="W2" s="17" t="s">
        <v>23</v>
      </c>
      <c r="X2" s="17" t="s">
        <v>24</v>
      </c>
      <c r="Y2" s="17" t="s">
        <v>1</v>
      </c>
      <c r="Z2" s="18" t="s">
        <v>21</v>
      </c>
      <c r="AA2" s="19" t="s">
        <v>25</v>
      </c>
      <c r="AB2" s="19" t="s">
        <v>26</v>
      </c>
      <c r="AC2" s="19" t="s">
        <v>27</v>
      </c>
      <c r="AD2" s="20" t="s">
        <v>28</v>
      </c>
      <c r="AE2" s="19" t="s">
        <v>29</v>
      </c>
    </row>
    <row r="3" spans="1:31" s="35" customFormat="1" ht="50.1">
      <c r="A3" s="22">
        <v>1</v>
      </c>
      <c r="B3" s="22" t="s">
        <v>30</v>
      </c>
      <c r="C3" s="22" t="s">
        <v>31</v>
      </c>
      <c r="D3" s="23" t="s">
        <v>32</v>
      </c>
      <c r="E3" s="24" t="s">
        <v>33</v>
      </c>
      <c r="F3" s="25" t="s">
        <v>34</v>
      </c>
      <c r="G3" s="26" t="s">
        <v>35</v>
      </c>
      <c r="H3" s="27" t="s">
        <v>36</v>
      </c>
      <c r="I3" s="28" t="s">
        <v>36</v>
      </c>
      <c r="J3" s="28"/>
      <c r="K3" s="28"/>
      <c r="L3" s="28"/>
      <c r="M3" s="28"/>
      <c r="N3" s="28"/>
      <c r="O3" s="150" t="s">
        <v>37</v>
      </c>
      <c r="P3" s="29" t="str">
        <f t="shared" ref="P3:P21" si="0">IF(H3="Must","NVT","")</f>
        <v>NVT</v>
      </c>
      <c r="Q3" s="30" t="s">
        <v>38</v>
      </c>
      <c r="R3" s="30"/>
      <c r="S3" s="31" t="s">
        <v>39</v>
      </c>
      <c r="T3" s="27" t="str">
        <f t="shared" ref="T3:T34" si="1">IF(H3="","",H3)</f>
        <v>Must</v>
      </c>
      <c r="U3" s="167"/>
      <c r="V3" s="168"/>
      <c r="W3" s="169"/>
      <c r="X3" s="22" t="str">
        <f t="shared" ref="X3:X49" si="2">IF(OR(T3="Wont",T3="Must"),"NVT",100)</f>
        <v>NVT</v>
      </c>
      <c r="Y3" s="29" t="str">
        <f t="shared" ref="Y3:Y66" si="3">IF(X3="NVT","NVT",IF(W3="Ja",X3,0))</f>
        <v>NVT</v>
      </c>
      <c r="Z3" s="32"/>
      <c r="AA3" s="33"/>
      <c r="AB3" s="34"/>
      <c r="AC3" s="33"/>
      <c r="AD3" s="3"/>
      <c r="AE3" s="33"/>
    </row>
    <row r="4" spans="1:31" s="35" customFormat="1" ht="100.5" customHeight="1">
      <c r="A4" s="22"/>
      <c r="B4" s="22"/>
      <c r="C4" s="22"/>
      <c r="D4" s="23"/>
      <c r="E4" s="24" t="s">
        <v>40</v>
      </c>
      <c r="F4" s="25" t="s">
        <v>41</v>
      </c>
      <c r="G4" s="36" t="s">
        <v>42</v>
      </c>
      <c r="H4" s="27" t="s">
        <v>43</v>
      </c>
      <c r="I4" s="28"/>
      <c r="J4" s="28"/>
      <c r="K4" s="28"/>
      <c r="L4" s="28"/>
      <c r="M4" s="28"/>
      <c r="N4" s="28"/>
      <c r="O4" s="150"/>
      <c r="P4" s="29" t="str">
        <f t="shared" si="0"/>
        <v/>
      </c>
      <c r="Q4" s="30" t="s">
        <v>44</v>
      </c>
      <c r="R4" s="38"/>
      <c r="S4" s="39"/>
      <c r="T4" s="27" t="str">
        <f t="shared" si="1"/>
        <v>Should</v>
      </c>
      <c r="U4" s="204"/>
      <c r="V4" s="168"/>
      <c r="W4" s="169"/>
      <c r="X4" s="22">
        <v>2</v>
      </c>
      <c r="Y4" s="29">
        <f t="shared" si="3"/>
        <v>0</v>
      </c>
      <c r="Z4" s="32"/>
      <c r="AA4" s="33"/>
      <c r="AB4" s="34"/>
      <c r="AC4" s="33"/>
      <c r="AD4" s="3"/>
      <c r="AE4" s="33"/>
    </row>
    <row r="5" spans="1:31" s="35" customFormat="1" ht="125.25">
      <c r="A5" s="22"/>
      <c r="B5" s="22"/>
      <c r="C5" s="22"/>
      <c r="D5" s="23"/>
      <c r="E5" s="24" t="s">
        <v>45</v>
      </c>
      <c r="F5" s="157" t="s">
        <v>46</v>
      </c>
      <c r="G5" s="40" t="s">
        <v>47</v>
      </c>
      <c r="H5" s="27" t="s">
        <v>36</v>
      </c>
      <c r="I5" s="28"/>
      <c r="J5" s="28"/>
      <c r="K5" s="28"/>
      <c r="L5" s="28"/>
      <c r="M5" s="28"/>
      <c r="N5" s="28"/>
      <c r="O5" s="150" t="s">
        <v>37</v>
      </c>
      <c r="P5" s="29" t="str">
        <f t="shared" si="0"/>
        <v>NVT</v>
      </c>
      <c r="Q5" s="30" t="s">
        <v>48</v>
      </c>
      <c r="R5" s="38"/>
      <c r="S5" s="39"/>
      <c r="T5" s="27" t="str">
        <f t="shared" si="1"/>
        <v>Must</v>
      </c>
      <c r="U5" s="167"/>
      <c r="V5" s="168"/>
      <c r="W5" s="169"/>
      <c r="X5" s="22" t="str">
        <f t="shared" si="2"/>
        <v>NVT</v>
      </c>
      <c r="Y5" s="29" t="str">
        <f t="shared" si="3"/>
        <v>NVT</v>
      </c>
      <c r="Z5" s="32"/>
      <c r="AA5" s="33"/>
      <c r="AB5" s="34"/>
      <c r="AC5" s="33"/>
      <c r="AD5" s="3"/>
      <c r="AE5" s="33"/>
    </row>
    <row r="6" spans="1:31" s="35" customFormat="1" ht="75.150000000000006">
      <c r="A6" s="22"/>
      <c r="B6" s="22"/>
      <c r="C6" s="22"/>
      <c r="D6" s="23"/>
      <c r="E6" s="24" t="s">
        <v>49</v>
      </c>
      <c r="F6" s="25" t="s">
        <v>50</v>
      </c>
      <c r="G6" s="40" t="s">
        <v>51</v>
      </c>
      <c r="H6" s="27" t="s">
        <v>36</v>
      </c>
      <c r="I6" s="28" t="s">
        <v>36</v>
      </c>
      <c r="J6" s="28"/>
      <c r="K6" s="28"/>
      <c r="L6" s="28"/>
      <c r="M6" s="28"/>
      <c r="N6" s="28"/>
      <c r="O6" s="150"/>
      <c r="P6" s="29" t="str">
        <f t="shared" si="0"/>
        <v>NVT</v>
      </c>
      <c r="Q6" s="30" t="s">
        <v>52</v>
      </c>
      <c r="R6" s="38"/>
      <c r="S6" s="39"/>
      <c r="T6" s="27" t="str">
        <f t="shared" si="1"/>
        <v>Must</v>
      </c>
      <c r="U6" s="167"/>
      <c r="V6" s="168"/>
      <c r="W6" s="169"/>
      <c r="X6" s="22" t="str">
        <f t="shared" si="2"/>
        <v>NVT</v>
      </c>
      <c r="Y6" s="29" t="str">
        <f t="shared" si="3"/>
        <v>NVT</v>
      </c>
      <c r="Z6" s="32"/>
      <c r="AA6" s="33"/>
      <c r="AB6" s="34"/>
      <c r="AC6" s="33"/>
      <c r="AD6" s="3"/>
      <c r="AE6" s="33"/>
    </row>
    <row r="7" spans="1:31" s="35" customFormat="1" ht="13.15">
      <c r="A7" s="22"/>
      <c r="B7" s="22"/>
      <c r="C7" s="22"/>
      <c r="D7" s="23"/>
      <c r="E7" s="24" t="s">
        <v>53</v>
      </c>
      <c r="F7" s="41" t="s">
        <v>54</v>
      </c>
      <c r="G7" s="36" t="s">
        <v>55</v>
      </c>
      <c r="H7" s="27" t="s">
        <v>36</v>
      </c>
      <c r="I7" s="28"/>
      <c r="J7" s="28"/>
      <c r="K7" s="28"/>
      <c r="L7" s="28"/>
      <c r="M7" s="28"/>
      <c r="N7" s="28"/>
      <c r="O7" s="150" t="s">
        <v>37</v>
      </c>
      <c r="P7" s="29" t="str">
        <f t="shared" si="0"/>
        <v>NVT</v>
      </c>
      <c r="Q7" s="30" t="s">
        <v>56</v>
      </c>
      <c r="R7" s="38"/>
      <c r="S7" s="39"/>
      <c r="T7" s="27" t="str">
        <f t="shared" si="1"/>
        <v>Must</v>
      </c>
      <c r="U7" s="167"/>
      <c r="V7" s="168"/>
      <c r="W7" s="169"/>
      <c r="X7" s="22" t="str">
        <f t="shared" si="2"/>
        <v>NVT</v>
      </c>
      <c r="Y7" s="29" t="str">
        <f t="shared" si="3"/>
        <v>NVT</v>
      </c>
      <c r="Z7" s="32"/>
      <c r="AA7" s="33"/>
      <c r="AB7" s="34"/>
      <c r="AC7" s="33"/>
      <c r="AD7" s="3"/>
      <c r="AE7" s="33"/>
    </row>
    <row r="8" spans="1:31" s="35" customFormat="1" ht="37.6">
      <c r="A8" s="22"/>
      <c r="B8" s="22"/>
      <c r="C8" s="22"/>
      <c r="D8" s="23"/>
      <c r="E8" s="24" t="s">
        <v>57</v>
      </c>
      <c r="F8" s="25" t="s">
        <v>58</v>
      </c>
      <c r="G8" s="42" t="s">
        <v>59</v>
      </c>
      <c r="H8" s="27" t="s">
        <v>36</v>
      </c>
      <c r="I8" s="28"/>
      <c r="J8" s="28"/>
      <c r="K8" s="28"/>
      <c r="L8" s="28"/>
      <c r="M8" s="28"/>
      <c r="N8" s="28"/>
      <c r="O8" s="150"/>
      <c r="P8" s="29" t="str">
        <f t="shared" si="0"/>
        <v>NVT</v>
      </c>
      <c r="Q8" s="30" t="s">
        <v>60</v>
      </c>
      <c r="R8" s="38"/>
      <c r="S8" s="39"/>
      <c r="T8" s="27" t="str">
        <f t="shared" si="1"/>
        <v>Must</v>
      </c>
      <c r="U8" s="167"/>
      <c r="V8" s="168"/>
      <c r="W8" s="169"/>
      <c r="X8" s="22" t="str">
        <f t="shared" si="2"/>
        <v>NVT</v>
      </c>
      <c r="Y8" s="29" t="str">
        <f t="shared" si="3"/>
        <v>NVT</v>
      </c>
      <c r="Z8" s="32"/>
      <c r="AA8" s="33"/>
      <c r="AB8" s="34"/>
      <c r="AC8" s="33"/>
      <c r="AD8" s="3"/>
      <c r="AE8" s="33"/>
    </row>
    <row r="9" spans="1:31" s="35" customFormat="1" ht="37.6">
      <c r="A9" s="22"/>
      <c r="B9" s="22"/>
      <c r="C9" s="22"/>
      <c r="D9" s="23"/>
      <c r="E9" s="24" t="s">
        <v>61</v>
      </c>
      <c r="F9" s="25" t="s">
        <v>62</v>
      </c>
      <c r="G9" s="42" t="s">
        <v>63</v>
      </c>
      <c r="H9" s="27" t="s">
        <v>43</v>
      </c>
      <c r="I9" s="28"/>
      <c r="J9" s="28"/>
      <c r="K9" s="28"/>
      <c r="L9" s="28"/>
      <c r="M9" s="28"/>
      <c r="N9" s="28"/>
      <c r="O9" s="150"/>
      <c r="P9" s="29" t="str">
        <f t="shared" si="0"/>
        <v/>
      </c>
      <c r="Q9" s="30" t="s">
        <v>64</v>
      </c>
      <c r="R9" s="38"/>
      <c r="S9" s="43" t="s">
        <v>65</v>
      </c>
      <c r="T9" s="27" t="str">
        <f t="shared" si="1"/>
        <v>Should</v>
      </c>
      <c r="U9" s="167"/>
      <c r="V9" s="168"/>
      <c r="W9" s="169"/>
      <c r="X9" s="22">
        <v>2</v>
      </c>
      <c r="Y9" s="29">
        <f t="shared" si="3"/>
        <v>0</v>
      </c>
      <c r="Z9" s="32"/>
      <c r="AA9" s="33"/>
      <c r="AB9" s="34"/>
      <c r="AC9" s="33"/>
      <c r="AD9" s="3"/>
      <c r="AE9" s="33"/>
    </row>
    <row r="10" spans="1:31" s="35" customFormat="1" ht="87.65">
      <c r="A10" s="22"/>
      <c r="B10" s="22"/>
      <c r="C10" s="22"/>
      <c r="D10" s="23"/>
      <c r="E10" s="24" t="s">
        <v>66</v>
      </c>
      <c r="F10" s="25" t="s">
        <v>67</v>
      </c>
      <c r="G10" s="44" t="s">
        <v>68</v>
      </c>
      <c r="H10" s="27" t="s">
        <v>36</v>
      </c>
      <c r="I10" s="28"/>
      <c r="J10" s="28"/>
      <c r="K10" s="28"/>
      <c r="L10" s="28"/>
      <c r="M10" s="28"/>
      <c r="N10" s="28"/>
      <c r="O10" s="150" t="s">
        <v>37</v>
      </c>
      <c r="P10" s="29" t="str">
        <f t="shared" si="0"/>
        <v>NVT</v>
      </c>
      <c r="Q10" s="154" t="s">
        <v>69</v>
      </c>
      <c r="R10" s="30"/>
      <c r="S10" s="164" t="s">
        <v>70</v>
      </c>
      <c r="T10" s="27" t="str">
        <f t="shared" si="1"/>
        <v>Must</v>
      </c>
      <c r="U10" s="170"/>
      <c r="V10" s="168"/>
      <c r="W10" s="169"/>
      <c r="X10" s="22" t="str">
        <f t="shared" si="2"/>
        <v>NVT</v>
      </c>
      <c r="Y10" s="29" t="str">
        <f t="shared" si="3"/>
        <v>NVT</v>
      </c>
      <c r="Z10" s="32"/>
      <c r="AA10" s="33"/>
      <c r="AB10" s="34"/>
      <c r="AC10" s="33"/>
      <c r="AD10" s="3"/>
      <c r="AE10" s="33"/>
    </row>
    <row r="11" spans="1:31" s="35" customFormat="1" ht="37.6">
      <c r="A11" s="22"/>
      <c r="B11" s="22"/>
      <c r="C11" s="22" t="s">
        <v>71</v>
      </c>
      <c r="D11" s="23" t="s">
        <v>72</v>
      </c>
      <c r="E11" s="24" t="s">
        <v>73</v>
      </c>
      <c r="F11" s="25" t="s">
        <v>74</v>
      </c>
      <c r="G11" s="45" t="s">
        <v>75</v>
      </c>
      <c r="H11" s="27" t="s">
        <v>36</v>
      </c>
      <c r="I11" s="28" t="s">
        <v>36</v>
      </c>
      <c r="J11" s="28"/>
      <c r="K11" s="28"/>
      <c r="L11" s="28"/>
      <c r="M11" s="28"/>
      <c r="N11" s="28"/>
      <c r="O11" s="150"/>
      <c r="P11" s="29" t="str">
        <f t="shared" si="0"/>
        <v>NVT</v>
      </c>
      <c r="Q11" s="46" t="s">
        <v>76</v>
      </c>
      <c r="R11" s="38"/>
      <c r="S11" s="39"/>
      <c r="T11" s="27" t="str">
        <f t="shared" si="1"/>
        <v>Must</v>
      </c>
      <c r="U11" s="167"/>
      <c r="V11" s="168"/>
      <c r="W11" s="169"/>
      <c r="X11" s="22" t="str">
        <f t="shared" si="2"/>
        <v>NVT</v>
      </c>
      <c r="Y11" s="29" t="str">
        <f t="shared" si="3"/>
        <v>NVT</v>
      </c>
      <c r="Z11" s="32"/>
      <c r="AA11" s="33"/>
      <c r="AB11" s="34"/>
      <c r="AC11" s="33"/>
      <c r="AD11" s="3"/>
      <c r="AE11" s="33"/>
    </row>
    <row r="12" spans="1:31" s="35" customFormat="1" ht="37.6">
      <c r="A12" s="22"/>
      <c r="B12" s="22"/>
      <c r="C12" s="22"/>
      <c r="D12" s="23"/>
      <c r="E12" s="24" t="s">
        <v>77</v>
      </c>
      <c r="F12" s="25" t="s">
        <v>78</v>
      </c>
      <c r="G12" s="45" t="s">
        <v>79</v>
      </c>
      <c r="H12" s="27" t="s">
        <v>36</v>
      </c>
      <c r="I12" s="28"/>
      <c r="J12" s="28"/>
      <c r="K12" s="28"/>
      <c r="L12" s="28"/>
      <c r="M12" s="28"/>
      <c r="N12" s="28"/>
      <c r="O12" s="150" t="s">
        <v>37</v>
      </c>
      <c r="P12" s="29" t="str">
        <f t="shared" si="0"/>
        <v>NVT</v>
      </c>
      <c r="Q12" s="47" t="s">
        <v>80</v>
      </c>
      <c r="R12" s="38"/>
      <c r="S12" s="39"/>
      <c r="T12" s="27" t="str">
        <f t="shared" si="1"/>
        <v>Must</v>
      </c>
      <c r="U12" s="167"/>
      <c r="V12" s="168"/>
      <c r="W12" s="169"/>
      <c r="X12" s="22" t="str">
        <f t="shared" si="2"/>
        <v>NVT</v>
      </c>
      <c r="Y12" s="29" t="str">
        <f t="shared" si="3"/>
        <v>NVT</v>
      </c>
      <c r="Z12" s="32"/>
      <c r="AA12" s="33"/>
      <c r="AB12" s="34"/>
      <c r="AC12" s="33"/>
      <c r="AD12" s="3"/>
      <c r="AE12" s="33"/>
    </row>
    <row r="13" spans="1:31" s="35" customFormat="1" ht="37.6">
      <c r="A13" s="22"/>
      <c r="B13" s="22"/>
      <c r="C13" s="22"/>
      <c r="D13" s="23"/>
      <c r="E13" s="24" t="s">
        <v>81</v>
      </c>
      <c r="F13" s="186" t="s">
        <v>82</v>
      </c>
      <c r="G13" s="48" t="s">
        <v>83</v>
      </c>
      <c r="H13" s="27" t="s">
        <v>36</v>
      </c>
      <c r="I13" s="28" t="s">
        <v>36</v>
      </c>
      <c r="J13" s="28" t="s">
        <v>36</v>
      </c>
      <c r="K13" s="28"/>
      <c r="L13" s="28" t="s">
        <v>36</v>
      </c>
      <c r="M13" s="28"/>
      <c r="N13" s="28"/>
      <c r="O13" s="150" t="s">
        <v>37</v>
      </c>
      <c r="P13" s="29" t="str">
        <f t="shared" si="0"/>
        <v>NVT</v>
      </c>
      <c r="Q13" s="30" t="s">
        <v>84</v>
      </c>
      <c r="R13" s="38"/>
      <c r="S13" s="39"/>
      <c r="T13" s="27" t="str">
        <f t="shared" si="1"/>
        <v>Must</v>
      </c>
      <c r="U13" s="167"/>
      <c r="V13" s="168"/>
      <c r="W13" s="169"/>
      <c r="X13" s="22" t="str">
        <f t="shared" si="2"/>
        <v>NVT</v>
      </c>
      <c r="Y13" s="29" t="str">
        <f t="shared" si="3"/>
        <v>NVT</v>
      </c>
      <c r="Z13" s="32"/>
      <c r="AA13" s="33"/>
      <c r="AB13" s="34"/>
      <c r="AC13" s="33"/>
      <c r="AD13" s="3"/>
      <c r="AE13" s="33"/>
    </row>
    <row r="14" spans="1:31" s="35" customFormat="1" ht="162.80000000000001">
      <c r="A14" s="22"/>
      <c r="B14" s="22"/>
      <c r="C14" s="22"/>
      <c r="D14" s="23"/>
      <c r="E14" s="24" t="s">
        <v>85</v>
      </c>
      <c r="F14" s="187"/>
      <c r="G14" s="49" t="s">
        <v>86</v>
      </c>
      <c r="H14" s="27" t="s">
        <v>36</v>
      </c>
      <c r="I14" s="28" t="s">
        <v>36</v>
      </c>
      <c r="J14" s="28"/>
      <c r="K14" s="28"/>
      <c r="L14" s="28"/>
      <c r="M14" s="28"/>
      <c r="N14" s="28"/>
      <c r="O14" s="150" t="s">
        <v>37</v>
      </c>
      <c r="P14" s="29" t="str">
        <f t="shared" si="0"/>
        <v>NVT</v>
      </c>
      <c r="Q14" s="30" t="s">
        <v>87</v>
      </c>
      <c r="R14" s="38"/>
      <c r="S14" s="39"/>
      <c r="T14" s="27" t="str">
        <f t="shared" si="1"/>
        <v>Must</v>
      </c>
      <c r="U14" s="167"/>
      <c r="V14" s="168"/>
      <c r="W14" s="169"/>
      <c r="X14" s="22" t="str">
        <f t="shared" si="2"/>
        <v>NVT</v>
      </c>
      <c r="Y14" s="29" t="str">
        <f t="shared" si="3"/>
        <v>NVT</v>
      </c>
      <c r="Z14" s="32"/>
      <c r="AA14" s="33"/>
      <c r="AB14" s="34"/>
      <c r="AC14" s="33"/>
      <c r="AD14" s="3"/>
      <c r="AE14" s="33"/>
    </row>
    <row r="15" spans="1:31" s="35" customFormat="1" ht="87.65">
      <c r="A15" s="22"/>
      <c r="B15" s="22"/>
      <c r="C15" s="22"/>
      <c r="D15" s="23"/>
      <c r="E15" s="24" t="s">
        <v>88</v>
      </c>
      <c r="F15" s="188"/>
      <c r="G15" s="50" t="s">
        <v>89</v>
      </c>
      <c r="H15" s="27" t="s">
        <v>36</v>
      </c>
      <c r="I15" s="28" t="s">
        <v>36</v>
      </c>
      <c r="J15" s="28" t="s">
        <v>36</v>
      </c>
      <c r="K15" s="28"/>
      <c r="L15" s="28" t="s">
        <v>36</v>
      </c>
      <c r="M15" s="28"/>
      <c r="N15" s="28"/>
      <c r="O15" s="150"/>
      <c r="P15" s="29" t="str">
        <f t="shared" si="0"/>
        <v>NVT</v>
      </c>
      <c r="Q15" s="30" t="s">
        <v>90</v>
      </c>
      <c r="R15" s="38"/>
      <c r="S15" s="39"/>
      <c r="T15" s="27" t="str">
        <f t="shared" si="1"/>
        <v>Must</v>
      </c>
      <c r="U15" s="167"/>
      <c r="V15" s="168"/>
      <c r="W15" s="169"/>
      <c r="X15" s="22" t="str">
        <f t="shared" si="2"/>
        <v>NVT</v>
      </c>
      <c r="Y15" s="29" t="str">
        <f t="shared" si="3"/>
        <v>NVT</v>
      </c>
      <c r="Z15" s="32"/>
      <c r="AA15" s="33"/>
      <c r="AB15" s="34"/>
      <c r="AC15" s="33"/>
      <c r="AD15" s="3"/>
      <c r="AE15" s="33"/>
    </row>
    <row r="16" spans="1:31" s="35" customFormat="1" ht="112.7">
      <c r="A16" s="22"/>
      <c r="B16" s="22"/>
      <c r="C16" s="22" t="s">
        <v>91</v>
      </c>
      <c r="D16" s="23" t="s">
        <v>92</v>
      </c>
      <c r="E16" s="24" t="s">
        <v>93</v>
      </c>
      <c r="F16" s="41" t="s">
        <v>94</v>
      </c>
      <c r="G16" s="41" t="s">
        <v>94</v>
      </c>
      <c r="H16" s="27" t="s">
        <v>36</v>
      </c>
      <c r="I16" s="28" t="s">
        <v>36</v>
      </c>
      <c r="J16" s="28"/>
      <c r="K16" s="28"/>
      <c r="L16" s="28"/>
      <c r="M16" s="28"/>
      <c r="N16" s="28"/>
      <c r="O16" s="150" t="s">
        <v>37</v>
      </c>
      <c r="P16" s="29" t="str">
        <f t="shared" si="0"/>
        <v>NVT</v>
      </c>
      <c r="Q16" s="30" t="s">
        <v>95</v>
      </c>
      <c r="R16" s="38"/>
      <c r="S16" s="39"/>
      <c r="T16" s="27" t="str">
        <f t="shared" si="1"/>
        <v>Must</v>
      </c>
      <c r="U16" s="167"/>
      <c r="V16" s="168"/>
      <c r="W16" s="169"/>
      <c r="X16" s="22" t="str">
        <f t="shared" si="2"/>
        <v>NVT</v>
      </c>
      <c r="Y16" s="29" t="str">
        <f t="shared" si="3"/>
        <v>NVT</v>
      </c>
      <c r="Z16" s="32"/>
      <c r="AA16" s="33"/>
      <c r="AB16" s="34"/>
      <c r="AC16" s="33"/>
      <c r="AD16" s="3"/>
      <c r="AE16" s="33"/>
    </row>
    <row r="17" spans="1:31" s="35" customFormat="1" ht="75.150000000000006">
      <c r="A17" s="22"/>
      <c r="B17" s="22"/>
      <c r="C17" s="22"/>
      <c r="D17" s="23"/>
      <c r="E17" s="24" t="s">
        <v>96</v>
      </c>
      <c r="F17" s="176" t="s">
        <v>97</v>
      </c>
      <c r="G17" s="50" t="s">
        <v>98</v>
      </c>
      <c r="H17" s="27" t="s">
        <v>36</v>
      </c>
      <c r="I17" s="28"/>
      <c r="J17" s="28" t="s">
        <v>36</v>
      </c>
      <c r="K17" s="28" t="s">
        <v>36</v>
      </c>
      <c r="L17" s="28"/>
      <c r="M17" s="28"/>
      <c r="N17" s="28"/>
      <c r="O17" s="150" t="s">
        <v>37</v>
      </c>
      <c r="P17" s="29" t="str">
        <f t="shared" si="0"/>
        <v>NVT</v>
      </c>
      <c r="Q17" s="30" t="s">
        <v>99</v>
      </c>
      <c r="R17" s="38"/>
      <c r="S17" s="39" t="s">
        <v>100</v>
      </c>
      <c r="T17" s="27" t="str">
        <f t="shared" si="1"/>
        <v>Must</v>
      </c>
      <c r="U17" s="167"/>
      <c r="V17" s="168"/>
      <c r="W17" s="169"/>
      <c r="X17" s="22" t="str">
        <f t="shared" si="2"/>
        <v>NVT</v>
      </c>
      <c r="Y17" s="29" t="str">
        <f t="shared" si="3"/>
        <v>NVT</v>
      </c>
      <c r="Z17" s="32"/>
      <c r="AA17" s="33"/>
      <c r="AB17" s="34"/>
      <c r="AC17" s="33"/>
      <c r="AD17" s="3"/>
      <c r="AE17" s="33"/>
    </row>
    <row r="18" spans="1:31" s="35" customFormat="1" ht="75.150000000000006">
      <c r="A18" s="22"/>
      <c r="B18" s="22"/>
      <c r="C18" s="22"/>
      <c r="D18" s="23"/>
      <c r="E18" s="24" t="s">
        <v>101</v>
      </c>
      <c r="F18" s="176"/>
      <c r="G18" s="50" t="s">
        <v>102</v>
      </c>
      <c r="H18" s="27" t="s">
        <v>36</v>
      </c>
      <c r="I18" s="28"/>
      <c r="J18" s="28" t="s">
        <v>36</v>
      </c>
      <c r="K18" s="28"/>
      <c r="L18" s="28" t="s">
        <v>36</v>
      </c>
      <c r="M18" s="28"/>
      <c r="N18" s="28"/>
      <c r="O18" s="150" t="s">
        <v>37</v>
      </c>
      <c r="P18" s="29" t="str">
        <f t="shared" si="0"/>
        <v>NVT</v>
      </c>
      <c r="Q18" s="30" t="s">
        <v>103</v>
      </c>
      <c r="R18" s="38"/>
      <c r="S18" s="39" t="s">
        <v>100</v>
      </c>
      <c r="T18" s="27" t="str">
        <f t="shared" si="1"/>
        <v>Must</v>
      </c>
      <c r="U18" s="167"/>
      <c r="V18" s="168"/>
      <c r="W18" s="169"/>
      <c r="X18" s="22" t="str">
        <f t="shared" si="2"/>
        <v>NVT</v>
      </c>
      <c r="Y18" s="29" t="str">
        <f t="shared" si="3"/>
        <v>NVT</v>
      </c>
      <c r="Z18" s="32"/>
      <c r="AA18" s="33"/>
      <c r="AB18" s="34"/>
      <c r="AC18" s="33"/>
      <c r="AD18" s="3"/>
      <c r="AE18" s="33"/>
    </row>
    <row r="19" spans="1:31" s="35" customFormat="1" ht="50.1">
      <c r="A19" s="22"/>
      <c r="B19" s="22"/>
      <c r="C19" s="22"/>
      <c r="D19" s="23"/>
      <c r="E19" s="24" t="s">
        <v>104</v>
      </c>
      <c r="F19" s="177"/>
      <c r="G19" s="50" t="s">
        <v>105</v>
      </c>
      <c r="H19" s="27" t="s">
        <v>36</v>
      </c>
      <c r="I19" s="28" t="s">
        <v>36</v>
      </c>
      <c r="J19" s="28"/>
      <c r="K19" s="28"/>
      <c r="L19" s="28"/>
      <c r="M19" s="28"/>
      <c r="N19" s="28"/>
      <c r="O19" s="150" t="s">
        <v>37</v>
      </c>
      <c r="P19" s="29" t="str">
        <f t="shared" si="0"/>
        <v>NVT</v>
      </c>
      <c r="Q19" s="30" t="s">
        <v>106</v>
      </c>
      <c r="R19" s="38"/>
      <c r="S19" s="39" t="s">
        <v>100</v>
      </c>
      <c r="T19" s="27" t="str">
        <f t="shared" si="1"/>
        <v>Must</v>
      </c>
      <c r="U19" s="167"/>
      <c r="V19" s="168"/>
      <c r="W19" s="169"/>
      <c r="X19" s="22" t="str">
        <f t="shared" si="2"/>
        <v>NVT</v>
      </c>
      <c r="Y19" s="29" t="str">
        <f t="shared" si="3"/>
        <v>NVT</v>
      </c>
      <c r="Z19" s="32"/>
      <c r="AA19" s="33"/>
      <c r="AB19" s="34"/>
      <c r="AC19" s="33"/>
      <c r="AD19" s="3"/>
      <c r="AE19" s="33"/>
    </row>
    <row r="20" spans="1:31" s="35" customFormat="1" ht="87.65">
      <c r="A20" s="22"/>
      <c r="B20" s="22"/>
      <c r="C20" s="22"/>
      <c r="D20" s="23"/>
      <c r="E20" s="24" t="s">
        <v>107</v>
      </c>
      <c r="F20" s="51" t="s">
        <v>108</v>
      </c>
      <c r="G20" s="52" t="s">
        <v>109</v>
      </c>
      <c r="H20" s="27" t="s">
        <v>36</v>
      </c>
      <c r="I20" s="28" t="s">
        <v>36</v>
      </c>
      <c r="J20" s="28"/>
      <c r="K20" s="28"/>
      <c r="L20" s="28"/>
      <c r="M20" s="28"/>
      <c r="N20" s="28"/>
      <c r="O20" s="150"/>
      <c r="P20" s="29" t="str">
        <f t="shared" si="0"/>
        <v>NVT</v>
      </c>
      <c r="Q20" s="30" t="s">
        <v>110</v>
      </c>
      <c r="R20" s="38"/>
      <c r="S20" s="39"/>
      <c r="T20" s="27" t="str">
        <f t="shared" si="1"/>
        <v>Must</v>
      </c>
      <c r="U20" s="167"/>
      <c r="V20" s="168"/>
      <c r="W20" s="169"/>
      <c r="X20" s="22" t="str">
        <f t="shared" si="2"/>
        <v>NVT</v>
      </c>
      <c r="Y20" s="29" t="str">
        <f t="shared" si="3"/>
        <v>NVT</v>
      </c>
      <c r="Z20" s="32"/>
      <c r="AA20" s="33"/>
      <c r="AB20" s="34"/>
      <c r="AC20" s="33"/>
      <c r="AD20" s="3"/>
      <c r="AE20" s="33"/>
    </row>
    <row r="21" spans="1:31" s="35" customFormat="1" ht="62.65">
      <c r="A21" s="22"/>
      <c r="B21" s="22"/>
      <c r="C21" s="22"/>
      <c r="D21" s="23"/>
      <c r="E21" s="24" t="s">
        <v>111</v>
      </c>
      <c r="F21" s="53" t="s">
        <v>112</v>
      </c>
      <c r="G21" s="52" t="s">
        <v>113</v>
      </c>
      <c r="H21" s="27" t="s">
        <v>36</v>
      </c>
      <c r="I21" s="28" t="s">
        <v>36</v>
      </c>
      <c r="J21" s="28" t="s">
        <v>36</v>
      </c>
      <c r="K21" s="28"/>
      <c r="L21" s="28"/>
      <c r="M21" s="28"/>
      <c r="N21" s="28"/>
      <c r="O21" s="150"/>
      <c r="P21" s="29" t="str">
        <f t="shared" si="0"/>
        <v>NVT</v>
      </c>
      <c r="Q21" s="30" t="s">
        <v>114</v>
      </c>
      <c r="R21" s="38"/>
      <c r="S21" s="39"/>
      <c r="T21" s="27" t="str">
        <f t="shared" si="1"/>
        <v>Must</v>
      </c>
      <c r="U21" s="167"/>
      <c r="V21" s="168"/>
      <c r="W21" s="169"/>
      <c r="X21" s="22" t="str">
        <f t="shared" si="2"/>
        <v>NVT</v>
      </c>
      <c r="Y21" s="29" t="str">
        <f t="shared" si="3"/>
        <v>NVT</v>
      </c>
      <c r="Z21" s="32"/>
      <c r="AA21" s="33"/>
      <c r="AB21" s="34"/>
      <c r="AC21" s="33"/>
      <c r="AD21" s="3"/>
      <c r="AE21" s="33"/>
    </row>
    <row r="22" spans="1:31" s="35" customFormat="1" ht="75.150000000000006">
      <c r="A22" s="22"/>
      <c r="B22" s="22"/>
      <c r="C22" s="22"/>
      <c r="D22" s="23"/>
      <c r="E22" s="24" t="s">
        <v>115</v>
      </c>
      <c r="F22" s="54" t="s">
        <v>116</v>
      </c>
      <c r="G22" s="52" t="s">
        <v>117</v>
      </c>
      <c r="H22" s="27" t="s">
        <v>43</v>
      </c>
      <c r="I22" s="28"/>
      <c r="J22" s="28"/>
      <c r="K22" s="28"/>
      <c r="L22" s="28"/>
      <c r="M22" s="28"/>
      <c r="N22" s="28"/>
      <c r="O22" s="150" t="s">
        <v>37</v>
      </c>
      <c r="P22" s="38" t="s">
        <v>118</v>
      </c>
      <c r="Q22" s="30" t="s">
        <v>119</v>
      </c>
      <c r="R22" s="38"/>
      <c r="S22" s="39"/>
      <c r="T22" s="27" t="str">
        <f t="shared" si="1"/>
        <v>Should</v>
      </c>
      <c r="U22" s="167"/>
      <c r="V22" s="168"/>
      <c r="W22" s="169"/>
      <c r="X22" s="22">
        <v>2</v>
      </c>
      <c r="Y22" s="29">
        <f t="shared" si="3"/>
        <v>0</v>
      </c>
      <c r="Z22" s="32"/>
      <c r="AA22" s="33"/>
      <c r="AB22" s="34"/>
      <c r="AC22" s="33"/>
      <c r="AD22" s="3"/>
      <c r="AE22" s="33"/>
    </row>
    <row r="23" spans="1:31" s="35" customFormat="1" ht="25.05">
      <c r="A23" s="22"/>
      <c r="B23" s="22"/>
      <c r="C23" s="22" t="s">
        <v>120</v>
      </c>
      <c r="D23" s="23" t="s">
        <v>121</v>
      </c>
      <c r="E23" s="24" t="s">
        <v>122</v>
      </c>
      <c r="F23" s="55" t="s">
        <v>123</v>
      </c>
      <c r="G23" s="50" t="s">
        <v>124</v>
      </c>
      <c r="H23" s="27" t="s">
        <v>36</v>
      </c>
      <c r="I23" s="28" t="s">
        <v>36</v>
      </c>
      <c r="J23" s="28" t="s">
        <v>36</v>
      </c>
      <c r="K23" s="28" t="s">
        <v>36</v>
      </c>
      <c r="L23" s="28" t="s">
        <v>36</v>
      </c>
      <c r="M23" s="28"/>
      <c r="N23" s="28"/>
      <c r="O23" s="150" t="s">
        <v>37</v>
      </c>
      <c r="P23" s="29" t="str">
        <f t="shared" ref="P23:P34" si="4">IF(H23="Must","NVT","")</f>
        <v>NVT</v>
      </c>
      <c r="Q23" s="52" t="s">
        <v>125</v>
      </c>
      <c r="R23" s="38"/>
      <c r="S23" s="39"/>
      <c r="T23" s="27" t="str">
        <f t="shared" si="1"/>
        <v>Must</v>
      </c>
      <c r="U23" s="167"/>
      <c r="V23" s="168"/>
      <c r="W23" s="169"/>
      <c r="X23" s="22" t="str">
        <f t="shared" si="2"/>
        <v>NVT</v>
      </c>
      <c r="Y23" s="29" t="str">
        <f t="shared" si="3"/>
        <v>NVT</v>
      </c>
      <c r="Z23" s="32"/>
      <c r="AA23" s="33"/>
      <c r="AB23" s="34"/>
      <c r="AC23" s="33"/>
      <c r="AD23" s="3"/>
      <c r="AE23" s="33"/>
    </row>
    <row r="24" spans="1:31" s="35" customFormat="1" ht="75.150000000000006">
      <c r="A24" s="22"/>
      <c r="B24" s="22"/>
      <c r="C24" s="22"/>
      <c r="D24" s="23"/>
      <c r="E24" s="24" t="s">
        <v>126</v>
      </c>
      <c r="F24" s="54" t="s">
        <v>127</v>
      </c>
      <c r="G24" s="48" t="s">
        <v>128</v>
      </c>
      <c r="H24" s="27" t="s">
        <v>36</v>
      </c>
      <c r="I24" s="28" t="s">
        <v>36</v>
      </c>
      <c r="J24" s="28" t="s">
        <v>36</v>
      </c>
      <c r="K24" s="28" t="s">
        <v>36</v>
      </c>
      <c r="L24" s="28" t="s">
        <v>36</v>
      </c>
      <c r="M24" s="28"/>
      <c r="N24" s="28"/>
      <c r="O24" s="150"/>
      <c r="P24" s="29" t="str">
        <f t="shared" si="4"/>
        <v>NVT</v>
      </c>
      <c r="Q24" s="30" t="s">
        <v>129</v>
      </c>
      <c r="R24" s="38"/>
      <c r="S24" s="39" t="s">
        <v>100</v>
      </c>
      <c r="T24" s="27" t="str">
        <f t="shared" si="1"/>
        <v>Must</v>
      </c>
      <c r="U24" s="167"/>
      <c r="V24" s="168"/>
      <c r="W24" s="169"/>
      <c r="X24" s="22" t="str">
        <f t="shared" si="2"/>
        <v>NVT</v>
      </c>
      <c r="Y24" s="29" t="str">
        <f t="shared" si="3"/>
        <v>NVT</v>
      </c>
      <c r="Z24" s="32"/>
      <c r="AA24" s="33"/>
      <c r="AB24" s="34"/>
      <c r="AC24" s="33"/>
      <c r="AD24" s="3"/>
      <c r="AE24" s="33"/>
    </row>
    <row r="25" spans="1:31" s="35" customFormat="1" ht="25.05">
      <c r="A25" s="22"/>
      <c r="B25" s="22"/>
      <c r="C25" s="56" t="s">
        <v>130</v>
      </c>
      <c r="D25" s="57" t="s">
        <v>131</v>
      </c>
      <c r="E25" s="24" t="s">
        <v>132</v>
      </c>
      <c r="F25" s="58" t="s">
        <v>133</v>
      </c>
      <c r="G25" s="59" t="s">
        <v>134</v>
      </c>
      <c r="H25" s="27" t="s">
        <v>36</v>
      </c>
      <c r="I25" s="28" t="s">
        <v>36</v>
      </c>
      <c r="J25" s="28"/>
      <c r="K25" s="28"/>
      <c r="L25" s="28"/>
      <c r="M25" s="28"/>
      <c r="N25" s="28"/>
      <c r="O25" s="150" t="s">
        <v>37</v>
      </c>
      <c r="P25" s="29" t="str">
        <f t="shared" si="4"/>
        <v>NVT</v>
      </c>
      <c r="Q25" s="30" t="s">
        <v>135</v>
      </c>
      <c r="R25" s="38"/>
      <c r="S25" s="39" t="s">
        <v>100</v>
      </c>
      <c r="T25" s="27" t="str">
        <f t="shared" si="1"/>
        <v>Must</v>
      </c>
      <c r="U25" s="167"/>
      <c r="V25" s="168"/>
      <c r="W25" s="169"/>
      <c r="X25" s="22" t="str">
        <f t="shared" si="2"/>
        <v>NVT</v>
      </c>
      <c r="Y25" s="29" t="str">
        <f t="shared" si="3"/>
        <v>NVT</v>
      </c>
      <c r="Z25" s="32"/>
      <c r="AA25" s="33"/>
      <c r="AB25" s="34"/>
      <c r="AC25" s="33"/>
      <c r="AD25" s="3"/>
      <c r="AE25" s="33"/>
    </row>
    <row r="26" spans="1:31" s="35" customFormat="1" ht="87.65">
      <c r="A26" s="22"/>
      <c r="B26" s="22"/>
      <c r="C26" s="33"/>
      <c r="E26" s="24" t="s">
        <v>136</v>
      </c>
      <c r="F26" s="174" t="s">
        <v>137</v>
      </c>
      <c r="G26" s="48" t="s">
        <v>138</v>
      </c>
      <c r="H26" s="27" t="s">
        <v>36</v>
      </c>
      <c r="I26" s="28"/>
      <c r="J26" s="28" t="s">
        <v>36</v>
      </c>
      <c r="K26" s="28"/>
      <c r="L26" s="28"/>
      <c r="M26" s="28"/>
      <c r="N26" s="28"/>
      <c r="O26" s="150"/>
      <c r="P26" s="29" t="str">
        <f t="shared" si="4"/>
        <v>NVT</v>
      </c>
      <c r="Q26" s="30" t="s">
        <v>139</v>
      </c>
      <c r="R26" s="38"/>
      <c r="S26" s="39"/>
      <c r="T26" s="27" t="str">
        <f t="shared" si="1"/>
        <v>Must</v>
      </c>
      <c r="U26" s="167"/>
      <c r="V26" s="168"/>
      <c r="W26" s="169"/>
      <c r="X26" s="22" t="str">
        <f t="shared" si="2"/>
        <v>NVT</v>
      </c>
      <c r="Y26" s="29" t="str">
        <f t="shared" si="3"/>
        <v>NVT</v>
      </c>
      <c r="Z26" s="32"/>
      <c r="AA26" s="33"/>
      <c r="AB26" s="34"/>
      <c r="AC26" s="33"/>
      <c r="AD26" s="3"/>
      <c r="AE26" s="33"/>
    </row>
    <row r="27" spans="1:31" s="35" customFormat="1" ht="37.6">
      <c r="A27" s="22"/>
      <c r="B27" s="22"/>
      <c r="C27" s="22"/>
      <c r="D27" s="23"/>
      <c r="E27" s="24" t="s">
        <v>140</v>
      </c>
      <c r="F27" s="177"/>
      <c r="G27" s="48" t="s">
        <v>141</v>
      </c>
      <c r="H27" s="27" t="s">
        <v>36</v>
      </c>
      <c r="I27" s="28"/>
      <c r="J27" s="28"/>
      <c r="K27" s="28"/>
      <c r="L27" s="28"/>
      <c r="M27" s="28"/>
      <c r="N27" s="28"/>
      <c r="O27" s="150"/>
      <c r="P27" s="29" t="str">
        <f t="shared" si="4"/>
        <v>NVT</v>
      </c>
      <c r="Q27" s="30" t="s">
        <v>142</v>
      </c>
      <c r="R27" s="3"/>
      <c r="S27" s="39"/>
      <c r="T27" s="27" t="str">
        <f t="shared" si="1"/>
        <v>Must</v>
      </c>
      <c r="U27" s="167"/>
      <c r="V27" s="168"/>
      <c r="W27" s="169"/>
      <c r="X27" s="22" t="str">
        <f t="shared" si="2"/>
        <v>NVT</v>
      </c>
      <c r="Y27" s="29" t="str">
        <f t="shared" si="3"/>
        <v>NVT</v>
      </c>
      <c r="Z27" s="32"/>
      <c r="AA27" s="33"/>
      <c r="AB27" s="34"/>
      <c r="AC27" s="33"/>
      <c r="AD27" s="3"/>
      <c r="AE27" s="33"/>
    </row>
    <row r="28" spans="1:31" s="35" customFormat="1" ht="275.5">
      <c r="A28" s="22"/>
      <c r="B28" s="22"/>
      <c r="C28" s="22"/>
      <c r="D28" s="23"/>
      <c r="E28" s="24" t="s">
        <v>143</v>
      </c>
      <c r="F28" s="41" t="s">
        <v>144</v>
      </c>
      <c r="G28" s="60" t="s">
        <v>145</v>
      </c>
      <c r="H28" s="27" t="s">
        <v>36</v>
      </c>
      <c r="I28" s="28" t="s">
        <v>36</v>
      </c>
      <c r="J28" s="28" t="s">
        <v>36</v>
      </c>
      <c r="K28" s="28"/>
      <c r="L28" s="28"/>
      <c r="M28" s="28"/>
      <c r="N28" s="28"/>
      <c r="O28" s="150" t="s">
        <v>37</v>
      </c>
      <c r="P28" s="29" t="str">
        <f t="shared" si="4"/>
        <v>NVT</v>
      </c>
      <c r="Q28" s="30" t="s">
        <v>146</v>
      </c>
      <c r="R28" s="61"/>
      <c r="S28" s="62" t="s">
        <v>147</v>
      </c>
      <c r="T28" s="27" t="str">
        <f t="shared" si="1"/>
        <v>Must</v>
      </c>
      <c r="U28" s="167"/>
      <c r="V28" s="168"/>
      <c r="W28" s="169"/>
      <c r="X28" s="22" t="str">
        <f t="shared" si="2"/>
        <v>NVT</v>
      </c>
      <c r="Y28" s="29" t="str">
        <f t="shared" si="3"/>
        <v>NVT</v>
      </c>
      <c r="Z28" s="32"/>
      <c r="AA28" s="33"/>
      <c r="AB28" s="34"/>
      <c r="AC28" s="33"/>
      <c r="AD28" s="3"/>
      <c r="AE28" s="33"/>
    </row>
    <row r="29" spans="1:31" s="35" customFormat="1" ht="75.150000000000006">
      <c r="A29" s="22"/>
      <c r="B29" s="22"/>
      <c r="C29" s="22"/>
      <c r="D29" s="23"/>
      <c r="E29" s="24" t="s">
        <v>148</v>
      </c>
      <c r="F29" s="63" t="s">
        <v>149</v>
      </c>
      <c r="G29" s="60" t="s">
        <v>150</v>
      </c>
      <c r="H29" s="27" t="s">
        <v>36</v>
      </c>
      <c r="I29" s="28"/>
      <c r="J29" s="28"/>
      <c r="K29" s="28"/>
      <c r="L29" s="28"/>
      <c r="M29" s="28"/>
      <c r="N29" s="28"/>
      <c r="O29" s="150"/>
      <c r="P29" s="29" t="str">
        <f t="shared" si="4"/>
        <v>NVT</v>
      </c>
      <c r="Q29" s="30" t="s">
        <v>151</v>
      </c>
      <c r="S29" s="62"/>
      <c r="T29" s="27" t="str">
        <f t="shared" si="1"/>
        <v>Must</v>
      </c>
      <c r="U29" s="167"/>
      <c r="V29" s="168"/>
      <c r="W29" s="169"/>
      <c r="X29" s="22" t="str">
        <f t="shared" si="2"/>
        <v>NVT</v>
      </c>
      <c r="Y29" s="29" t="str">
        <f t="shared" si="3"/>
        <v>NVT</v>
      </c>
      <c r="Z29" s="32"/>
      <c r="AA29" s="33"/>
      <c r="AB29" s="34"/>
      <c r="AC29" s="33"/>
      <c r="AD29" s="3"/>
      <c r="AE29" s="33"/>
    </row>
    <row r="30" spans="1:31" s="35" customFormat="1" ht="75.150000000000006">
      <c r="A30" s="22"/>
      <c r="B30" s="22"/>
      <c r="C30" s="22"/>
      <c r="D30" s="23"/>
      <c r="E30" s="24" t="s">
        <v>152</v>
      </c>
      <c r="F30" s="63" t="s">
        <v>153</v>
      </c>
      <c r="G30" s="60" t="s">
        <v>154</v>
      </c>
      <c r="H30" s="27" t="s">
        <v>36</v>
      </c>
      <c r="I30" s="28" t="s">
        <v>36</v>
      </c>
      <c r="J30" s="28" t="s">
        <v>36</v>
      </c>
      <c r="K30" s="28" t="s">
        <v>36</v>
      </c>
      <c r="L30" s="28" t="s">
        <v>36</v>
      </c>
      <c r="M30" s="28"/>
      <c r="N30" s="28"/>
      <c r="O30" s="150" t="s">
        <v>37</v>
      </c>
      <c r="P30" s="29" t="str">
        <f t="shared" si="4"/>
        <v>NVT</v>
      </c>
      <c r="Q30" s="30" t="s">
        <v>155</v>
      </c>
      <c r="R30" s="38"/>
      <c r="S30" s="39"/>
      <c r="T30" s="27" t="str">
        <f t="shared" si="1"/>
        <v>Must</v>
      </c>
      <c r="U30" s="167"/>
      <c r="V30" s="168"/>
      <c r="W30" s="169"/>
      <c r="X30" s="22" t="str">
        <f t="shared" si="2"/>
        <v>NVT</v>
      </c>
      <c r="Y30" s="29" t="str">
        <f t="shared" si="3"/>
        <v>NVT</v>
      </c>
      <c r="Z30" s="32"/>
      <c r="AA30" s="33"/>
      <c r="AB30" s="34"/>
      <c r="AC30" s="33"/>
      <c r="AD30" s="3"/>
      <c r="AE30" s="33"/>
    </row>
    <row r="31" spans="1:31" s="35" customFormat="1" ht="50.1">
      <c r="A31" s="22"/>
      <c r="B31" s="22"/>
      <c r="C31" s="22"/>
      <c r="D31" s="23"/>
      <c r="E31" s="24" t="s">
        <v>156</v>
      </c>
      <c r="F31" s="63" t="s">
        <v>157</v>
      </c>
      <c r="G31" s="64" t="s">
        <v>158</v>
      </c>
      <c r="H31" s="27" t="s">
        <v>36</v>
      </c>
      <c r="I31" s="28" t="s">
        <v>36</v>
      </c>
      <c r="J31" s="28"/>
      <c r="K31" s="28"/>
      <c r="L31" s="28"/>
      <c r="M31" s="28"/>
      <c r="N31" s="28"/>
      <c r="O31" s="150"/>
      <c r="P31" s="29" t="str">
        <f t="shared" si="4"/>
        <v>NVT</v>
      </c>
      <c r="Q31" s="30" t="s">
        <v>159</v>
      </c>
      <c r="R31" s="38"/>
      <c r="S31" s="39"/>
      <c r="T31" s="27" t="str">
        <f t="shared" si="1"/>
        <v>Must</v>
      </c>
      <c r="U31" s="167"/>
      <c r="V31" s="168"/>
      <c r="W31" s="169"/>
      <c r="X31" s="22" t="str">
        <f t="shared" si="2"/>
        <v>NVT</v>
      </c>
      <c r="Y31" s="29" t="str">
        <f t="shared" si="3"/>
        <v>NVT</v>
      </c>
      <c r="Z31" s="32"/>
      <c r="AA31" s="33"/>
      <c r="AB31" s="34"/>
      <c r="AC31" s="33"/>
      <c r="AD31" s="3"/>
      <c r="AE31" s="33"/>
    </row>
    <row r="32" spans="1:31" s="35" customFormat="1" ht="37.6">
      <c r="A32" s="22"/>
      <c r="B32" s="22"/>
      <c r="C32" s="22" t="s">
        <v>160</v>
      </c>
      <c r="D32" s="23" t="s">
        <v>161</v>
      </c>
      <c r="E32" s="24" t="s">
        <v>162</v>
      </c>
      <c r="F32" s="174" t="s">
        <v>163</v>
      </c>
      <c r="G32" s="48" t="s">
        <v>164</v>
      </c>
      <c r="H32" s="27" t="s">
        <v>43</v>
      </c>
      <c r="I32" s="28"/>
      <c r="J32" s="28"/>
      <c r="K32" s="28"/>
      <c r="L32" s="28"/>
      <c r="M32" s="28"/>
      <c r="N32" s="28"/>
      <c r="O32" s="150"/>
      <c r="P32" s="29" t="str">
        <f t="shared" si="4"/>
        <v/>
      </c>
      <c r="Q32" s="184" t="s">
        <v>165</v>
      </c>
      <c r="R32" s="38"/>
      <c r="S32" s="39"/>
      <c r="T32" s="27" t="str">
        <f t="shared" si="1"/>
        <v>Should</v>
      </c>
      <c r="U32" s="167"/>
      <c r="V32" s="168"/>
      <c r="W32" s="169"/>
      <c r="X32" s="22">
        <v>2</v>
      </c>
      <c r="Y32" s="29">
        <f t="shared" si="3"/>
        <v>0</v>
      </c>
      <c r="Z32" s="32"/>
      <c r="AA32" s="33"/>
      <c r="AB32" s="34"/>
      <c r="AC32" s="33"/>
      <c r="AD32" s="3"/>
      <c r="AE32" s="33"/>
    </row>
    <row r="33" spans="1:31" s="35" customFormat="1" ht="25.05">
      <c r="A33" s="22"/>
      <c r="B33" s="22"/>
      <c r="C33" s="22"/>
      <c r="D33" s="23"/>
      <c r="E33" s="24" t="s">
        <v>166</v>
      </c>
      <c r="F33" s="177"/>
      <c r="G33" s="48" t="s">
        <v>167</v>
      </c>
      <c r="H33" s="27" t="s">
        <v>43</v>
      </c>
      <c r="I33" s="28"/>
      <c r="J33" s="28"/>
      <c r="K33" s="28"/>
      <c r="L33" s="28"/>
      <c r="M33" s="28"/>
      <c r="N33" s="28"/>
      <c r="O33" s="150"/>
      <c r="P33" s="29" t="str">
        <f t="shared" si="4"/>
        <v/>
      </c>
      <c r="Q33" s="185"/>
      <c r="R33" s="38"/>
      <c r="S33" s="39"/>
      <c r="T33" s="27" t="str">
        <f t="shared" si="1"/>
        <v>Should</v>
      </c>
      <c r="U33" s="167"/>
      <c r="V33" s="168"/>
      <c r="W33" s="169"/>
      <c r="X33" s="22">
        <v>2</v>
      </c>
      <c r="Y33" s="29">
        <f t="shared" si="3"/>
        <v>0</v>
      </c>
      <c r="Z33" s="32"/>
      <c r="AA33" s="33"/>
      <c r="AB33" s="34"/>
      <c r="AC33" s="33"/>
      <c r="AD33" s="3"/>
      <c r="AE33" s="33"/>
    </row>
    <row r="34" spans="1:31" s="35" customFormat="1" ht="25.05">
      <c r="A34" s="22"/>
      <c r="B34" s="22"/>
      <c r="C34" s="22" t="s">
        <v>168</v>
      </c>
      <c r="D34" s="23" t="s">
        <v>169</v>
      </c>
      <c r="E34" s="24" t="s">
        <v>170</v>
      </c>
      <c r="F34" s="41" t="s">
        <v>169</v>
      </c>
      <c r="G34" s="48" t="s">
        <v>171</v>
      </c>
      <c r="H34" s="27" t="s">
        <v>43</v>
      </c>
      <c r="I34" s="28"/>
      <c r="J34" s="28"/>
      <c r="K34" s="28"/>
      <c r="L34" s="28"/>
      <c r="M34" s="28"/>
      <c r="N34" s="28"/>
      <c r="O34" s="150"/>
      <c r="P34" s="29" t="str">
        <f t="shared" si="4"/>
        <v/>
      </c>
      <c r="Q34" s="3" t="s">
        <v>172</v>
      </c>
      <c r="R34" s="65"/>
      <c r="S34" s="39"/>
      <c r="T34" s="27" t="str">
        <f t="shared" si="1"/>
        <v>Should</v>
      </c>
      <c r="U34" s="167"/>
      <c r="V34" s="168"/>
      <c r="W34" s="169"/>
      <c r="X34" s="22">
        <v>2</v>
      </c>
      <c r="Y34" s="29">
        <f t="shared" si="3"/>
        <v>0</v>
      </c>
      <c r="Z34" s="32"/>
      <c r="AA34" s="33"/>
      <c r="AB34" s="34"/>
      <c r="AC34" s="33"/>
      <c r="AD34" s="3"/>
      <c r="AE34" s="33"/>
    </row>
    <row r="35" spans="1:31" s="35" customFormat="1" ht="75.150000000000006">
      <c r="A35" s="22"/>
      <c r="B35" s="22"/>
      <c r="C35" s="22" t="s">
        <v>173</v>
      </c>
      <c r="D35" s="23" t="s">
        <v>174</v>
      </c>
      <c r="E35" s="24" t="s">
        <v>175</v>
      </c>
      <c r="F35" s="41" t="s">
        <v>176</v>
      </c>
      <c r="G35" s="50" t="s">
        <v>177</v>
      </c>
      <c r="H35" s="27" t="s">
        <v>43</v>
      </c>
      <c r="I35" s="28"/>
      <c r="J35" s="28"/>
      <c r="K35" s="28"/>
      <c r="L35" s="28"/>
      <c r="M35" s="28"/>
      <c r="N35" s="28"/>
      <c r="O35" s="150"/>
      <c r="P35" s="38" t="s">
        <v>178</v>
      </c>
      <c r="Q35" s="30" t="s">
        <v>179</v>
      </c>
      <c r="R35" s="38"/>
      <c r="S35" s="39"/>
      <c r="T35" s="27" t="str">
        <f t="shared" ref="T35:T56" si="5">IF(H35="","",H35)</f>
        <v>Should</v>
      </c>
      <c r="U35" s="167"/>
      <c r="V35" s="168"/>
      <c r="W35" s="169"/>
      <c r="X35" s="22">
        <v>2</v>
      </c>
      <c r="Y35" s="29">
        <f t="shared" si="3"/>
        <v>0</v>
      </c>
      <c r="Z35" s="32"/>
      <c r="AA35" s="33"/>
      <c r="AB35" s="34"/>
      <c r="AC35" s="33"/>
      <c r="AD35" s="3"/>
      <c r="AE35" s="33"/>
    </row>
    <row r="36" spans="1:31" s="35" customFormat="1" ht="150.30000000000001">
      <c r="A36" s="22"/>
      <c r="B36" s="22"/>
      <c r="C36" s="22"/>
      <c r="D36" s="23"/>
      <c r="E36" s="24" t="s">
        <v>180</v>
      </c>
      <c r="F36" s="41" t="s">
        <v>181</v>
      </c>
      <c r="G36" s="60" t="s">
        <v>182</v>
      </c>
      <c r="H36" s="27" t="s">
        <v>36</v>
      </c>
      <c r="I36" s="28" t="s">
        <v>36</v>
      </c>
      <c r="J36" s="28"/>
      <c r="K36" s="28"/>
      <c r="L36" s="28"/>
      <c r="M36" s="28"/>
      <c r="N36" s="28"/>
      <c r="O36" s="150"/>
      <c r="P36" s="29" t="str">
        <f t="shared" ref="P36:P41" si="6">IF(H36="Must","NVT","")</f>
        <v>NVT</v>
      </c>
      <c r="Q36" s="30" t="s">
        <v>183</v>
      </c>
      <c r="R36" s="38"/>
      <c r="S36" s="39"/>
      <c r="T36" s="27" t="str">
        <f t="shared" si="5"/>
        <v>Must</v>
      </c>
      <c r="U36" s="167"/>
      <c r="V36" s="168"/>
      <c r="W36" s="169"/>
      <c r="X36" s="22" t="str">
        <f t="shared" si="2"/>
        <v>NVT</v>
      </c>
      <c r="Y36" s="29" t="str">
        <f t="shared" si="3"/>
        <v>NVT</v>
      </c>
      <c r="Z36" s="32"/>
      <c r="AA36" s="33"/>
      <c r="AB36" s="34"/>
      <c r="AC36" s="33"/>
      <c r="AD36" s="3"/>
      <c r="AE36" s="33"/>
    </row>
    <row r="37" spans="1:31" s="35" customFormat="1" ht="87.65">
      <c r="A37" s="22"/>
      <c r="B37" s="22"/>
      <c r="C37" s="22"/>
      <c r="D37" s="23"/>
      <c r="E37" s="24" t="s">
        <v>184</v>
      </c>
      <c r="F37" s="41" t="s">
        <v>185</v>
      </c>
      <c r="G37" s="36" t="s">
        <v>186</v>
      </c>
      <c r="H37" s="27" t="s">
        <v>36</v>
      </c>
      <c r="I37" s="28" t="s">
        <v>36</v>
      </c>
      <c r="J37" s="28"/>
      <c r="K37" s="28"/>
      <c r="L37" s="28"/>
      <c r="M37" s="28"/>
      <c r="N37" s="28"/>
      <c r="O37" s="150"/>
      <c r="P37" s="29" t="str">
        <f t="shared" si="6"/>
        <v>NVT</v>
      </c>
      <c r="Q37" s="30" t="s">
        <v>187</v>
      </c>
      <c r="R37" s="38"/>
      <c r="S37" s="66" t="s">
        <v>188</v>
      </c>
      <c r="T37" s="27" t="str">
        <f t="shared" si="5"/>
        <v>Must</v>
      </c>
      <c r="U37" s="167"/>
      <c r="V37" s="168"/>
      <c r="W37" s="169"/>
      <c r="X37" s="22" t="str">
        <f t="shared" si="2"/>
        <v>NVT</v>
      </c>
      <c r="Y37" s="29" t="str">
        <f t="shared" si="3"/>
        <v>NVT</v>
      </c>
      <c r="Z37" s="32"/>
      <c r="AA37" s="33"/>
      <c r="AB37" s="34"/>
      <c r="AC37" s="33"/>
      <c r="AD37" s="3"/>
      <c r="AE37" s="33"/>
    </row>
    <row r="38" spans="1:31" s="35" customFormat="1" ht="112.7">
      <c r="A38" s="22"/>
      <c r="B38" s="22"/>
      <c r="C38" s="22"/>
      <c r="D38" s="23"/>
      <c r="E38" s="24" t="s">
        <v>189</v>
      </c>
      <c r="F38" s="41" t="s">
        <v>190</v>
      </c>
      <c r="G38" s="36" t="s">
        <v>191</v>
      </c>
      <c r="H38" s="27" t="s">
        <v>36</v>
      </c>
      <c r="I38" s="28" t="s">
        <v>36</v>
      </c>
      <c r="J38" s="28"/>
      <c r="K38" s="28"/>
      <c r="L38" s="28"/>
      <c r="M38" s="28"/>
      <c r="N38" s="28"/>
      <c r="O38" s="150"/>
      <c r="P38" s="29" t="str">
        <f t="shared" si="6"/>
        <v>NVT</v>
      </c>
      <c r="Q38" s="30" t="s">
        <v>192</v>
      </c>
      <c r="R38" s="38"/>
      <c r="S38" s="39"/>
      <c r="T38" s="27" t="str">
        <f t="shared" si="5"/>
        <v>Must</v>
      </c>
      <c r="U38" s="167"/>
      <c r="V38" s="168"/>
      <c r="W38" s="169"/>
      <c r="X38" s="22" t="str">
        <f t="shared" si="2"/>
        <v>NVT</v>
      </c>
      <c r="Y38" s="29" t="str">
        <f t="shared" si="3"/>
        <v>NVT</v>
      </c>
      <c r="Z38" s="32"/>
      <c r="AA38" s="33"/>
      <c r="AB38" s="34"/>
      <c r="AC38" s="33"/>
      <c r="AD38" s="3"/>
      <c r="AE38" s="33"/>
    </row>
    <row r="39" spans="1:31" s="35" customFormat="1" ht="171.4" customHeight="1">
      <c r="A39" s="22"/>
      <c r="B39" s="22"/>
      <c r="C39" s="22"/>
      <c r="D39" s="23"/>
      <c r="E39" s="24" t="s">
        <v>193</v>
      </c>
      <c r="F39" s="155" t="s">
        <v>194</v>
      </c>
      <c r="G39" s="64" t="s">
        <v>195</v>
      </c>
      <c r="H39" s="27" t="s">
        <v>43</v>
      </c>
      <c r="I39" s="28"/>
      <c r="J39" s="28"/>
      <c r="K39" s="28"/>
      <c r="L39" s="28"/>
      <c r="M39" s="28"/>
      <c r="N39" s="28"/>
      <c r="O39" s="150"/>
      <c r="P39" s="29" t="str">
        <f t="shared" si="6"/>
        <v/>
      </c>
      <c r="Q39" s="67" t="s">
        <v>196</v>
      </c>
      <c r="R39" s="38"/>
      <c r="S39" s="39"/>
      <c r="T39" s="27" t="str">
        <f t="shared" si="5"/>
        <v>Should</v>
      </c>
      <c r="U39" s="167"/>
      <c r="V39" s="168"/>
      <c r="W39" s="169"/>
      <c r="X39" s="22">
        <v>6</v>
      </c>
      <c r="Y39" s="29">
        <f t="shared" si="3"/>
        <v>0</v>
      </c>
      <c r="Z39" s="32"/>
      <c r="AA39" s="33"/>
      <c r="AB39" s="34"/>
      <c r="AC39" s="33"/>
      <c r="AD39" s="3"/>
      <c r="AE39" s="33"/>
    </row>
    <row r="40" spans="1:31" s="35" customFormat="1" ht="75.150000000000006">
      <c r="A40" s="22"/>
      <c r="B40" s="22"/>
      <c r="C40" s="22"/>
      <c r="D40" s="23"/>
      <c r="E40" s="24" t="s">
        <v>197</v>
      </c>
      <c r="F40" s="41" t="s">
        <v>198</v>
      </c>
      <c r="G40" s="48" t="s">
        <v>199</v>
      </c>
      <c r="H40" s="27" t="s">
        <v>36</v>
      </c>
      <c r="I40" s="28" t="s">
        <v>36</v>
      </c>
      <c r="J40" s="28"/>
      <c r="K40" s="28"/>
      <c r="L40" s="28"/>
      <c r="M40" s="28"/>
      <c r="N40" s="28"/>
      <c r="O40" s="150"/>
      <c r="P40" s="29" t="str">
        <f t="shared" si="6"/>
        <v>NVT</v>
      </c>
      <c r="Q40" s="30" t="s">
        <v>200</v>
      </c>
      <c r="R40" s="38"/>
      <c r="S40" s="39"/>
      <c r="T40" s="27" t="str">
        <f t="shared" si="5"/>
        <v>Must</v>
      </c>
      <c r="U40" s="167"/>
      <c r="V40" s="168"/>
      <c r="W40" s="169"/>
      <c r="X40" s="22" t="str">
        <f t="shared" si="2"/>
        <v>NVT</v>
      </c>
      <c r="Y40" s="29" t="str">
        <f t="shared" si="3"/>
        <v>NVT</v>
      </c>
      <c r="Z40" s="32"/>
      <c r="AA40" s="33"/>
      <c r="AB40" s="34"/>
      <c r="AC40" s="33"/>
      <c r="AD40" s="3"/>
      <c r="AE40" s="33"/>
    </row>
    <row r="41" spans="1:31" s="35" customFormat="1" ht="37.6">
      <c r="A41" s="22"/>
      <c r="B41" s="22"/>
      <c r="C41" s="22"/>
      <c r="D41" s="23"/>
      <c r="E41" s="24" t="s">
        <v>201</v>
      </c>
      <c r="F41" s="41" t="s">
        <v>202</v>
      </c>
      <c r="G41" s="48" t="s">
        <v>203</v>
      </c>
      <c r="H41" s="27" t="s">
        <v>43</v>
      </c>
      <c r="I41" s="28"/>
      <c r="J41" s="28"/>
      <c r="K41" s="28"/>
      <c r="L41" s="28"/>
      <c r="M41" s="28"/>
      <c r="N41" s="28"/>
      <c r="O41" s="150"/>
      <c r="P41" s="29" t="str">
        <f t="shared" si="6"/>
        <v/>
      </c>
      <c r="Q41" s="30" t="s">
        <v>204</v>
      </c>
      <c r="R41" s="38"/>
      <c r="S41" s="39"/>
      <c r="T41" s="27" t="str">
        <f t="shared" si="5"/>
        <v>Should</v>
      </c>
      <c r="U41" s="167"/>
      <c r="V41" s="168"/>
      <c r="W41" s="169"/>
      <c r="X41" s="22">
        <v>2</v>
      </c>
      <c r="Y41" s="29">
        <f t="shared" si="3"/>
        <v>0</v>
      </c>
      <c r="Z41" s="32"/>
      <c r="AA41" s="33"/>
      <c r="AB41" s="34"/>
      <c r="AC41" s="33"/>
      <c r="AD41" s="3"/>
      <c r="AE41" s="33"/>
    </row>
    <row r="42" spans="1:31" s="35" customFormat="1" ht="137.75">
      <c r="A42" s="22"/>
      <c r="B42" s="22"/>
      <c r="C42" s="22"/>
      <c r="D42" s="23"/>
      <c r="E42" s="24" t="s">
        <v>205</v>
      </c>
      <c r="F42" s="41" t="s">
        <v>206</v>
      </c>
      <c r="G42" s="36" t="s">
        <v>207</v>
      </c>
      <c r="H42" s="27" t="s">
        <v>43</v>
      </c>
      <c r="I42" s="28"/>
      <c r="J42" s="28"/>
      <c r="K42" s="28"/>
      <c r="L42" s="28"/>
      <c r="M42" s="28"/>
      <c r="N42" s="28"/>
      <c r="O42" s="150"/>
      <c r="P42" s="162" t="s">
        <v>208</v>
      </c>
      <c r="Q42" s="30" t="s">
        <v>209</v>
      </c>
      <c r="R42" s="38"/>
      <c r="S42" s="39"/>
      <c r="T42" s="27" t="str">
        <f t="shared" si="5"/>
        <v>Should</v>
      </c>
      <c r="U42" s="167"/>
      <c r="V42" s="168"/>
      <c r="W42" s="169"/>
      <c r="X42" s="22">
        <v>2</v>
      </c>
      <c r="Y42" s="29">
        <f t="shared" si="3"/>
        <v>0</v>
      </c>
      <c r="Z42" s="32"/>
      <c r="AA42" s="33"/>
      <c r="AB42" s="34"/>
      <c r="AC42" s="33"/>
      <c r="AD42" s="3"/>
      <c r="AE42" s="33"/>
    </row>
    <row r="43" spans="1:31" s="35" customFormat="1" ht="37.6">
      <c r="A43" s="22"/>
      <c r="B43" s="22"/>
      <c r="C43" s="22"/>
      <c r="D43" s="23"/>
      <c r="E43" s="24" t="s">
        <v>210</v>
      </c>
      <c r="F43" s="41" t="s">
        <v>211</v>
      </c>
      <c r="G43" s="48" t="s">
        <v>212</v>
      </c>
      <c r="H43" s="27" t="s">
        <v>36</v>
      </c>
      <c r="I43" s="28" t="s">
        <v>36</v>
      </c>
      <c r="J43" s="28"/>
      <c r="K43" s="28"/>
      <c r="L43" s="28"/>
      <c r="M43" s="28"/>
      <c r="N43" s="28"/>
      <c r="O43" s="150"/>
      <c r="P43" s="29" t="str">
        <f t="shared" ref="P43:P56" si="7">IF(H43="Must","NVT","")</f>
        <v>NVT</v>
      </c>
      <c r="Q43" s="30" t="s">
        <v>213</v>
      </c>
      <c r="R43" s="38"/>
      <c r="S43" s="39" t="s">
        <v>214</v>
      </c>
      <c r="T43" s="27" t="str">
        <f t="shared" si="5"/>
        <v>Must</v>
      </c>
      <c r="U43" s="167"/>
      <c r="V43" s="168"/>
      <c r="W43" s="169"/>
      <c r="X43" s="22" t="str">
        <f t="shared" si="2"/>
        <v>NVT</v>
      </c>
      <c r="Y43" s="29" t="str">
        <f t="shared" si="3"/>
        <v>NVT</v>
      </c>
      <c r="Z43" s="32"/>
      <c r="AA43" s="33"/>
      <c r="AB43" s="34"/>
      <c r="AC43" s="33"/>
      <c r="AD43" s="3"/>
      <c r="AE43" s="33"/>
    </row>
    <row r="44" spans="1:31" s="35" customFormat="1" ht="25.05">
      <c r="A44" s="22"/>
      <c r="B44" s="22"/>
      <c r="C44" s="22"/>
      <c r="D44" s="23"/>
      <c r="E44" s="24" t="s">
        <v>215</v>
      </c>
      <c r="F44" s="174" t="s">
        <v>216</v>
      </c>
      <c r="G44" s="48" t="s">
        <v>217</v>
      </c>
      <c r="H44" s="27" t="s">
        <v>43</v>
      </c>
      <c r="I44" s="28"/>
      <c r="J44" s="28"/>
      <c r="K44" s="28"/>
      <c r="L44" s="28"/>
      <c r="M44" s="28"/>
      <c r="N44" s="28"/>
      <c r="O44" s="150"/>
      <c r="P44" s="29" t="str">
        <f t="shared" si="7"/>
        <v/>
      </c>
      <c r="Q44" s="30" t="s">
        <v>218</v>
      </c>
      <c r="R44" s="38"/>
      <c r="S44" s="39"/>
      <c r="T44" s="27" t="str">
        <f t="shared" si="5"/>
        <v>Should</v>
      </c>
      <c r="U44" s="167"/>
      <c r="V44" s="168"/>
      <c r="W44" s="169"/>
      <c r="X44" s="22">
        <v>2</v>
      </c>
      <c r="Y44" s="29">
        <f t="shared" si="3"/>
        <v>0</v>
      </c>
      <c r="Z44" s="32"/>
      <c r="AA44" s="33"/>
      <c r="AB44" s="34"/>
      <c r="AC44" s="33"/>
      <c r="AD44" s="3"/>
      <c r="AE44" s="33"/>
    </row>
    <row r="45" spans="1:31" s="35" customFormat="1" ht="183" customHeight="1">
      <c r="A45" s="22"/>
      <c r="B45" s="22"/>
      <c r="C45" s="22"/>
      <c r="D45" s="68"/>
      <c r="E45" s="24" t="s">
        <v>219</v>
      </c>
      <c r="F45" s="176"/>
      <c r="G45" s="50" t="s">
        <v>220</v>
      </c>
      <c r="H45" s="27" t="s">
        <v>36</v>
      </c>
      <c r="I45" s="28" t="s">
        <v>36</v>
      </c>
      <c r="J45" s="28"/>
      <c r="K45" s="28"/>
      <c r="L45" s="28"/>
      <c r="M45" s="28"/>
      <c r="N45" s="28"/>
      <c r="O45" s="150" t="s">
        <v>37</v>
      </c>
      <c r="P45" s="29" t="str">
        <f t="shared" si="7"/>
        <v>NVT</v>
      </c>
      <c r="Q45" s="30" t="s">
        <v>221</v>
      </c>
      <c r="R45" s="30"/>
      <c r="S45" s="69"/>
      <c r="T45" s="27" t="str">
        <f t="shared" si="5"/>
        <v>Must</v>
      </c>
      <c r="U45" s="167"/>
      <c r="V45" s="168"/>
      <c r="W45" s="169"/>
      <c r="X45" s="22" t="str">
        <f>IF(OR(T45="Wont",T45="Must"),"NVT",100)</f>
        <v>NVT</v>
      </c>
      <c r="Y45" s="29" t="str">
        <f t="shared" si="3"/>
        <v>NVT</v>
      </c>
      <c r="Z45" s="32"/>
      <c r="AA45" s="33"/>
      <c r="AB45" s="34"/>
      <c r="AC45" s="33"/>
      <c r="AD45" s="3"/>
      <c r="AE45" s="33"/>
    </row>
    <row r="46" spans="1:31" s="35" customFormat="1" ht="137.75">
      <c r="A46" s="22"/>
      <c r="B46" s="22"/>
      <c r="C46" s="22"/>
      <c r="D46" s="23"/>
      <c r="E46" s="24" t="s">
        <v>222</v>
      </c>
      <c r="F46" s="174" t="s">
        <v>223</v>
      </c>
      <c r="G46" s="64" t="s">
        <v>224</v>
      </c>
      <c r="H46" s="27" t="s">
        <v>36</v>
      </c>
      <c r="I46" s="28" t="s">
        <v>36</v>
      </c>
      <c r="J46" s="28"/>
      <c r="K46" s="28"/>
      <c r="L46" s="28"/>
      <c r="M46" s="28"/>
      <c r="N46" s="28"/>
      <c r="O46" s="150"/>
      <c r="P46" s="29" t="str">
        <f t="shared" si="7"/>
        <v>NVT</v>
      </c>
      <c r="Q46" s="30" t="s">
        <v>225</v>
      </c>
      <c r="R46" s="30"/>
      <c r="S46" s="39" t="s">
        <v>100</v>
      </c>
      <c r="T46" s="27" t="str">
        <f t="shared" si="5"/>
        <v>Must</v>
      </c>
      <c r="U46" s="167"/>
      <c r="V46" s="168"/>
      <c r="W46" s="169"/>
      <c r="X46" s="22" t="str">
        <f t="shared" si="2"/>
        <v>NVT</v>
      </c>
      <c r="Y46" s="29" t="str">
        <f t="shared" si="3"/>
        <v>NVT</v>
      </c>
      <c r="Z46" s="32"/>
      <c r="AA46" s="33"/>
      <c r="AB46" s="34"/>
      <c r="AC46" s="33"/>
      <c r="AD46" s="3"/>
      <c r="AE46" s="33"/>
    </row>
    <row r="47" spans="1:31" s="35" customFormat="1" ht="37.6">
      <c r="A47" s="22"/>
      <c r="B47" s="22"/>
      <c r="C47" s="22"/>
      <c r="D47" s="23"/>
      <c r="E47" s="24" t="s">
        <v>226</v>
      </c>
      <c r="F47" s="176"/>
      <c r="G47" s="64" t="s">
        <v>227</v>
      </c>
      <c r="H47" s="27" t="s">
        <v>36</v>
      </c>
      <c r="I47" s="28"/>
      <c r="J47" s="28"/>
      <c r="K47" s="28"/>
      <c r="L47" s="28"/>
      <c r="M47" s="28"/>
      <c r="N47" s="28"/>
      <c r="O47" s="150"/>
      <c r="P47" s="29" t="str">
        <f t="shared" si="7"/>
        <v>NVT</v>
      </c>
      <c r="Q47" s="30" t="s">
        <v>228</v>
      </c>
      <c r="R47" s="30"/>
      <c r="S47" s="39"/>
      <c r="T47" s="27" t="str">
        <f t="shared" si="5"/>
        <v>Must</v>
      </c>
      <c r="U47" s="167"/>
      <c r="V47" s="168"/>
      <c r="W47" s="169"/>
      <c r="X47" s="22" t="str">
        <f t="shared" si="2"/>
        <v>NVT</v>
      </c>
      <c r="Y47" s="29" t="str">
        <f t="shared" si="3"/>
        <v>NVT</v>
      </c>
      <c r="Z47" s="32"/>
      <c r="AA47" s="33"/>
      <c r="AB47" s="34"/>
      <c r="AC47" s="33"/>
      <c r="AD47" s="3"/>
      <c r="AE47" s="33"/>
    </row>
    <row r="48" spans="1:31" s="35" customFormat="1" ht="50.1">
      <c r="A48" s="22"/>
      <c r="B48" s="22"/>
      <c r="C48" s="22"/>
      <c r="D48" s="23"/>
      <c r="E48" s="24" t="s">
        <v>229</v>
      </c>
      <c r="F48" s="176"/>
      <c r="G48" s="64" t="s">
        <v>230</v>
      </c>
      <c r="H48" s="27" t="s">
        <v>36</v>
      </c>
      <c r="I48" s="28"/>
      <c r="J48" s="28"/>
      <c r="K48" s="28"/>
      <c r="L48" s="28"/>
      <c r="M48" s="28"/>
      <c r="N48" s="28"/>
      <c r="O48" s="150"/>
      <c r="P48" s="29" t="str">
        <f t="shared" si="7"/>
        <v>NVT</v>
      </c>
      <c r="Q48" s="30" t="s">
        <v>231</v>
      </c>
      <c r="R48" s="30"/>
      <c r="S48" s="39"/>
      <c r="T48" s="27" t="str">
        <f t="shared" si="5"/>
        <v>Must</v>
      </c>
      <c r="U48" s="167"/>
      <c r="V48" s="168"/>
      <c r="W48" s="169"/>
      <c r="X48" s="22" t="str">
        <f t="shared" si="2"/>
        <v>NVT</v>
      </c>
      <c r="Y48" s="29" t="str">
        <f t="shared" si="3"/>
        <v>NVT</v>
      </c>
      <c r="Z48" s="32"/>
      <c r="AA48" s="33"/>
      <c r="AB48" s="34"/>
      <c r="AC48" s="33"/>
      <c r="AD48" s="3"/>
      <c r="AE48" s="33"/>
    </row>
    <row r="49" spans="1:32" s="35" customFormat="1" ht="37.6">
      <c r="A49" s="22"/>
      <c r="B49" s="22"/>
      <c r="C49" s="22"/>
      <c r="D49" s="23"/>
      <c r="E49" s="24" t="s">
        <v>232</v>
      </c>
      <c r="F49" s="177"/>
      <c r="G49" s="64" t="s">
        <v>233</v>
      </c>
      <c r="H49" s="27" t="s">
        <v>36</v>
      </c>
      <c r="I49" s="28"/>
      <c r="J49" s="28"/>
      <c r="K49" s="28"/>
      <c r="L49" s="28"/>
      <c r="M49" s="28"/>
      <c r="N49" s="28"/>
      <c r="O49" s="150"/>
      <c r="P49" s="29" t="str">
        <f t="shared" si="7"/>
        <v>NVT</v>
      </c>
      <c r="Q49" s="30" t="s">
        <v>234</v>
      </c>
      <c r="R49" s="30"/>
      <c r="S49" s="39"/>
      <c r="T49" s="27" t="str">
        <f t="shared" si="5"/>
        <v>Must</v>
      </c>
      <c r="U49" s="167"/>
      <c r="V49" s="168"/>
      <c r="W49" s="169"/>
      <c r="X49" s="22" t="str">
        <f t="shared" si="2"/>
        <v>NVT</v>
      </c>
      <c r="Y49" s="29" t="str">
        <f t="shared" si="3"/>
        <v>NVT</v>
      </c>
      <c r="Z49" s="32"/>
      <c r="AA49" s="33"/>
      <c r="AB49" s="34"/>
      <c r="AC49" s="33"/>
      <c r="AD49" s="3"/>
      <c r="AE49" s="33"/>
    </row>
    <row r="50" spans="1:32" s="35" customFormat="1" ht="87.65">
      <c r="A50" s="22"/>
      <c r="B50" s="22"/>
      <c r="C50" s="22"/>
      <c r="D50" s="23"/>
      <c r="E50" s="24" t="s">
        <v>235</v>
      </c>
      <c r="F50" s="178" t="s">
        <v>236</v>
      </c>
      <c r="G50" s="48" t="s">
        <v>237</v>
      </c>
      <c r="H50" s="27" t="s">
        <v>36</v>
      </c>
      <c r="I50" s="28" t="s">
        <v>36</v>
      </c>
      <c r="J50" s="28" t="s">
        <v>36</v>
      </c>
      <c r="K50" s="28" t="s">
        <v>36</v>
      </c>
      <c r="L50" s="28" t="s">
        <v>36</v>
      </c>
      <c r="M50" s="28"/>
      <c r="N50" s="28"/>
      <c r="O50" s="150" t="s">
        <v>37</v>
      </c>
      <c r="P50" s="29" t="str">
        <f t="shared" si="7"/>
        <v>NVT</v>
      </c>
      <c r="Q50" s="30" t="s">
        <v>238</v>
      </c>
      <c r="R50" s="30"/>
      <c r="S50" s="39"/>
      <c r="T50" s="27" t="str">
        <f t="shared" si="5"/>
        <v>Must</v>
      </c>
      <c r="U50" s="167"/>
      <c r="V50" s="168"/>
      <c r="W50" s="169"/>
      <c r="X50" s="22" t="str">
        <f t="shared" ref="X50" si="8">IF(OR(T50="Wont",T50="Must"),"NVT",100)</f>
        <v>NVT</v>
      </c>
      <c r="Y50" s="29" t="str">
        <f t="shared" si="3"/>
        <v>NVT</v>
      </c>
      <c r="Z50" s="32"/>
      <c r="AA50" s="33"/>
      <c r="AB50" s="34"/>
      <c r="AC50" s="33"/>
      <c r="AD50" s="3"/>
      <c r="AE50" s="33"/>
    </row>
    <row r="51" spans="1:32" s="35" customFormat="1" ht="13.15">
      <c r="A51" s="22"/>
      <c r="B51" s="22"/>
      <c r="C51" s="22"/>
      <c r="D51" s="23"/>
      <c r="E51" s="24" t="s">
        <v>239</v>
      </c>
      <c r="F51" s="177"/>
      <c r="G51" s="48" t="s">
        <v>240</v>
      </c>
      <c r="H51" s="27" t="s">
        <v>241</v>
      </c>
      <c r="I51" s="28"/>
      <c r="J51" s="28"/>
      <c r="K51" s="28"/>
      <c r="L51" s="28"/>
      <c r="M51" s="28"/>
      <c r="N51" s="28"/>
      <c r="O51" s="150"/>
      <c r="P51" s="29" t="str">
        <f t="shared" si="7"/>
        <v/>
      </c>
      <c r="Q51" s="30" t="s">
        <v>242</v>
      </c>
      <c r="R51" s="30"/>
      <c r="S51" s="39"/>
      <c r="T51" s="27" t="str">
        <f t="shared" si="5"/>
        <v>Could</v>
      </c>
      <c r="U51" s="167"/>
      <c r="V51" s="168"/>
      <c r="W51" s="169"/>
      <c r="X51" s="22">
        <v>1</v>
      </c>
      <c r="Y51" s="29">
        <f t="shared" si="3"/>
        <v>0</v>
      </c>
      <c r="Z51" s="32"/>
      <c r="AA51" s="33"/>
      <c r="AB51" s="34"/>
      <c r="AC51" s="33"/>
      <c r="AD51" s="3"/>
      <c r="AE51" s="33"/>
    </row>
    <row r="52" spans="1:32" s="35" customFormat="1" ht="37.6">
      <c r="A52" s="22"/>
      <c r="B52" s="22"/>
      <c r="C52" s="22"/>
      <c r="D52" s="23"/>
      <c r="E52" s="24" t="s">
        <v>243</v>
      </c>
      <c r="F52" s="70" t="s">
        <v>244</v>
      </c>
      <c r="G52" s="71" t="s">
        <v>245</v>
      </c>
      <c r="H52" s="27" t="s">
        <v>36</v>
      </c>
      <c r="I52" s="28"/>
      <c r="J52" s="28"/>
      <c r="K52" s="28"/>
      <c r="L52" s="28"/>
      <c r="M52" s="28"/>
      <c r="N52" s="28"/>
      <c r="O52" s="150"/>
      <c r="P52" s="29" t="str">
        <f t="shared" si="7"/>
        <v>NVT</v>
      </c>
      <c r="Q52" s="30" t="s">
        <v>246</v>
      </c>
      <c r="R52" s="30"/>
      <c r="S52" s="39"/>
      <c r="T52" s="27" t="str">
        <f t="shared" si="5"/>
        <v>Must</v>
      </c>
      <c r="U52" s="167"/>
      <c r="V52" s="168"/>
      <c r="W52" s="169"/>
      <c r="X52" s="22" t="str">
        <f t="shared" ref="X52" si="9">IF(OR(T52="Wont",T52="Must"),"NVT",100)</f>
        <v>NVT</v>
      </c>
      <c r="Y52" s="29" t="str">
        <f t="shared" si="3"/>
        <v>NVT</v>
      </c>
      <c r="Z52" s="32"/>
      <c r="AA52" s="33"/>
      <c r="AB52" s="34"/>
      <c r="AC52" s="33"/>
      <c r="AD52" s="3"/>
      <c r="AE52" s="33"/>
    </row>
    <row r="53" spans="1:32" s="35" customFormat="1" ht="50.1">
      <c r="A53" s="22"/>
      <c r="B53" s="22"/>
      <c r="C53" s="22"/>
      <c r="D53" s="23"/>
      <c r="E53" s="24" t="s">
        <v>247</v>
      </c>
      <c r="F53" s="72" t="s">
        <v>248</v>
      </c>
      <c r="G53" s="71" t="s">
        <v>249</v>
      </c>
      <c r="H53" s="27" t="s">
        <v>43</v>
      </c>
      <c r="I53" s="28"/>
      <c r="J53" s="28"/>
      <c r="K53" s="28"/>
      <c r="L53" s="28"/>
      <c r="M53" s="28"/>
      <c r="N53" s="28"/>
      <c r="O53" s="150"/>
      <c r="P53" s="29" t="str">
        <f t="shared" si="7"/>
        <v/>
      </c>
      <c r="Q53" s="30" t="s">
        <v>250</v>
      </c>
      <c r="R53" s="30"/>
      <c r="S53" s="39"/>
      <c r="T53" s="27" t="str">
        <f t="shared" si="5"/>
        <v>Should</v>
      </c>
      <c r="U53" s="167"/>
      <c r="V53" s="168"/>
      <c r="W53" s="169"/>
      <c r="X53" s="22">
        <v>2</v>
      </c>
      <c r="Y53" s="29">
        <f t="shared" si="3"/>
        <v>0</v>
      </c>
      <c r="Z53" s="32"/>
      <c r="AA53" s="33"/>
      <c r="AB53" s="34"/>
      <c r="AC53" s="33"/>
      <c r="AD53" s="3"/>
      <c r="AE53" s="33"/>
    </row>
    <row r="54" spans="1:32" s="35" customFormat="1" ht="62.65">
      <c r="A54" s="22"/>
      <c r="B54" s="22"/>
      <c r="C54" s="22"/>
      <c r="D54" s="23"/>
      <c r="E54" s="24" t="s">
        <v>251</v>
      </c>
      <c r="F54" s="41" t="s">
        <v>252</v>
      </c>
      <c r="G54" s="71" t="s">
        <v>253</v>
      </c>
      <c r="H54" s="27" t="s">
        <v>36</v>
      </c>
      <c r="I54" s="28"/>
      <c r="J54" s="28"/>
      <c r="K54" s="28"/>
      <c r="L54" s="28"/>
      <c r="M54" s="28"/>
      <c r="N54" s="28"/>
      <c r="O54" s="150" t="s">
        <v>37</v>
      </c>
      <c r="P54" s="29" t="str">
        <f t="shared" si="7"/>
        <v>NVT</v>
      </c>
      <c r="Q54" s="30" t="s">
        <v>254</v>
      </c>
      <c r="R54" s="30"/>
      <c r="S54" s="39"/>
      <c r="T54" s="27" t="str">
        <f t="shared" si="5"/>
        <v>Must</v>
      </c>
      <c r="U54" s="167"/>
      <c r="V54" s="168"/>
      <c r="W54" s="169"/>
      <c r="X54" s="22" t="str">
        <f t="shared" ref="X54:X56" si="10">IF(OR(T54="Wont",T54="Must"),"NVT",100)</f>
        <v>NVT</v>
      </c>
      <c r="Y54" s="29" t="str">
        <f t="shared" si="3"/>
        <v>NVT</v>
      </c>
      <c r="Z54" s="32"/>
      <c r="AA54" s="33"/>
      <c r="AB54" s="34"/>
      <c r="AC54" s="33"/>
      <c r="AD54" s="3"/>
      <c r="AE54" s="33"/>
    </row>
    <row r="55" spans="1:32" s="35" customFormat="1" ht="137.75">
      <c r="A55" s="22"/>
      <c r="B55" s="22"/>
      <c r="C55" s="22"/>
      <c r="D55" s="23"/>
      <c r="E55" s="24" t="s">
        <v>255</v>
      </c>
      <c r="F55" s="41" t="s">
        <v>256</v>
      </c>
      <c r="G55" s="48" t="s">
        <v>257</v>
      </c>
      <c r="H55" s="73" t="s">
        <v>36</v>
      </c>
      <c r="I55" s="74"/>
      <c r="J55" s="74"/>
      <c r="K55" s="74"/>
      <c r="L55" s="74"/>
      <c r="M55" s="74"/>
      <c r="N55" s="74"/>
      <c r="O55" s="149"/>
      <c r="P55" s="75" t="str">
        <f t="shared" si="7"/>
        <v>NVT</v>
      </c>
      <c r="Q55" s="135" t="s">
        <v>258</v>
      </c>
      <c r="R55" s="30"/>
      <c r="S55" s="39"/>
      <c r="T55" s="27" t="str">
        <f t="shared" si="5"/>
        <v>Must</v>
      </c>
      <c r="U55" s="167"/>
      <c r="V55" s="168"/>
      <c r="W55" s="169"/>
      <c r="X55" s="22" t="str">
        <f t="shared" ref="X55" si="11">IF(OR(T55="Wont",T55="Must"),"NVT",100)</f>
        <v>NVT</v>
      </c>
      <c r="Y55" s="29" t="str">
        <f t="shared" si="3"/>
        <v>NVT</v>
      </c>
      <c r="Z55" s="32"/>
      <c r="AA55" s="33"/>
      <c r="AB55" s="34"/>
      <c r="AC55" s="33"/>
      <c r="AD55" s="3"/>
      <c r="AE55" s="33"/>
    </row>
    <row r="56" spans="1:32" s="35" customFormat="1" ht="100.2">
      <c r="A56" s="56"/>
      <c r="B56" s="56"/>
      <c r="C56" s="56"/>
      <c r="D56" s="57"/>
      <c r="E56" s="33" t="s">
        <v>259</v>
      </c>
      <c r="F56" s="41" t="s">
        <v>260</v>
      </c>
      <c r="G56" s="48" t="s">
        <v>261</v>
      </c>
      <c r="H56" s="73" t="s">
        <v>36</v>
      </c>
      <c r="I56" s="74"/>
      <c r="J56" s="74"/>
      <c r="K56" s="74"/>
      <c r="L56" s="74"/>
      <c r="M56" s="74"/>
      <c r="N56" s="74"/>
      <c r="O56" s="149" t="s">
        <v>37</v>
      </c>
      <c r="P56" s="75" t="str">
        <f t="shared" si="7"/>
        <v>NVT</v>
      </c>
      <c r="Q56" s="3" t="s">
        <v>262</v>
      </c>
      <c r="R56" s="3"/>
      <c r="S56" s="39" t="s">
        <v>263</v>
      </c>
      <c r="T56" s="27" t="str">
        <f t="shared" si="5"/>
        <v>Must</v>
      </c>
      <c r="U56" s="167"/>
      <c r="V56" s="168"/>
      <c r="W56" s="169"/>
      <c r="X56" s="22" t="str">
        <f t="shared" si="10"/>
        <v>NVT</v>
      </c>
      <c r="Y56" s="29" t="str">
        <f t="shared" si="3"/>
        <v>NVT</v>
      </c>
      <c r="Z56" s="32"/>
      <c r="AA56" s="33"/>
      <c r="AB56" s="34"/>
      <c r="AC56" s="33"/>
      <c r="AD56" s="3"/>
      <c r="AE56" s="33"/>
    </row>
    <row r="57" spans="1:32" s="89" customFormat="1" ht="13.15">
      <c r="A57" s="77"/>
      <c r="B57" s="78" t="str">
        <f>_xlfn.CONCAT("Totaal ",B3)</f>
        <v>Totaal Functioneel</v>
      </c>
      <c r="C57" s="77"/>
      <c r="D57" s="77"/>
      <c r="E57" s="77"/>
      <c r="F57" s="77"/>
      <c r="G57" s="79"/>
      <c r="H57" s="80"/>
      <c r="I57" s="80"/>
      <c r="J57" s="80"/>
      <c r="K57" s="80"/>
      <c r="L57" s="80"/>
      <c r="M57" s="80"/>
      <c r="N57" s="80"/>
      <c r="O57" s="148"/>
      <c r="P57" s="79"/>
      <c r="Q57" s="81"/>
      <c r="R57" s="81"/>
      <c r="S57" s="82"/>
      <c r="T57" s="83"/>
      <c r="U57" s="83"/>
      <c r="V57" s="83"/>
      <c r="W57" s="83"/>
      <c r="X57" s="84">
        <f>SUM(X3:X56)</f>
        <v>29</v>
      </c>
      <c r="Y57" s="84">
        <f>SUM(Y3:Y56)</f>
        <v>0</v>
      </c>
      <c r="Z57" s="85"/>
      <c r="AA57" s="86"/>
      <c r="AB57" s="86"/>
      <c r="AC57" s="86"/>
      <c r="AD57" s="87"/>
      <c r="AE57" s="88"/>
    </row>
    <row r="58" spans="1:32" s="35" customFormat="1" ht="50.1">
      <c r="A58" s="56">
        <v>2</v>
      </c>
      <c r="B58" s="56" t="s">
        <v>264</v>
      </c>
      <c r="C58" s="56" t="s">
        <v>265</v>
      </c>
      <c r="D58" s="90" t="s">
        <v>266</v>
      </c>
      <c r="E58" s="33" t="s">
        <v>267</v>
      </c>
      <c r="F58" s="41" t="s">
        <v>268</v>
      </c>
      <c r="G58" s="41" t="s">
        <v>269</v>
      </c>
      <c r="H58" s="73" t="s">
        <v>43</v>
      </c>
      <c r="I58" s="74"/>
      <c r="J58" s="74"/>
      <c r="K58" s="74"/>
      <c r="L58" s="74"/>
      <c r="M58" s="74"/>
      <c r="N58" s="74"/>
      <c r="O58" s="149"/>
      <c r="P58" s="75" t="str">
        <f>IF(H58="Must","NVT","")</f>
        <v/>
      </c>
      <c r="Q58" s="3" t="s">
        <v>270</v>
      </c>
      <c r="R58" s="76"/>
      <c r="S58" s="66"/>
      <c r="T58" s="27" t="str">
        <f t="shared" ref="T58:T89" si="12">IF(H58="","",H58)</f>
        <v>Should</v>
      </c>
      <c r="U58" s="171"/>
      <c r="V58" s="172"/>
      <c r="W58" s="173"/>
      <c r="X58" s="22">
        <v>2</v>
      </c>
      <c r="Y58" s="29">
        <f t="shared" si="3"/>
        <v>0</v>
      </c>
      <c r="Z58" s="92"/>
      <c r="AA58" s="93"/>
      <c r="AB58" s="33"/>
      <c r="AC58" s="34"/>
      <c r="AD58" s="33"/>
      <c r="AE58" s="3"/>
      <c r="AF58" s="94"/>
    </row>
    <row r="59" spans="1:32" s="35" customFormat="1" ht="13.15">
      <c r="A59" s="95"/>
      <c r="B59" s="56"/>
      <c r="C59" s="56"/>
      <c r="D59" s="90"/>
      <c r="E59" s="33" t="s">
        <v>271</v>
      </c>
      <c r="F59" s="63" t="s">
        <v>272</v>
      </c>
      <c r="G59" s="96" t="s">
        <v>273</v>
      </c>
      <c r="H59" s="73" t="s">
        <v>43</v>
      </c>
      <c r="I59" s="74"/>
      <c r="J59" s="74"/>
      <c r="K59" s="74"/>
      <c r="L59" s="74"/>
      <c r="M59" s="74"/>
      <c r="N59" s="74"/>
      <c r="O59" s="150"/>
      <c r="P59" s="29" t="str">
        <f>IF(H59="Must","NVT","")</f>
        <v/>
      </c>
      <c r="Q59" s="30" t="s">
        <v>274</v>
      </c>
      <c r="R59" s="76"/>
      <c r="S59" s="76"/>
      <c r="T59" s="27" t="str">
        <f t="shared" si="12"/>
        <v>Should</v>
      </c>
      <c r="U59" s="171"/>
      <c r="V59" s="172"/>
      <c r="W59" s="173"/>
      <c r="X59" s="22">
        <v>2</v>
      </c>
      <c r="Y59" s="29">
        <f t="shared" si="3"/>
        <v>0</v>
      </c>
      <c r="Z59" s="92"/>
      <c r="AA59" s="93"/>
      <c r="AB59" s="33"/>
      <c r="AC59" s="34"/>
      <c r="AD59" s="33"/>
      <c r="AE59" s="3"/>
      <c r="AF59" s="94"/>
    </row>
    <row r="60" spans="1:32" s="35" customFormat="1" ht="75.150000000000006">
      <c r="A60" s="95"/>
      <c r="B60" s="56"/>
      <c r="C60" s="56"/>
      <c r="D60" s="90"/>
      <c r="E60" s="33" t="s">
        <v>275</v>
      </c>
      <c r="F60" s="174" t="s">
        <v>276</v>
      </c>
      <c r="G60" s="96" t="s">
        <v>277</v>
      </c>
      <c r="H60" s="73" t="s">
        <v>36</v>
      </c>
      <c r="I60" s="28" t="s">
        <v>36</v>
      </c>
      <c r="J60" s="28"/>
      <c r="K60" s="28"/>
      <c r="L60" s="28"/>
      <c r="M60" s="28"/>
      <c r="N60" s="28"/>
      <c r="O60" s="150"/>
      <c r="P60" s="29" t="str">
        <f>IF(H60="Must","NVT","")</f>
        <v>NVT</v>
      </c>
      <c r="Q60" s="30" t="s">
        <v>278</v>
      </c>
      <c r="R60" s="76"/>
      <c r="S60" s="76"/>
      <c r="T60" s="27" t="str">
        <f t="shared" si="12"/>
        <v>Must</v>
      </c>
      <c r="U60" s="171"/>
      <c r="V60" s="172"/>
      <c r="W60" s="173"/>
      <c r="X60" s="22" t="str">
        <f t="shared" ref="X60:X111" si="13">IF(OR(T60="Wont",T60="Must"),"NVT",100)</f>
        <v>NVT</v>
      </c>
      <c r="Y60" s="29" t="str">
        <f t="shared" si="3"/>
        <v>NVT</v>
      </c>
      <c r="Z60" s="92"/>
      <c r="AA60" s="93"/>
      <c r="AB60" s="33"/>
      <c r="AC60" s="34"/>
      <c r="AD60" s="33"/>
      <c r="AE60" s="3"/>
      <c r="AF60" s="94"/>
    </row>
    <row r="61" spans="1:32" s="35" customFormat="1" ht="37.6">
      <c r="A61" s="95"/>
      <c r="B61" s="56"/>
      <c r="C61" s="56"/>
      <c r="D61" s="90"/>
      <c r="E61" s="33" t="s">
        <v>279</v>
      </c>
      <c r="F61" s="177"/>
      <c r="G61" s="64" t="s">
        <v>280</v>
      </c>
      <c r="H61" s="27" t="s">
        <v>36</v>
      </c>
      <c r="I61" s="28"/>
      <c r="J61" s="28"/>
      <c r="K61" s="28"/>
      <c r="L61" s="28"/>
      <c r="M61" s="28"/>
      <c r="N61" s="28"/>
      <c r="O61" s="150"/>
      <c r="P61" s="29" t="str">
        <f>IF(H61="Must","NVT","")</f>
        <v>NVT</v>
      </c>
      <c r="Q61" s="30" t="s">
        <v>281</v>
      </c>
      <c r="R61" s="76"/>
      <c r="S61" s="76"/>
      <c r="T61" s="27" t="str">
        <f t="shared" si="12"/>
        <v>Must</v>
      </c>
      <c r="U61" s="171"/>
      <c r="V61" s="172"/>
      <c r="W61" s="173"/>
      <c r="X61" s="22" t="str">
        <f t="shared" si="13"/>
        <v>NVT</v>
      </c>
      <c r="Y61" s="29" t="str">
        <f t="shared" si="3"/>
        <v>NVT</v>
      </c>
      <c r="Z61" s="92"/>
      <c r="AA61" s="93"/>
      <c r="AB61" s="33"/>
      <c r="AC61" s="34"/>
      <c r="AD61" s="33"/>
      <c r="AE61" s="3"/>
      <c r="AF61" s="94"/>
    </row>
    <row r="62" spans="1:32" s="35" customFormat="1" ht="37.6">
      <c r="A62" s="95"/>
      <c r="B62" s="56"/>
      <c r="C62" s="56"/>
      <c r="D62" s="90"/>
      <c r="E62" s="33" t="s">
        <v>282</v>
      </c>
      <c r="F62" s="97" t="s">
        <v>283</v>
      </c>
      <c r="G62" s="98" t="s">
        <v>284</v>
      </c>
      <c r="H62" s="27" t="s">
        <v>43</v>
      </c>
      <c r="I62" s="28"/>
      <c r="J62" s="28"/>
      <c r="K62" s="28"/>
      <c r="L62" s="28"/>
      <c r="M62" s="28"/>
      <c r="N62" s="28"/>
      <c r="O62" s="150"/>
      <c r="P62" s="29"/>
      <c r="Q62" s="30" t="s">
        <v>285</v>
      </c>
      <c r="R62" s="76"/>
      <c r="S62" s="76"/>
      <c r="T62" s="27" t="str">
        <f t="shared" si="12"/>
        <v>Should</v>
      </c>
      <c r="U62" s="171"/>
      <c r="V62" s="172"/>
      <c r="W62" s="173"/>
      <c r="X62" s="22">
        <v>2</v>
      </c>
      <c r="Y62" s="29">
        <f t="shared" si="3"/>
        <v>0</v>
      </c>
      <c r="Z62" s="92"/>
      <c r="AA62" s="93"/>
      <c r="AB62" s="33"/>
      <c r="AC62" s="34"/>
      <c r="AD62" s="33"/>
      <c r="AE62" s="3"/>
      <c r="AF62" s="94"/>
    </row>
    <row r="63" spans="1:32" s="35" customFormat="1" ht="62.65">
      <c r="A63" s="91"/>
      <c r="B63" s="56"/>
      <c r="C63" s="56" t="s">
        <v>286</v>
      </c>
      <c r="D63" s="57" t="s">
        <v>287</v>
      </c>
      <c r="E63" s="33" t="s">
        <v>288</v>
      </c>
      <c r="F63" s="174" t="s">
        <v>289</v>
      </c>
      <c r="G63" s="99" t="s">
        <v>290</v>
      </c>
      <c r="H63" s="73" t="s">
        <v>36</v>
      </c>
      <c r="I63" s="74"/>
      <c r="J63" s="74"/>
      <c r="K63" s="74"/>
      <c r="L63" s="74"/>
      <c r="M63" s="74"/>
      <c r="N63" s="74"/>
      <c r="O63" s="150"/>
      <c r="P63" s="29" t="str">
        <f t="shared" ref="P63:P94" si="14">IF(H63="Must","NVT","")</f>
        <v>NVT</v>
      </c>
      <c r="Q63" s="30" t="s">
        <v>291</v>
      </c>
      <c r="R63" s="76"/>
      <c r="S63" s="76" t="s">
        <v>292</v>
      </c>
      <c r="T63" s="27" t="str">
        <f t="shared" si="12"/>
        <v>Must</v>
      </c>
      <c r="U63" s="171"/>
      <c r="V63" s="172"/>
      <c r="W63" s="173"/>
      <c r="X63" s="22" t="str">
        <f t="shared" si="13"/>
        <v>NVT</v>
      </c>
      <c r="Y63" s="29" t="str">
        <f t="shared" si="3"/>
        <v>NVT</v>
      </c>
      <c r="Z63" s="92"/>
      <c r="AA63" s="93"/>
      <c r="AB63" s="33"/>
      <c r="AC63" s="34"/>
      <c r="AD63" s="33"/>
      <c r="AE63" s="3"/>
      <c r="AF63" s="94"/>
    </row>
    <row r="64" spans="1:32" s="35" customFormat="1" ht="37.6">
      <c r="A64" s="56"/>
      <c r="B64" s="56"/>
      <c r="C64" s="56"/>
      <c r="D64" s="90"/>
      <c r="E64" s="33" t="s">
        <v>293</v>
      </c>
      <c r="F64" s="176"/>
      <c r="G64" s="100" t="s">
        <v>294</v>
      </c>
      <c r="H64" s="73" t="s">
        <v>36</v>
      </c>
      <c r="I64" s="74"/>
      <c r="J64" s="74"/>
      <c r="K64" s="74"/>
      <c r="L64" s="74"/>
      <c r="M64" s="74"/>
      <c r="N64" s="74"/>
      <c r="O64" s="150"/>
      <c r="P64" s="29" t="str">
        <f t="shared" si="14"/>
        <v>NVT</v>
      </c>
      <c r="Q64" s="30" t="s">
        <v>291</v>
      </c>
      <c r="R64" s="76"/>
      <c r="S64" s="76"/>
      <c r="T64" s="27" t="str">
        <f t="shared" si="12"/>
        <v>Must</v>
      </c>
      <c r="U64" s="171"/>
      <c r="V64" s="172"/>
      <c r="W64" s="173"/>
      <c r="X64" s="22" t="str">
        <f t="shared" si="13"/>
        <v>NVT</v>
      </c>
      <c r="Y64" s="29" t="str">
        <f t="shared" si="3"/>
        <v>NVT</v>
      </c>
      <c r="Z64" s="92"/>
      <c r="AA64" s="93"/>
      <c r="AB64" s="33"/>
      <c r="AC64" s="34"/>
      <c r="AD64" s="33"/>
      <c r="AE64" s="3"/>
      <c r="AF64" s="94"/>
    </row>
    <row r="65" spans="1:32" s="35" customFormat="1" ht="112.7">
      <c r="A65" s="56"/>
      <c r="B65" s="56"/>
      <c r="C65" s="56"/>
      <c r="D65" s="90"/>
      <c r="E65" s="33" t="s">
        <v>295</v>
      </c>
      <c r="F65" s="176"/>
      <c r="G65" s="41" t="s">
        <v>296</v>
      </c>
      <c r="H65" s="73" t="s">
        <v>36</v>
      </c>
      <c r="I65" s="74"/>
      <c r="J65" s="74"/>
      <c r="K65" s="74"/>
      <c r="L65" s="74"/>
      <c r="M65" s="74"/>
      <c r="N65" s="74"/>
      <c r="O65" s="150"/>
      <c r="P65" s="29" t="str">
        <f t="shared" si="14"/>
        <v>NVT</v>
      </c>
      <c r="Q65" s="3" t="s">
        <v>297</v>
      </c>
      <c r="R65" s="76"/>
      <c r="S65" s="76" t="s">
        <v>298</v>
      </c>
      <c r="T65" s="27" t="str">
        <f t="shared" si="12"/>
        <v>Must</v>
      </c>
      <c r="U65" s="171"/>
      <c r="V65" s="172"/>
      <c r="W65" s="173"/>
      <c r="X65" s="22" t="str">
        <f t="shared" si="13"/>
        <v>NVT</v>
      </c>
      <c r="Y65" s="29" t="str">
        <f t="shared" si="3"/>
        <v>NVT</v>
      </c>
      <c r="Z65" s="92"/>
      <c r="AA65" s="93"/>
      <c r="AB65" s="33"/>
      <c r="AC65" s="34"/>
      <c r="AD65" s="33"/>
      <c r="AE65" s="3"/>
      <c r="AF65" s="94"/>
    </row>
    <row r="66" spans="1:32" s="35" customFormat="1" ht="25.05">
      <c r="A66" s="56"/>
      <c r="B66" s="56"/>
      <c r="C66" s="56"/>
      <c r="D66" s="90"/>
      <c r="E66" s="33" t="s">
        <v>299</v>
      </c>
      <c r="F66" s="177"/>
      <c r="G66" s="41" t="s">
        <v>300</v>
      </c>
      <c r="H66" s="73" t="s">
        <v>36</v>
      </c>
      <c r="I66" s="74"/>
      <c r="J66" s="74"/>
      <c r="K66" s="74"/>
      <c r="L66" s="74"/>
      <c r="M66" s="74"/>
      <c r="N66" s="74"/>
      <c r="O66" s="150"/>
      <c r="P66" s="29" t="str">
        <f t="shared" si="14"/>
        <v>NVT</v>
      </c>
      <c r="Q66" s="101"/>
      <c r="R66" s="76"/>
      <c r="S66" s="76"/>
      <c r="T66" s="27" t="str">
        <f t="shared" si="12"/>
        <v>Must</v>
      </c>
      <c r="U66" s="171"/>
      <c r="V66" s="172"/>
      <c r="W66" s="173"/>
      <c r="X66" s="22" t="str">
        <f t="shared" si="13"/>
        <v>NVT</v>
      </c>
      <c r="Y66" s="29" t="str">
        <f t="shared" si="3"/>
        <v>NVT</v>
      </c>
      <c r="Z66" s="92"/>
      <c r="AA66" s="93"/>
      <c r="AB66" s="33"/>
      <c r="AC66" s="34"/>
      <c r="AD66" s="33"/>
      <c r="AE66" s="3"/>
      <c r="AF66" s="94"/>
    </row>
    <row r="67" spans="1:32" s="35" customFormat="1" ht="25.05">
      <c r="A67" s="56"/>
      <c r="B67" s="56"/>
      <c r="C67" s="56"/>
      <c r="D67" s="90"/>
      <c r="E67" s="33" t="s">
        <v>301</v>
      </c>
      <c r="F67" s="41" t="s">
        <v>302</v>
      </c>
      <c r="G67" s="100" t="s">
        <v>303</v>
      </c>
      <c r="H67" s="73" t="s">
        <v>36</v>
      </c>
      <c r="I67" s="74"/>
      <c r="J67" s="74"/>
      <c r="K67" s="74"/>
      <c r="L67" s="74"/>
      <c r="M67" s="74"/>
      <c r="N67" s="74"/>
      <c r="O67" s="150"/>
      <c r="P67" s="29" t="str">
        <f t="shared" si="14"/>
        <v>NVT</v>
      </c>
      <c r="Q67" s="3" t="s">
        <v>304</v>
      </c>
      <c r="R67" s="76"/>
      <c r="S67" s="76" t="s">
        <v>305</v>
      </c>
      <c r="T67" s="27" t="str">
        <f t="shared" si="12"/>
        <v>Must</v>
      </c>
      <c r="U67" s="171"/>
      <c r="V67" s="172"/>
      <c r="W67" s="173"/>
      <c r="X67" s="22" t="str">
        <f t="shared" si="13"/>
        <v>NVT</v>
      </c>
      <c r="Y67" s="29" t="str">
        <f t="shared" ref="Y67:Y129" si="15">IF(X67="NVT","NVT",IF(W67="Ja",X67,0))</f>
        <v>NVT</v>
      </c>
      <c r="Z67" s="92"/>
      <c r="AA67" s="93"/>
      <c r="AB67" s="33"/>
      <c r="AC67" s="34"/>
      <c r="AD67" s="33"/>
      <c r="AE67" s="3"/>
      <c r="AF67" s="94"/>
    </row>
    <row r="68" spans="1:32" s="35" customFormat="1" ht="25.05">
      <c r="A68" s="56"/>
      <c r="B68" s="56"/>
      <c r="C68" s="56"/>
      <c r="D68" s="90"/>
      <c r="E68" s="33" t="s">
        <v>306</v>
      </c>
      <c r="F68" s="174" t="s">
        <v>307</v>
      </c>
      <c r="G68" s="41" t="s">
        <v>308</v>
      </c>
      <c r="H68" s="73" t="s">
        <v>36</v>
      </c>
      <c r="I68" s="74"/>
      <c r="J68" s="74"/>
      <c r="K68" s="74"/>
      <c r="L68" s="74"/>
      <c r="M68" s="74"/>
      <c r="N68" s="74"/>
      <c r="O68" s="150"/>
      <c r="P68" s="29" t="str">
        <f t="shared" si="14"/>
        <v>NVT</v>
      </c>
      <c r="Q68" s="3" t="s">
        <v>309</v>
      </c>
      <c r="R68" s="76"/>
      <c r="S68" s="76"/>
      <c r="T68" s="27" t="str">
        <f t="shared" si="12"/>
        <v>Must</v>
      </c>
      <c r="U68" s="171"/>
      <c r="V68" s="172"/>
      <c r="W68" s="173"/>
      <c r="X68" s="22" t="str">
        <f t="shared" si="13"/>
        <v>NVT</v>
      </c>
      <c r="Y68" s="29" t="str">
        <f t="shared" si="15"/>
        <v>NVT</v>
      </c>
      <c r="Z68" s="92"/>
      <c r="AA68" s="93"/>
      <c r="AB68" s="33"/>
      <c r="AC68" s="34"/>
      <c r="AD68" s="33"/>
      <c r="AE68" s="3"/>
      <c r="AF68" s="94"/>
    </row>
    <row r="69" spans="1:32" s="35" customFormat="1" ht="13.15">
      <c r="A69" s="56"/>
      <c r="B69" s="56"/>
      <c r="C69" s="56"/>
      <c r="D69" s="90"/>
      <c r="E69" s="33" t="s">
        <v>310</v>
      </c>
      <c r="F69" s="176"/>
      <c r="G69" s="59" t="s">
        <v>311</v>
      </c>
      <c r="H69" s="73" t="s">
        <v>36</v>
      </c>
      <c r="I69" s="74"/>
      <c r="J69" s="74"/>
      <c r="K69" s="74"/>
      <c r="L69" s="74"/>
      <c r="M69" s="74"/>
      <c r="N69" s="74"/>
      <c r="O69" s="150"/>
      <c r="P69" s="29" t="str">
        <f t="shared" si="14"/>
        <v>NVT</v>
      </c>
      <c r="Q69" s="3"/>
      <c r="R69" s="76"/>
      <c r="S69" s="76"/>
      <c r="T69" s="27" t="str">
        <f t="shared" si="12"/>
        <v>Must</v>
      </c>
      <c r="U69" s="171"/>
      <c r="V69" s="172"/>
      <c r="W69" s="173"/>
      <c r="X69" s="22" t="str">
        <f t="shared" si="13"/>
        <v>NVT</v>
      </c>
      <c r="Y69" s="29" t="str">
        <f t="shared" si="15"/>
        <v>NVT</v>
      </c>
      <c r="Z69" s="92"/>
      <c r="AA69" s="93"/>
      <c r="AB69" s="33"/>
      <c r="AC69" s="34"/>
      <c r="AD69" s="33"/>
      <c r="AE69" s="3"/>
      <c r="AF69" s="94"/>
    </row>
    <row r="70" spans="1:32" s="35" customFormat="1" ht="112.7">
      <c r="A70" s="56"/>
      <c r="B70" s="56"/>
      <c r="C70" s="56"/>
      <c r="D70" s="90"/>
      <c r="E70" s="33" t="s">
        <v>312</v>
      </c>
      <c r="F70" s="176"/>
      <c r="G70" s="48" t="s">
        <v>313</v>
      </c>
      <c r="H70" s="27" t="s">
        <v>36</v>
      </c>
      <c r="I70" s="28" t="s">
        <v>36</v>
      </c>
      <c r="J70" s="28" t="s">
        <v>36</v>
      </c>
      <c r="K70" s="28" t="s">
        <v>36</v>
      </c>
      <c r="L70" s="28" t="s">
        <v>36</v>
      </c>
      <c r="M70" s="28"/>
      <c r="N70" s="28"/>
      <c r="O70" s="150"/>
      <c r="P70" s="29" t="str">
        <f t="shared" si="14"/>
        <v>NVT</v>
      </c>
      <c r="Q70" s="30" t="s">
        <v>314</v>
      </c>
      <c r="R70" s="76"/>
      <c r="S70" s="76"/>
      <c r="T70" s="27" t="str">
        <f t="shared" si="12"/>
        <v>Must</v>
      </c>
      <c r="U70" s="171"/>
      <c r="V70" s="172"/>
      <c r="W70" s="173"/>
      <c r="X70" s="22" t="str">
        <f t="shared" si="13"/>
        <v>NVT</v>
      </c>
      <c r="Y70" s="29" t="str">
        <f t="shared" si="15"/>
        <v>NVT</v>
      </c>
      <c r="Z70" s="92"/>
      <c r="AA70" s="93"/>
      <c r="AB70" s="33"/>
      <c r="AC70" s="34"/>
      <c r="AD70" s="33"/>
      <c r="AE70" s="3"/>
      <c r="AF70" s="94"/>
    </row>
    <row r="71" spans="1:32" s="35" customFormat="1" ht="25.05">
      <c r="A71" s="56"/>
      <c r="B71" s="56"/>
      <c r="C71" s="56"/>
      <c r="D71" s="90"/>
      <c r="E71" s="33" t="s">
        <v>315</v>
      </c>
      <c r="F71" s="177"/>
      <c r="G71" s="48" t="s">
        <v>316</v>
      </c>
      <c r="H71" s="27" t="s">
        <v>36</v>
      </c>
      <c r="I71" s="28"/>
      <c r="J71" s="28"/>
      <c r="K71" s="28"/>
      <c r="L71" s="28"/>
      <c r="M71" s="28"/>
      <c r="N71" s="28"/>
      <c r="O71" s="150" t="s">
        <v>37</v>
      </c>
      <c r="P71" s="29" t="str">
        <f t="shared" si="14"/>
        <v>NVT</v>
      </c>
      <c r="Q71" s="30" t="s">
        <v>317</v>
      </c>
      <c r="R71" s="76"/>
      <c r="S71" s="76"/>
      <c r="T71" s="27" t="str">
        <f t="shared" si="12"/>
        <v>Must</v>
      </c>
      <c r="U71" s="171"/>
      <c r="V71" s="172"/>
      <c r="W71" s="173"/>
      <c r="X71" s="22" t="str">
        <f t="shared" si="13"/>
        <v>NVT</v>
      </c>
      <c r="Y71" s="29" t="str">
        <f t="shared" si="15"/>
        <v>NVT</v>
      </c>
      <c r="Z71" s="92"/>
      <c r="AA71" s="93"/>
      <c r="AB71" s="33"/>
      <c r="AC71" s="34"/>
      <c r="AD71" s="33"/>
      <c r="AE71" s="3"/>
      <c r="AF71" s="94"/>
    </row>
    <row r="72" spans="1:32" s="35" customFormat="1" ht="13.15">
      <c r="A72" s="56"/>
      <c r="B72" s="56"/>
      <c r="C72" s="56"/>
      <c r="D72" s="90"/>
      <c r="E72" s="33" t="s">
        <v>318</v>
      </c>
      <c r="F72" s="174" t="s">
        <v>319</v>
      </c>
      <c r="G72" s="59" t="s">
        <v>320</v>
      </c>
      <c r="H72" s="73" t="s">
        <v>36</v>
      </c>
      <c r="I72" s="74"/>
      <c r="J72" s="74"/>
      <c r="K72" s="74"/>
      <c r="L72" s="74"/>
      <c r="M72" s="74"/>
      <c r="N72" s="74"/>
      <c r="O72" s="150"/>
      <c r="P72" s="29" t="str">
        <f t="shared" si="14"/>
        <v>NVT</v>
      </c>
      <c r="Q72" s="102" t="s">
        <v>321</v>
      </c>
      <c r="R72" s="76"/>
      <c r="S72" s="76"/>
      <c r="T72" s="27" t="str">
        <f t="shared" si="12"/>
        <v>Must</v>
      </c>
      <c r="U72" s="171"/>
      <c r="V72" s="172"/>
      <c r="W72" s="173"/>
      <c r="X72" s="22" t="str">
        <f t="shared" si="13"/>
        <v>NVT</v>
      </c>
      <c r="Y72" s="29" t="str">
        <f t="shared" si="15"/>
        <v>NVT</v>
      </c>
      <c r="Z72" s="92"/>
      <c r="AA72" s="93"/>
      <c r="AB72" s="33"/>
      <c r="AC72" s="34"/>
      <c r="AD72" s="33"/>
      <c r="AE72" s="3"/>
      <c r="AF72" s="94"/>
    </row>
    <row r="73" spans="1:32" s="35" customFormat="1" ht="25.05">
      <c r="A73" s="56"/>
      <c r="B73" s="56"/>
      <c r="C73" s="56"/>
      <c r="D73" s="90"/>
      <c r="E73" s="33" t="s">
        <v>322</v>
      </c>
      <c r="F73" s="177"/>
      <c r="G73" s="59" t="s">
        <v>323</v>
      </c>
      <c r="H73" s="73" t="s">
        <v>36</v>
      </c>
      <c r="I73" s="74"/>
      <c r="J73" s="74"/>
      <c r="K73" s="74"/>
      <c r="L73" s="74"/>
      <c r="M73" s="74"/>
      <c r="N73" s="74"/>
      <c r="O73" s="150"/>
      <c r="P73" s="29" t="str">
        <f t="shared" si="14"/>
        <v>NVT</v>
      </c>
      <c r="Q73" s="3" t="s">
        <v>324</v>
      </c>
      <c r="R73" s="76"/>
      <c r="S73" s="76"/>
      <c r="T73" s="27" t="str">
        <f t="shared" si="12"/>
        <v>Must</v>
      </c>
      <c r="U73" s="171"/>
      <c r="V73" s="172"/>
      <c r="W73" s="173"/>
      <c r="X73" s="22" t="str">
        <f t="shared" si="13"/>
        <v>NVT</v>
      </c>
      <c r="Y73" s="29" t="str">
        <f t="shared" si="15"/>
        <v>NVT</v>
      </c>
      <c r="Z73" s="92"/>
      <c r="AA73" s="93"/>
      <c r="AB73" s="33"/>
      <c r="AC73" s="34"/>
      <c r="AD73" s="33"/>
      <c r="AE73" s="3"/>
      <c r="AF73" s="94"/>
    </row>
    <row r="74" spans="1:32" s="35" customFormat="1" ht="13.15">
      <c r="A74" s="56"/>
      <c r="B74" s="56"/>
      <c r="C74" s="56"/>
      <c r="D74" s="90"/>
      <c r="E74" s="33" t="s">
        <v>325</v>
      </c>
      <c r="F74" s="41" t="s">
        <v>185</v>
      </c>
      <c r="G74" s="59" t="s">
        <v>326</v>
      </c>
      <c r="H74" s="73" t="s">
        <v>43</v>
      </c>
      <c r="I74" s="74"/>
      <c r="J74" s="74"/>
      <c r="K74" s="74"/>
      <c r="L74" s="74"/>
      <c r="M74" s="74"/>
      <c r="N74" s="74"/>
      <c r="O74" s="150"/>
      <c r="P74" s="29" t="str">
        <f t="shared" si="14"/>
        <v/>
      </c>
      <c r="Q74" s="3" t="s">
        <v>327</v>
      </c>
      <c r="R74" s="76"/>
      <c r="S74" s="76" t="s">
        <v>100</v>
      </c>
      <c r="T74" s="27" t="str">
        <f t="shared" si="12"/>
        <v>Should</v>
      </c>
      <c r="U74" s="171"/>
      <c r="V74" s="172"/>
      <c r="W74" s="173"/>
      <c r="X74" s="22">
        <v>2</v>
      </c>
      <c r="Y74" s="29">
        <f t="shared" si="15"/>
        <v>0</v>
      </c>
      <c r="Z74" s="92"/>
      <c r="AA74" s="93"/>
      <c r="AB74" s="33"/>
      <c r="AC74" s="34"/>
      <c r="AD74" s="33"/>
      <c r="AE74" s="3"/>
      <c r="AF74" s="94"/>
    </row>
    <row r="75" spans="1:32" s="35" customFormat="1" ht="37.6">
      <c r="A75" s="56"/>
      <c r="B75" s="56"/>
      <c r="C75" s="56"/>
      <c r="D75" s="90"/>
      <c r="E75" s="33" t="s">
        <v>328</v>
      </c>
      <c r="F75" s="179" t="s">
        <v>329</v>
      </c>
      <c r="G75" s="34" t="s">
        <v>330</v>
      </c>
      <c r="H75" s="73" t="s">
        <v>36</v>
      </c>
      <c r="I75" s="74"/>
      <c r="J75" s="74"/>
      <c r="K75" s="74"/>
      <c r="L75" s="74"/>
      <c r="M75" s="74"/>
      <c r="N75" s="74"/>
      <c r="O75" s="150"/>
      <c r="P75" s="29" t="str">
        <f t="shared" si="14"/>
        <v>NVT</v>
      </c>
      <c r="Q75" s="3" t="s">
        <v>331</v>
      </c>
      <c r="R75" s="76"/>
      <c r="S75" s="76"/>
      <c r="T75" s="27" t="str">
        <f t="shared" si="12"/>
        <v>Must</v>
      </c>
      <c r="U75" s="171"/>
      <c r="V75" s="172"/>
      <c r="W75" s="173"/>
      <c r="X75" s="22" t="str">
        <f t="shared" si="13"/>
        <v>NVT</v>
      </c>
      <c r="Y75" s="29" t="str">
        <f t="shared" si="15"/>
        <v>NVT</v>
      </c>
      <c r="Z75" s="92"/>
      <c r="AA75" s="93"/>
      <c r="AB75" s="33"/>
      <c r="AC75" s="34"/>
      <c r="AD75" s="33"/>
      <c r="AE75" s="3"/>
      <c r="AF75" s="94"/>
    </row>
    <row r="76" spans="1:32" s="35" customFormat="1" ht="25.7" thickBot="1">
      <c r="A76" s="56"/>
      <c r="B76" s="56"/>
      <c r="C76" s="56"/>
      <c r="D76" s="90"/>
      <c r="E76" s="33" t="s">
        <v>332</v>
      </c>
      <c r="F76" s="180"/>
      <c r="G76" s="34" t="s">
        <v>333</v>
      </c>
      <c r="H76" s="73" t="s">
        <v>36</v>
      </c>
      <c r="I76" s="74"/>
      <c r="J76" s="74"/>
      <c r="K76" s="74"/>
      <c r="L76" s="74"/>
      <c r="M76" s="74"/>
      <c r="N76" s="74"/>
      <c r="O76" s="150"/>
      <c r="P76" s="29" t="str">
        <f t="shared" si="14"/>
        <v>NVT</v>
      </c>
      <c r="Q76" s="3" t="s">
        <v>331</v>
      </c>
      <c r="R76" s="76"/>
      <c r="S76" s="76"/>
      <c r="T76" s="27" t="str">
        <f t="shared" si="12"/>
        <v>Must</v>
      </c>
      <c r="U76" s="171"/>
      <c r="V76" s="172"/>
      <c r="W76" s="173"/>
      <c r="X76" s="22" t="str">
        <f t="shared" si="13"/>
        <v>NVT</v>
      </c>
      <c r="Y76" s="29" t="str">
        <f t="shared" si="15"/>
        <v>NVT</v>
      </c>
      <c r="Z76" s="92"/>
      <c r="AA76" s="93"/>
      <c r="AB76" s="33"/>
      <c r="AC76" s="34"/>
      <c r="AD76" s="33"/>
      <c r="AE76" s="3"/>
      <c r="AF76" s="94"/>
    </row>
    <row r="77" spans="1:32" s="35" customFormat="1" ht="38.200000000000003" thickBot="1">
      <c r="A77" s="56"/>
      <c r="B77" s="56"/>
      <c r="C77" s="56"/>
      <c r="D77" s="90"/>
      <c r="E77" s="33" t="s">
        <v>334</v>
      </c>
      <c r="F77" s="174" t="s">
        <v>335</v>
      </c>
      <c r="G77" s="103" t="s">
        <v>336</v>
      </c>
      <c r="H77" s="73" t="s">
        <v>36</v>
      </c>
      <c r="I77" s="74" t="s">
        <v>36</v>
      </c>
      <c r="J77" s="74"/>
      <c r="K77" s="74"/>
      <c r="L77" s="74"/>
      <c r="M77" s="74"/>
      <c r="N77" s="74"/>
      <c r="O77" s="150"/>
      <c r="P77" s="29" t="str">
        <f t="shared" si="14"/>
        <v>NVT</v>
      </c>
      <c r="Q77" s="104" t="s">
        <v>337</v>
      </c>
      <c r="R77" s="76"/>
      <c r="S77" s="76"/>
      <c r="T77" s="27" t="str">
        <f t="shared" si="12"/>
        <v>Must</v>
      </c>
      <c r="U77" s="171"/>
      <c r="V77" s="172"/>
      <c r="W77" s="173"/>
      <c r="X77" s="22" t="str">
        <f t="shared" si="13"/>
        <v>NVT</v>
      </c>
      <c r="Y77" s="29" t="str">
        <f t="shared" si="15"/>
        <v>NVT</v>
      </c>
      <c r="Z77" s="92"/>
      <c r="AA77" s="93"/>
      <c r="AB77" s="33"/>
      <c r="AC77" s="34"/>
      <c r="AD77" s="33"/>
      <c r="AE77" s="3"/>
      <c r="AF77" s="94"/>
    </row>
    <row r="78" spans="1:32" s="35" customFormat="1" ht="62.65">
      <c r="A78" s="56"/>
      <c r="B78" s="56"/>
      <c r="C78" s="56"/>
      <c r="D78" s="90"/>
      <c r="E78" s="33" t="s">
        <v>338</v>
      </c>
      <c r="F78" s="175"/>
      <c r="G78" s="105" t="s">
        <v>339</v>
      </c>
      <c r="H78" s="73" t="s">
        <v>36</v>
      </c>
      <c r="I78" s="74" t="s">
        <v>36</v>
      </c>
      <c r="J78" s="74"/>
      <c r="K78" s="74"/>
      <c r="L78" s="74"/>
      <c r="M78" s="74"/>
      <c r="N78" s="74"/>
      <c r="O78" s="150"/>
      <c r="P78" s="29" t="str">
        <f t="shared" si="14"/>
        <v>NVT</v>
      </c>
      <c r="Q78" s="3" t="s">
        <v>340</v>
      </c>
      <c r="R78" s="76" t="s">
        <v>341</v>
      </c>
      <c r="S78" s="76"/>
      <c r="T78" s="27" t="str">
        <f t="shared" si="12"/>
        <v>Must</v>
      </c>
      <c r="U78" s="171"/>
      <c r="V78" s="172"/>
      <c r="W78" s="173"/>
      <c r="X78" s="22" t="str">
        <f t="shared" si="13"/>
        <v>NVT</v>
      </c>
      <c r="Y78" s="29" t="str">
        <f t="shared" si="15"/>
        <v>NVT</v>
      </c>
      <c r="Z78" s="92"/>
      <c r="AA78" s="93"/>
      <c r="AB78" s="33"/>
      <c r="AC78" s="34"/>
      <c r="AD78" s="33"/>
      <c r="AE78" s="3"/>
      <c r="AF78" s="94"/>
    </row>
    <row r="79" spans="1:32" s="35" customFormat="1" ht="37.6">
      <c r="A79" s="56"/>
      <c r="B79" s="56"/>
      <c r="C79" s="56"/>
      <c r="D79" s="90"/>
      <c r="E79" s="33" t="s">
        <v>342</v>
      </c>
      <c r="F79" s="196" t="s">
        <v>343</v>
      </c>
      <c r="G79" s="106" t="s">
        <v>344</v>
      </c>
      <c r="H79" s="73" t="s">
        <v>36</v>
      </c>
      <c r="I79" s="74"/>
      <c r="J79" s="74"/>
      <c r="K79" s="74"/>
      <c r="L79" s="74"/>
      <c r="M79" s="74"/>
      <c r="N79" s="74"/>
      <c r="O79" s="150" t="s">
        <v>37</v>
      </c>
      <c r="P79" s="29" t="str">
        <f t="shared" si="14"/>
        <v>NVT</v>
      </c>
      <c r="Q79" s="189" t="s">
        <v>345</v>
      </c>
      <c r="R79" s="76"/>
      <c r="S79" s="76"/>
      <c r="T79" s="27" t="str">
        <f t="shared" si="12"/>
        <v>Must</v>
      </c>
      <c r="U79" s="171"/>
      <c r="V79" s="172"/>
      <c r="W79" s="173"/>
      <c r="X79" s="22" t="str">
        <f t="shared" si="13"/>
        <v>NVT</v>
      </c>
      <c r="Y79" s="29" t="str">
        <f t="shared" si="15"/>
        <v>NVT</v>
      </c>
      <c r="Z79" s="92"/>
      <c r="AA79" s="93"/>
      <c r="AB79" s="33"/>
      <c r="AC79" s="34"/>
      <c r="AD79" s="33"/>
      <c r="AE79" s="3"/>
      <c r="AF79" s="94"/>
    </row>
    <row r="80" spans="1:32" s="35" customFormat="1" ht="25.05">
      <c r="A80" s="56"/>
      <c r="B80" s="56"/>
      <c r="C80" s="56"/>
      <c r="D80" s="90"/>
      <c r="E80" s="33" t="s">
        <v>346</v>
      </c>
      <c r="F80" s="177"/>
      <c r="G80" s="36" t="s">
        <v>347</v>
      </c>
      <c r="H80" s="73" t="s">
        <v>43</v>
      </c>
      <c r="I80" s="74"/>
      <c r="J80" s="74"/>
      <c r="K80" s="74"/>
      <c r="L80" s="74"/>
      <c r="M80" s="74"/>
      <c r="N80" s="74"/>
      <c r="O80" s="158"/>
      <c r="P80" s="56" t="str">
        <f t="shared" si="14"/>
        <v/>
      </c>
      <c r="Q80" s="191"/>
      <c r="R80" s="76"/>
      <c r="S80" s="76"/>
      <c r="T80" s="27" t="str">
        <f t="shared" si="12"/>
        <v>Should</v>
      </c>
      <c r="U80" s="171"/>
      <c r="V80" s="172"/>
      <c r="W80" s="173"/>
      <c r="X80" s="22">
        <v>2</v>
      </c>
      <c r="Y80" s="29">
        <f t="shared" si="15"/>
        <v>0</v>
      </c>
      <c r="Z80" s="92"/>
      <c r="AA80" s="93"/>
      <c r="AB80" s="33"/>
      <c r="AC80" s="34"/>
      <c r="AD80" s="33"/>
      <c r="AE80" s="3"/>
      <c r="AF80" s="94"/>
    </row>
    <row r="81" spans="1:32" s="35" customFormat="1" ht="37.6">
      <c r="A81" s="56"/>
      <c r="B81" s="56"/>
      <c r="C81" s="56"/>
      <c r="D81" s="90"/>
      <c r="E81" s="33" t="s">
        <v>348</v>
      </c>
      <c r="F81" s="41" t="s">
        <v>349</v>
      </c>
      <c r="G81" s="41" t="s">
        <v>350</v>
      </c>
      <c r="H81" s="73" t="s">
        <v>36</v>
      </c>
      <c r="I81" s="74"/>
      <c r="J81" s="74"/>
      <c r="K81" s="74"/>
      <c r="L81" s="74"/>
      <c r="M81" s="74"/>
      <c r="N81" s="74"/>
      <c r="O81" s="150" t="s">
        <v>37</v>
      </c>
      <c r="P81" s="29" t="str">
        <f t="shared" si="14"/>
        <v>NVT</v>
      </c>
      <c r="Q81" s="3" t="s">
        <v>351</v>
      </c>
      <c r="R81" s="76"/>
      <c r="S81" s="76"/>
      <c r="T81" s="27" t="str">
        <f t="shared" si="12"/>
        <v>Must</v>
      </c>
      <c r="U81" s="171"/>
      <c r="V81" s="172"/>
      <c r="W81" s="173"/>
      <c r="X81" s="22" t="str">
        <f t="shared" si="13"/>
        <v>NVT</v>
      </c>
      <c r="Y81" s="29" t="str">
        <f t="shared" si="15"/>
        <v>NVT</v>
      </c>
      <c r="Z81" s="92"/>
      <c r="AA81" s="93"/>
      <c r="AB81" s="33"/>
      <c r="AC81" s="34"/>
      <c r="AD81" s="33"/>
      <c r="AE81" s="3"/>
      <c r="AF81" s="94"/>
    </row>
    <row r="82" spans="1:32" s="35" customFormat="1" ht="25.05">
      <c r="A82" s="56"/>
      <c r="B82" s="56"/>
      <c r="C82" s="56"/>
      <c r="D82" s="90"/>
      <c r="E82" s="33" t="s">
        <v>352</v>
      </c>
      <c r="F82" s="41" t="s">
        <v>353</v>
      </c>
      <c r="G82" s="59" t="s">
        <v>354</v>
      </c>
      <c r="H82" s="73" t="s">
        <v>36</v>
      </c>
      <c r="I82" s="74"/>
      <c r="J82" s="74"/>
      <c r="K82" s="74"/>
      <c r="L82" s="74"/>
      <c r="M82" s="74"/>
      <c r="N82" s="74"/>
      <c r="O82" s="150"/>
      <c r="P82" s="29" t="str">
        <f t="shared" si="14"/>
        <v>NVT</v>
      </c>
      <c r="Q82" s="3" t="s">
        <v>355</v>
      </c>
      <c r="R82" s="76"/>
      <c r="S82" s="76"/>
      <c r="T82" s="27" t="str">
        <f t="shared" si="12"/>
        <v>Must</v>
      </c>
      <c r="U82" s="171"/>
      <c r="V82" s="172"/>
      <c r="W82" s="173"/>
      <c r="X82" s="22" t="str">
        <f t="shared" si="13"/>
        <v>NVT</v>
      </c>
      <c r="Y82" s="29" t="str">
        <f t="shared" si="15"/>
        <v>NVT</v>
      </c>
      <c r="Z82" s="92"/>
      <c r="AA82" s="93"/>
      <c r="AB82" s="33"/>
      <c r="AC82" s="34"/>
      <c r="AD82" s="33"/>
      <c r="AE82" s="3"/>
      <c r="AF82" s="94"/>
    </row>
    <row r="83" spans="1:32" s="35" customFormat="1" ht="37.6">
      <c r="A83" s="56"/>
      <c r="B83" s="56"/>
      <c r="C83" s="56"/>
      <c r="D83" s="90"/>
      <c r="E83" s="33" t="s">
        <v>356</v>
      </c>
      <c r="F83" s="41" t="s">
        <v>357</v>
      </c>
      <c r="G83" s="41" t="s">
        <v>358</v>
      </c>
      <c r="H83" s="73" t="s">
        <v>36</v>
      </c>
      <c r="I83" s="74"/>
      <c r="J83" s="74"/>
      <c r="K83" s="74"/>
      <c r="L83" s="74"/>
      <c r="M83" s="74"/>
      <c r="N83" s="74"/>
      <c r="O83" s="150"/>
      <c r="P83" s="29" t="str">
        <f t="shared" si="14"/>
        <v>NVT</v>
      </c>
      <c r="Q83" s="3" t="s">
        <v>359</v>
      </c>
      <c r="R83" s="76"/>
      <c r="S83" s="76"/>
      <c r="T83" s="27" t="str">
        <f t="shared" si="12"/>
        <v>Must</v>
      </c>
      <c r="U83" s="171"/>
      <c r="V83" s="172"/>
      <c r="W83" s="173"/>
      <c r="X83" s="22" t="str">
        <f t="shared" si="13"/>
        <v>NVT</v>
      </c>
      <c r="Y83" s="29" t="str">
        <f t="shared" si="15"/>
        <v>NVT</v>
      </c>
      <c r="Z83" s="92"/>
      <c r="AA83" s="93"/>
      <c r="AB83" s="33"/>
      <c r="AC83" s="34"/>
      <c r="AD83" s="33"/>
      <c r="AE83" s="3"/>
      <c r="AF83" s="94"/>
    </row>
    <row r="84" spans="1:32" s="35" customFormat="1" ht="13.15">
      <c r="A84" s="56"/>
      <c r="B84" s="56"/>
      <c r="C84" s="56"/>
      <c r="D84" s="90"/>
      <c r="E84" s="33" t="s">
        <v>360</v>
      </c>
      <c r="F84" s="41" t="s">
        <v>361</v>
      </c>
      <c r="G84" s="41" t="s">
        <v>362</v>
      </c>
      <c r="H84" s="73" t="s">
        <v>43</v>
      </c>
      <c r="I84" s="74"/>
      <c r="J84" s="74"/>
      <c r="K84" s="74"/>
      <c r="L84" s="74"/>
      <c r="M84" s="74"/>
      <c r="N84" s="74"/>
      <c r="O84" s="150"/>
      <c r="P84" s="29" t="str">
        <f t="shared" si="14"/>
        <v/>
      </c>
      <c r="Q84" s="3" t="s">
        <v>363</v>
      </c>
      <c r="R84" s="76"/>
      <c r="S84" s="76"/>
      <c r="T84" s="27" t="str">
        <f t="shared" si="12"/>
        <v>Should</v>
      </c>
      <c r="U84" s="171"/>
      <c r="V84" s="172"/>
      <c r="W84" s="173"/>
      <c r="X84" s="22">
        <v>2</v>
      </c>
      <c r="Y84" s="29">
        <f t="shared" si="15"/>
        <v>0</v>
      </c>
      <c r="Z84" s="92"/>
      <c r="AA84" s="93"/>
      <c r="AB84" s="33"/>
      <c r="AC84" s="34"/>
      <c r="AD84" s="33"/>
      <c r="AE84" s="3"/>
      <c r="AF84" s="94"/>
    </row>
    <row r="85" spans="1:32" s="35" customFormat="1" ht="100.2">
      <c r="A85" s="56"/>
      <c r="B85" s="56"/>
      <c r="C85" s="56"/>
      <c r="D85" s="90"/>
      <c r="E85" s="33" t="s">
        <v>364</v>
      </c>
      <c r="F85" s="41" t="s">
        <v>365</v>
      </c>
      <c r="G85" s="41" t="s">
        <v>366</v>
      </c>
      <c r="H85" s="73" t="s">
        <v>36</v>
      </c>
      <c r="I85" s="74"/>
      <c r="J85" s="74"/>
      <c r="K85" s="74"/>
      <c r="L85" s="74"/>
      <c r="M85" s="74"/>
      <c r="N85" s="74"/>
      <c r="O85" s="150"/>
      <c r="P85" s="29" t="str">
        <f t="shared" si="14"/>
        <v>NVT</v>
      </c>
      <c r="Q85" s="30" t="s">
        <v>367</v>
      </c>
      <c r="R85" s="76"/>
      <c r="S85" s="76"/>
      <c r="T85" s="27" t="str">
        <f t="shared" si="12"/>
        <v>Must</v>
      </c>
      <c r="U85" s="171"/>
      <c r="V85" s="172"/>
      <c r="W85" s="173"/>
      <c r="X85" s="22" t="str">
        <f t="shared" si="13"/>
        <v>NVT</v>
      </c>
      <c r="Y85" s="29" t="str">
        <f t="shared" si="15"/>
        <v>NVT</v>
      </c>
      <c r="Z85" s="92"/>
      <c r="AA85" s="93"/>
      <c r="AB85" s="33"/>
      <c r="AC85" s="34"/>
      <c r="AD85" s="33"/>
      <c r="AE85" s="3"/>
      <c r="AF85" s="94"/>
    </row>
    <row r="86" spans="1:32" s="35" customFormat="1" ht="26.3">
      <c r="A86" s="56"/>
      <c r="B86" s="56"/>
      <c r="C86" s="56" t="s">
        <v>368</v>
      </c>
      <c r="D86" s="107" t="s">
        <v>369</v>
      </c>
      <c r="E86" s="33" t="s">
        <v>370</v>
      </c>
      <c r="F86" s="108" t="s">
        <v>371</v>
      </c>
      <c r="G86" s="34" t="s">
        <v>372</v>
      </c>
      <c r="H86" s="73" t="s">
        <v>36</v>
      </c>
      <c r="I86" s="74"/>
      <c r="J86" s="74"/>
      <c r="K86" s="74"/>
      <c r="L86" s="74"/>
      <c r="M86" s="74"/>
      <c r="N86" s="74"/>
      <c r="O86" s="150"/>
      <c r="P86" s="29" t="str">
        <f t="shared" si="14"/>
        <v>NVT</v>
      </c>
      <c r="Q86" s="3" t="s">
        <v>373</v>
      </c>
      <c r="R86" s="76"/>
      <c r="S86" s="76"/>
      <c r="T86" s="27" t="str">
        <f t="shared" si="12"/>
        <v>Must</v>
      </c>
      <c r="U86" s="171"/>
      <c r="V86" s="172"/>
      <c r="W86" s="173"/>
      <c r="X86" s="22" t="str">
        <f t="shared" si="13"/>
        <v>NVT</v>
      </c>
      <c r="Y86" s="29" t="str">
        <f t="shared" si="15"/>
        <v>NVT</v>
      </c>
      <c r="Z86" s="92"/>
      <c r="AA86" s="93"/>
      <c r="AB86" s="33"/>
      <c r="AC86" s="34"/>
      <c r="AD86" s="33"/>
      <c r="AE86" s="3"/>
      <c r="AF86" s="94"/>
    </row>
    <row r="87" spans="1:32" s="35" customFormat="1" ht="13.15">
      <c r="A87" s="56"/>
      <c r="B87" s="56"/>
      <c r="C87" s="56" t="s">
        <v>374</v>
      </c>
      <c r="D87" s="109" t="s">
        <v>375</v>
      </c>
      <c r="E87" s="33" t="s">
        <v>376</v>
      </c>
      <c r="F87" s="3" t="s">
        <v>377</v>
      </c>
      <c r="G87" s="59" t="s">
        <v>378</v>
      </c>
      <c r="H87" s="73" t="s">
        <v>36</v>
      </c>
      <c r="I87" s="74"/>
      <c r="J87" s="74"/>
      <c r="K87" s="74"/>
      <c r="L87" s="74"/>
      <c r="M87" s="74"/>
      <c r="N87" s="74"/>
      <c r="O87" s="150"/>
      <c r="P87" s="29" t="str">
        <f t="shared" si="14"/>
        <v>NVT</v>
      </c>
      <c r="Q87" s="3" t="s">
        <v>379</v>
      </c>
      <c r="R87" s="76"/>
      <c r="S87" s="76"/>
      <c r="T87" s="27" t="str">
        <f t="shared" si="12"/>
        <v>Must</v>
      </c>
      <c r="U87" s="171"/>
      <c r="V87" s="172"/>
      <c r="W87" s="173"/>
      <c r="X87" s="22" t="str">
        <f t="shared" si="13"/>
        <v>NVT</v>
      </c>
      <c r="Y87" s="29" t="str">
        <f t="shared" si="15"/>
        <v>NVT</v>
      </c>
      <c r="Z87" s="92"/>
      <c r="AA87" s="93"/>
      <c r="AB87" s="33"/>
      <c r="AC87" s="34"/>
      <c r="AD87" s="33"/>
      <c r="AE87" s="3"/>
      <c r="AF87" s="94"/>
    </row>
    <row r="88" spans="1:32" s="35" customFormat="1" ht="13.15">
      <c r="A88" s="56"/>
      <c r="B88" s="56"/>
      <c r="C88" s="56"/>
      <c r="D88" s="90"/>
      <c r="E88" s="33" t="s">
        <v>380</v>
      </c>
      <c r="F88" s="41" t="s">
        <v>381</v>
      </c>
      <c r="G88" s="41" t="s">
        <v>382</v>
      </c>
      <c r="H88" s="73" t="s">
        <v>36</v>
      </c>
      <c r="I88" s="74"/>
      <c r="J88" s="74"/>
      <c r="K88" s="74"/>
      <c r="L88" s="74"/>
      <c r="M88" s="74"/>
      <c r="N88" s="74"/>
      <c r="O88" s="150"/>
      <c r="P88" s="29" t="str">
        <f t="shared" si="14"/>
        <v>NVT</v>
      </c>
      <c r="Q88" s="3" t="s">
        <v>383</v>
      </c>
      <c r="R88" s="76"/>
      <c r="S88" s="76"/>
      <c r="T88" s="27" t="str">
        <f t="shared" si="12"/>
        <v>Must</v>
      </c>
      <c r="U88" s="171"/>
      <c r="V88" s="172"/>
      <c r="W88" s="173"/>
      <c r="X88" s="22" t="str">
        <f t="shared" si="13"/>
        <v>NVT</v>
      </c>
      <c r="Y88" s="29" t="str">
        <f t="shared" si="15"/>
        <v>NVT</v>
      </c>
      <c r="Z88" s="92"/>
      <c r="AA88" s="93"/>
      <c r="AB88" s="33"/>
      <c r="AC88" s="34"/>
      <c r="AD88" s="33"/>
      <c r="AE88" s="3"/>
      <c r="AF88" s="94"/>
    </row>
    <row r="89" spans="1:32" s="35" customFormat="1" ht="25.05">
      <c r="A89" s="56"/>
      <c r="B89" s="56"/>
      <c r="C89" s="56"/>
      <c r="D89" s="90"/>
      <c r="E89" s="33" t="s">
        <v>384</v>
      </c>
      <c r="F89" s="41" t="s">
        <v>385</v>
      </c>
      <c r="G89" s="59" t="s">
        <v>386</v>
      </c>
      <c r="H89" s="73" t="s">
        <v>36</v>
      </c>
      <c r="I89" s="74"/>
      <c r="J89" s="74"/>
      <c r="K89" s="74"/>
      <c r="L89" s="74"/>
      <c r="M89" s="74"/>
      <c r="N89" s="74"/>
      <c r="O89" s="150"/>
      <c r="P89" s="29" t="str">
        <f t="shared" si="14"/>
        <v>NVT</v>
      </c>
      <c r="Q89" s="110" t="s">
        <v>387</v>
      </c>
      <c r="R89" s="76"/>
      <c r="S89" s="76"/>
      <c r="T89" s="27" t="str">
        <f t="shared" si="12"/>
        <v>Must</v>
      </c>
      <c r="U89" s="171"/>
      <c r="V89" s="172"/>
      <c r="W89" s="173"/>
      <c r="X89" s="22" t="str">
        <f t="shared" si="13"/>
        <v>NVT</v>
      </c>
      <c r="Y89" s="29" t="str">
        <f t="shared" si="15"/>
        <v>NVT</v>
      </c>
      <c r="Z89" s="92"/>
      <c r="AA89" s="93"/>
      <c r="AB89" s="33"/>
      <c r="AC89" s="34"/>
      <c r="AD89" s="33"/>
      <c r="AE89" s="3"/>
      <c r="AF89" s="94"/>
    </row>
    <row r="90" spans="1:32" s="35" customFormat="1" ht="25.05">
      <c r="A90" s="56"/>
      <c r="B90" s="56"/>
      <c r="C90" s="56"/>
      <c r="D90" s="90"/>
      <c r="E90" s="33" t="s">
        <v>388</v>
      </c>
      <c r="F90" s="63" t="s">
        <v>389</v>
      </c>
      <c r="G90" s="59" t="s">
        <v>390</v>
      </c>
      <c r="H90" s="73" t="s">
        <v>36</v>
      </c>
      <c r="I90" s="74"/>
      <c r="K90" s="74"/>
      <c r="L90" s="74"/>
      <c r="M90" s="74"/>
      <c r="N90" s="74"/>
      <c r="O90" s="150" t="s">
        <v>37</v>
      </c>
      <c r="P90" s="29" t="str">
        <f t="shared" si="14"/>
        <v>NVT</v>
      </c>
      <c r="Q90" s="110" t="s">
        <v>391</v>
      </c>
      <c r="R90" s="76"/>
      <c r="S90" s="76"/>
      <c r="T90" s="27" t="str">
        <f t="shared" ref="T90:T111" si="16">IF(H90="","",H90)</f>
        <v>Must</v>
      </c>
      <c r="U90" s="171"/>
      <c r="V90" s="172"/>
      <c r="W90" s="173"/>
      <c r="X90" s="22" t="str">
        <f t="shared" si="13"/>
        <v>NVT</v>
      </c>
      <c r="Y90" s="29" t="str">
        <f t="shared" si="15"/>
        <v>NVT</v>
      </c>
      <c r="Z90" s="92"/>
      <c r="AA90" s="93"/>
      <c r="AB90" s="33"/>
      <c r="AC90" s="34"/>
      <c r="AD90" s="33"/>
      <c r="AE90" s="3"/>
      <c r="AF90" s="94"/>
    </row>
    <row r="91" spans="1:32" s="35" customFormat="1" ht="125.25">
      <c r="A91" s="56"/>
      <c r="B91" s="56"/>
      <c r="C91" s="56" t="s">
        <v>392</v>
      </c>
      <c r="D91" s="90" t="s">
        <v>393</v>
      </c>
      <c r="E91" s="33" t="s">
        <v>394</v>
      </c>
      <c r="F91" s="178" t="s">
        <v>395</v>
      </c>
      <c r="G91" s="41" t="s">
        <v>396</v>
      </c>
      <c r="H91" s="73" t="s">
        <v>36</v>
      </c>
      <c r="I91" s="74"/>
      <c r="K91" s="74"/>
      <c r="L91" s="74"/>
      <c r="M91" s="74"/>
      <c r="N91" s="74"/>
      <c r="O91" s="150"/>
      <c r="P91" s="29" t="str">
        <f t="shared" si="14"/>
        <v>NVT</v>
      </c>
      <c r="Q91" s="192" t="s">
        <v>397</v>
      </c>
      <c r="R91" s="76"/>
      <c r="S91" s="76"/>
      <c r="T91" s="27" t="str">
        <f t="shared" si="16"/>
        <v>Must</v>
      </c>
      <c r="U91" s="171"/>
      <c r="V91" s="172"/>
      <c r="W91" s="173"/>
      <c r="X91" s="22" t="str">
        <f t="shared" si="13"/>
        <v>NVT</v>
      </c>
      <c r="Y91" s="29" t="str">
        <f t="shared" si="15"/>
        <v>NVT</v>
      </c>
      <c r="Z91" s="92"/>
      <c r="AA91" s="93"/>
      <c r="AB91" s="33"/>
      <c r="AC91" s="34"/>
      <c r="AD91" s="33"/>
      <c r="AE91" s="3"/>
      <c r="AF91" s="94"/>
    </row>
    <row r="92" spans="1:32" s="35" customFormat="1" ht="37.6">
      <c r="A92" s="56"/>
      <c r="B92" s="56"/>
      <c r="C92" s="56"/>
      <c r="D92" s="90"/>
      <c r="E92" s="33" t="s">
        <v>398</v>
      </c>
      <c r="F92" s="177"/>
      <c r="G92" s="111" t="s">
        <v>399</v>
      </c>
      <c r="H92" s="73" t="s">
        <v>36</v>
      </c>
      <c r="I92" s="74"/>
      <c r="J92" s="74"/>
      <c r="K92" s="74"/>
      <c r="L92" s="74"/>
      <c r="M92" s="74"/>
      <c r="N92" s="74"/>
      <c r="O92" s="150"/>
      <c r="P92" s="29" t="str">
        <f t="shared" si="14"/>
        <v>NVT</v>
      </c>
      <c r="Q92" s="193"/>
      <c r="R92" s="76"/>
      <c r="S92" s="76"/>
      <c r="T92" s="27" t="str">
        <f t="shared" si="16"/>
        <v>Must</v>
      </c>
      <c r="U92" s="171"/>
      <c r="V92" s="172"/>
      <c r="W92" s="173"/>
      <c r="X92" s="22" t="str">
        <f t="shared" si="13"/>
        <v>NVT</v>
      </c>
      <c r="Y92" s="29" t="str">
        <f t="shared" si="15"/>
        <v>NVT</v>
      </c>
      <c r="Z92" s="92"/>
      <c r="AA92" s="93"/>
      <c r="AB92" s="33"/>
      <c r="AC92" s="34"/>
      <c r="AD92" s="33"/>
      <c r="AE92" s="3"/>
      <c r="AF92" s="94"/>
    </row>
    <row r="93" spans="1:32" s="35" customFormat="1" ht="50.1">
      <c r="A93" s="56"/>
      <c r="B93" s="56"/>
      <c r="C93" s="56"/>
      <c r="D93" s="90"/>
      <c r="E93" s="33" t="s">
        <v>400</v>
      </c>
      <c r="F93" s="174" t="s">
        <v>401</v>
      </c>
      <c r="G93" s="96" t="s">
        <v>402</v>
      </c>
      <c r="H93" s="73" t="s">
        <v>36</v>
      </c>
      <c r="I93" s="74"/>
      <c r="J93" s="74"/>
      <c r="K93" s="74"/>
      <c r="L93" s="74"/>
      <c r="M93" s="74"/>
      <c r="N93" s="74"/>
      <c r="O93" s="150"/>
      <c r="P93" s="29" t="str">
        <f t="shared" si="14"/>
        <v>NVT</v>
      </c>
      <c r="Q93" s="189" t="s">
        <v>403</v>
      </c>
      <c r="R93" s="112" t="s">
        <v>404</v>
      </c>
      <c r="S93" s="76"/>
      <c r="T93" s="27" t="str">
        <f t="shared" si="16"/>
        <v>Must</v>
      </c>
      <c r="U93" s="171"/>
      <c r="V93" s="172"/>
      <c r="W93" s="173"/>
      <c r="X93" s="22" t="str">
        <f t="shared" si="13"/>
        <v>NVT</v>
      </c>
      <c r="Y93" s="29" t="str">
        <f t="shared" si="15"/>
        <v>NVT</v>
      </c>
      <c r="Z93" s="92"/>
      <c r="AA93" s="93"/>
      <c r="AB93" s="33"/>
      <c r="AC93" s="34"/>
      <c r="AD93" s="33"/>
      <c r="AE93" s="3"/>
      <c r="AF93" s="94"/>
    </row>
    <row r="94" spans="1:32" s="35" customFormat="1" ht="13.15">
      <c r="A94" s="56"/>
      <c r="B94" s="56"/>
      <c r="C94" s="56"/>
      <c r="D94" s="90"/>
      <c r="E94" s="33" t="s">
        <v>405</v>
      </c>
      <c r="F94" s="177"/>
      <c r="G94" s="96" t="s">
        <v>406</v>
      </c>
      <c r="H94" s="73" t="s">
        <v>36</v>
      </c>
      <c r="I94" s="74"/>
      <c r="J94" s="74"/>
      <c r="K94" s="74"/>
      <c r="L94" s="74"/>
      <c r="M94" s="74"/>
      <c r="N94" s="74"/>
      <c r="O94" s="150" t="s">
        <v>37</v>
      </c>
      <c r="P94" s="29" t="str">
        <f t="shared" si="14"/>
        <v>NVT</v>
      </c>
      <c r="Q94" s="191"/>
      <c r="R94" s="76"/>
      <c r="S94" s="76"/>
      <c r="T94" s="27" t="str">
        <f t="shared" si="16"/>
        <v>Must</v>
      </c>
      <c r="U94" s="171"/>
      <c r="V94" s="167"/>
      <c r="W94" s="173"/>
      <c r="X94" s="22" t="str">
        <f t="shared" si="13"/>
        <v>NVT</v>
      </c>
      <c r="Y94" s="29" t="str">
        <f>IF(X94="NVT","NVT",IF(W94="Ja",X94,0))</f>
        <v>NVT</v>
      </c>
      <c r="Z94" s="92"/>
      <c r="AA94" s="93"/>
      <c r="AB94" s="33"/>
      <c r="AC94" s="34"/>
      <c r="AD94" s="33"/>
      <c r="AE94" s="3"/>
      <c r="AF94" s="94"/>
    </row>
    <row r="95" spans="1:32" s="35" customFormat="1" ht="25.05">
      <c r="A95" s="56"/>
      <c r="B95" s="56"/>
      <c r="C95" s="56" t="s">
        <v>407</v>
      </c>
      <c r="D95" s="90" t="s">
        <v>408</v>
      </c>
      <c r="E95" s="33" t="s">
        <v>409</v>
      </c>
      <c r="F95" s="113" t="s">
        <v>410</v>
      </c>
      <c r="G95" s="114" t="s">
        <v>411</v>
      </c>
      <c r="H95" s="73" t="s">
        <v>36</v>
      </c>
      <c r="I95" s="74"/>
      <c r="J95" s="74"/>
      <c r="K95" s="74"/>
      <c r="L95" s="74"/>
      <c r="M95" s="74"/>
      <c r="N95" s="74"/>
      <c r="O95" s="150"/>
      <c r="P95" s="29" t="str">
        <f t="shared" ref="P95:P111" si="17">IF(H95="Must","NVT","")</f>
        <v>NVT</v>
      </c>
      <c r="Q95" s="3" t="s">
        <v>412</v>
      </c>
      <c r="R95" s="76"/>
      <c r="S95" s="76"/>
      <c r="T95" s="27" t="str">
        <f t="shared" si="16"/>
        <v>Must</v>
      </c>
      <c r="U95" s="172"/>
      <c r="V95" s="170"/>
      <c r="W95" s="170"/>
      <c r="X95" s="200" t="str">
        <f t="shared" si="13"/>
        <v>NVT</v>
      </c>
      <c r="Y95" s="29" t="str">
        <f>IF(X95="NVT","NVT",IF(W95="Ja",X95,0))</f>
        <v>NVT</v>
      </c>
      <c r="Z95" s="92"/>
      <c r="AA95" s="93"/>
      <c r="AB95" s="33"/>
      <c r="AC95" s="34"/>
      <c r="AD95" s="33"/>
      <c r="AE95" s="3"/>
      <c r="AF95" s="94"/>
    </row>
    <row r="96" spans="1:32" s="35" customFormat="1" ht="37.6">
      <c r="A96" s="56"/>
      <c r="B96" s="56"/>
      <c r="C96" s="56"/>
      <c r="D96" s="90"/>
      <c r="E96" s="33" t="s">
        <v>413</v>
      </c>
      <c r="F96" s="113" t="s">
        <v>414</v>
      </c>
      <c r="G96" s="115" t="s">
        <v>415</v>
      </c>
      <c r="H96" s="73" t="s">
        <v>36</v>
      </c>
      <c r="I96" s="74"/>
      <c r="J96" s="74"/>
      <c r="K96" s="74"/>
      <c r="L96" s="74"/>
      <c r="M96" s="74"/>
      <c r="N96" s="74"/>
      <c r="O96" s="150"/>
      <c r="P96" s="29" t="str">
        <f t="shared" si="17"/>
        <v>NVT</v>
      </c>
      <c r="Q96" s="3" t="s">
        <v>416</v>
      </c>
      <c r="R96" s="76"/>
      <c r="S96" s="76"/>
      <c r="T96" s="27" t="str">
        <f t="shared" si="16"/>
        <v>Must</v>
      </c>
      <c r="U96" s="172"/>
      <c r="V96" s="170"/>
      <c r="W96" s="170"/>
      <c r="X96" s="200" t="str">
        <f t="shared" si="13"/>
        <v>NVT</v>
      </c>
      <c r="Y96" s="29" t="str">
        <f>IF(X96="NVT","NVT",IF(W96="Ja",X96,0))</f>
        <v>NVT</v>
      </c>
      <c r="Z96" s="92"/>
      <c r="AA96" s="93"/>
      <c r="AB96" s="33"/>
      <c r="AC96" s="34"/>
      <c r="AD96" s="33"/>
      <c r="AE96" s="3"/>
      <c r="AF96" s="94"/>
    </row>
    <row r="97" spans="1:32" s="35" customFormat="1" ht="37.6">
      <c r="A97" s="56"/>
      <c r="B97" s="56"/>
      <c r="C97" s="56"/>
      <c r="D97" s="90"/>
      <c r="E97" s="33" t="s">
        <v>417</v>
      </c>
      <c r="F97" s="174" t="s">
        <v>418</v>
      </c>
      <c r="G97" s="41" t="s">
        <v>419</v>
      </c>
      <c r="H97" s="73" t="s">
        <v>241</v>
      </c>
      <c r="I97" s="74"/>
      <c r="J97" s="74"/>
      <c r="K97" s="74"/>
      <c r="L97" s="74"/>
      <c r="M97" s="74"/>
      <c r="N97" s="74"/>
      <c r="O97" s="150"/>
      <c r="P97" s="29" t="str">
        <f t="shared" si="17"/>
        <v/>
      </c>
      <c r="Q97" s="3" t="s">
        <v>420</v>
      </c>
      <c r="R97" s="76"/>
      <c r="S97" s="76"/>
      <c r="T97" s="27" t="str">
        <f t="shared" si="16"/>
        <v>Could</v>
      </c>
      <c r="U97" s="171"/>
      <c r="V97" s="201"/>
      <c r="W97" s="202"/>
      <c r="X97" s="22">
        <v>1</v>
      </c>
      <c r="Y97" s="29">
        <f>IF(X97="NVT","NVT",IF(W97="Ja",X97,0))</f>
        <v>0</v>
      </c>
      <c r="Z97" s="92"/>
      <c r="AA97" s="93"/>
      <c r="AB97" s="33"/>
      <c r="AC97" s="34"/>
      <c r="AD97" s="33"/>
      <c r="AE97" s="3"/>
      <c r="AF97" s="94"/>
    </row>
    <row r="98" spans="1:32" s="35" customFormat="1" ht="50.1">
      <c r="A98" s="56"/>
      <c r="B98" s="56"/>
      <c r="C98" s="56"/>
      <c r="D98" s="90"/>
      <c r="E98" s="33" t="s">
        <v>421</v>
      </c>
      <c r="F98" s="176"/>
      <c r="G98" s="55" t="s">
        <v>422</v>
      </c>
      <c r="H98" s="73" t="s">
        <v>36</v>
      </c>
      <c r="I98" s="74"/>
      <c r="J98" s="74"/>
      <c r="K98" s="74"/>
      <c r="L98" s="74"/>
      <c r="M98" s="74"/>
      <c r="N98" s="74"/>
      <c r="O98" s="150"/>
      <c r="P98" s="29" t="str">
        <f t="shared" si="17"/>
        <v>NVT</v>
      </c>
      <c r="Q98" s="3" t="s">
        <v>423</v>
      </c>
      <c r="R98" s="76"/>
      <c r="S98" s="76"/>
      <c r="T98" s="27" t="str">
        <f t="shared" si="16"/>
        <v>Must</v>
      </c>
      <c r="U98" s="171"/>
      <c r="V98" s="172"/>
      <c r="W98" s="173"/>
      <c r="X98" s="22" t="str">
        <f t="shared" si="13"/>
        <v>NVT</v>
      </c>
      <c r="Y98" s="29" t="str">
        <f>IF(X98="NVT","NVT",IF(W98="Ja",X98,0))</f>
        <v>NVT</v>
      </c>
      <c r="Z98" s="92"/>
      <c r="AA98" s="93"/>
      <c r="AB98" s="33"/>
      <c r="AC98" s="34"/>
      <c r="AD98" s="33"/>
      <c r="AE98" s="3"/>
      <c r="AF98" s="94"/>
    </row>
    <row r="99" spans="1:32" s="35" customFormat="1" ht="50.1">
      <c r="A99" s="56"/>
      <c r="B99" s="56"/>
      <c r="C99" s="56"/>
      <c r="D99" s="90"/>
      <c r="E99" s="33" t="s">
        <v>424</v>
      </c>
      <c r="F99" s="177"/>
      <c r="G99" s="34" t="s">
        <v>425</v>
      </c>
      <c r="H99" s="73" t="s">
        <v>36</v>
      </c>
      <c r="I99" s="74"/>
      <c r="J99" s="74"/>
      <c r="K99" s="74"/>
      <c r="L99" s="74"/>
      <c r="M99" s="74"/>
      <c r="N99" s="74"/>
      <c r="O99" s="150"/>
      <c r="P99" s="29" t="str">
        <f t="shared" si="17"/>
        <v>NVT</v>
      </c>
      <c r="Q99" s="3" t="s">
        <v>426</v>
      </c>
      <c r="R99" s="76"/>
      <c r="S99" s="76"/>
      <c r="T99" s="27" t="str">
        <f t="shared" si="16"/>
        <v>Must</v>
      </c>
      <c r="U99" s="171"/>
      <c r="V99" s="172"/>
      <c r="W99" s="173"/>
      <c r="X99" s="22" t="str">
        <f t="shared" si="13"/>
        <v>NVT</v>
      </c>
      <c r="Y99" s="29" t="str">
        <f>IF(X99="NVT","NVT",IF(W99="Ja",X99,0))</f>
        <v>NVT</v>
      </c>
      <c r="Z99" s="92"/>
      <c r="AA99" s="93"/>
      <c r="AB99" s="33"/>
      <c r="AC99" s="34"/>
      <c r="AD99" s="33"/>
      <c r="AE99" s="3"/>
      <c r="AF99" s="94"/>
    </row>
    <row r="100" spans="1:32" s="35" customFormat="1" ht="50.1">
      <c r="A100" s="56"/>
      <c r="B100" s="56"/>
      <c r="C100" s="56" t="s">
        <v>427</v>
      </c>
      <c r="D100" s="109" t="s">
        <v>428</v>
      </c>
      <c r="E100" s="33" t="s">
        <v>429</v>
      </c>
      <c r="F100" s="34" t="s">
        <v>430</v>
      </c>
      <c r="G100" s="34" t="s">
        <v>431</v>
      </c>
      <c r="H100" s="73" t="s">
        <v>36</v>
      </c>
      <c r="I100" s="74"/>
      <c r="J100" s="74"/>
      <c r="K100" s="74"/>
      <c r="L100" s="74"/>
      <c r="M100" s="74"/>
      <c r="N100" s="74"/>
      <c r="O100" s="150"/>
      <c r="P100" s="29" t="str">
        <f t="shared" si="17"/>
        <v>NVT</v>
      </c>
      <c r="Q100" s="3" t="s">
        <v>432</v>
      </c>
      <c r="R100" s="76"/>
      <c r="S100" s="76"/>
      <c r="T100" s="27" t="str">
        <f t="shared" si="16"/>
        <v>Must</v>
      </c>
      <c r="U100" s="171"/>
      <c r="V100" s="172"/>
      <c r="W100" s="173"/>
      <c r="X100" s="22" t="str">
        <f t="shared" si="13"/>
        <v>NVT</v>
      </c>
      <c r="Y100" s="29" t="str">
        <f>IF(X100="NVT","NVT",IF(W100="Ja",X100,0))</f>
        <v>NVT</v>
      </c>
      <c r="Z100" s="92"/>
      <c r="AA100" s="93"/>
      <c r="AB100" s="33"/>
      <c r="AC100" s="34"/>
      <c r="AD100" s="33"/>
      <c r="AE100" s="3"/>
      <c r="AF100" s="94"/>
    </row>
    <row r="101" spans="1:32" s="35" customFormat="1" ht="25.05">
      <c r="A101" s="56"/>
      <c r="B101" s="56"/>
      <c r="C101" s="56"/>
      <c r="D101" s="90"/>
      <c r="E101" s="33" t="s">
        <v>433</v>
      </c>
      <c r="F101" s="3" t="s">
        <v>434</v>
      </c>
      <c r="G101" s="3" t="s">
        <v>435</v>
      </c>
      <c r="H101" s="73" t="s">
        <v>36</v>
      </c>
      <c r="I101" s="74"/>
      <c r="J101" s="74"/>
      <c r="K101" s="74"/>
      <c r="L101" s="74"/>
      <c r="M101" s="74"/>
      <c r="N101" s="74"/>
      <c r="O101" s="150" t="s">
        <v>37</v>
      </c>
      <c r="P101" s="29" t="str">
        <f t="shared" si="17"/>
        <v>NVT</v>
      </c>
      <c r="Q101" s="3" t="s">
        <v>436</v>
      </c>
      <c r="R101" s="76"/>
      <c r="S101" s="76"/>
      <c r="T101" s="27" t="str">
        <f t="shared" si="16"/>
        <v>Must</v>
      </c>
      <c r="U101" s="171"/>
      <c r="V101" s="172"/>
      <c r="W101" s="173"/>
      <c r="X101" s="22" t="str">
        <f t="shared" si="13"/>
        <v>NVT</v>
      </c>
      <c r="Y101" s="29" t="str">
        <f>IF(X101="NVT","NVT",IF(W101="Ja",X101,0))</f>
        <v>NVT</v>
      </c>
      <c r="Z101" s="92"/>
      <c r="AA101" s="93"/>
      <c r="AB101" s="33"/>
      <c r="AC101" s="34"/>
      <c r="AD101" s="33"/>
      <c r="AE101" s="3"/>
      <c r="AF101" s="94"/>
    </row>
    <row r="102" spans="1:32" s="35" customFormat="1" ht="25.05">
      <c r="A102" s="56"/>
      <c r="B102" s="56"/>
      <c r="C102" s="56" t="s">
        <v>437</v>
      </c>
      <c r="D102" s="90" t="s">
        <v>438</v>
      </c>
      <c r="E102" s="33" t="s">
        <v>439</v>
      </c>
      <c r="F102" s="196" t="s">
        <v>440</v>
      </c>
      <c r="G102" s="72" t="s">
        <v>441</v>
      </c>
      <c r="H102" s="73" t="s">
        <v>36</v>
      </c>
      <c r="I102" s="74"/>
      <c r="J102" s="74"/>
      <c r="K102" s="74"/>
      <c r="L102" s="74"/>
      <c r="M102" s="74"/>
      <c r="N102" s="74"/>
      <c r="O102" s="150" t="s">
        <v>37</v>
      </c>
      <c r="P102" s="29" t="str">
        <f t="shared" si="17"/>
        <v>NVT</v>
      </c>
      <c r="Q102" s="3" t="s">
        <v>442</v>
      </c>
      <c r="R102" s="76"/>
      <c r="S102" s="76"/>
      <c r="T102" s="27" t="str">
        <f t="shared" si="16"/>
        <v>Must</v>
      </c>
      <c r="U102" s="171"/>
      <c r="V102" s="172"/>
      <c r="W102" s="173"/>
      <c r="X102" s="22" t="str">
        <f t="shared" si="13"/>
        <v>NVT</v>
      </c>
      <c r="Y102" s="29" t="str">
        <f>IF(X102="NVT","NVT",IF(W102="Ja",X102,0))</f>
        <v>NVT</v>
      </c>
      <c r="Z102" s="92"/>
      <c r="AA102" s="93"/>
      <c r="AB102" s="33"/>
      <c r="AC102" s="34"/>
      <c r="AD102" s="33"/>
      <c r="AE102" s="3"/>
      <c r="AF102" s="94"/>
    </row>
    <row r="103" spans="1:32" s="35" customFormat="1" ht="62.65">
      <c r="A103" s="56"/>
      <c r="B103" s="56"/>
      <c r="C103" s="56"/>
      <c r="D103" s="90"/>
      <c r="E103" s="33" t="s">
        <v>443</v>
      </c>
      <c r="F103" s="177"/>
      <c r="G103" s="96" t="s">
        <v>444</v>
      </c>
      <c r="H103" s="73" t="s">
        <v>36</v>
      </c>
      <c r="I103" s="74"/>
      <c r="J103" s="74"/>
      <c r="K103" s="74"/>
      <c r="L103" s="74"/>
      <c r="M103" s="74"/>
      <c r="N103" s="74"/>
      <c r="O103" s="150" t="s">
        <v>37</v>
      </c>
      <c r="P103" s="29" t="str">
        <f t="shared" si="17"/>
        <v>NVT</v>
      </c>
      <c r="Q103" s="3" t="s">
        <v>445</v>
      </c>
      <c r="R103" s="76"/>
      <c r="S103" s="76"/>
      <c r="T103" s="27" t="str">
        <f t="shared" si="16"/>
        <v>Must</v>
      </c>
      <c r="U103" s="171"/>
      <c r="V103" s="172"/>
      <c r="W103" s="173"/>
      <c r="X103" s="22" t="str">
        <f t="shared" si="13"/>
        <v>NVT</v>
      </c>
      <c r="Y103" s="29" t="str">
        <f>IF(X103="NVT","NVT",IF(W103="Ja",X103,0))</f>
        <v>NVT</v>
      </c>
      <c r="Z103" s="92"/>
      <c r="AA103" s="93"/>
      <c r="AB103" s="33"/>
      <c r="AC103" s="34"/>
      <c r="AD103" s="33"/>
      <c r="AE103" s="3"/>
      <c r="AF103" s="94"/>
    </row>
    <row r="104" spans="1:32" s="35" customFormat="1" ht="87.65">
      <c r="A104" s="56"/>
      <c r="B104" s="56"/>
      <c r="C104" s="56"/>
      <c r="D104" s="90"/>
      <c r="E104" s="33" t="s">
        <v>446</v>
      </c>
      <c r="F104" s="59" t="s">
        <v>447</v>
      </c>
      <c r="G104" s="114" t="s">
        <v>448</v>
      </c>
      <c r="H104" s="73" t="s">
        <v>36</v>
      </c>
      <c r="I104" s="74"/>
      <c r="J104" s="74"/>
      <c r="K104" s="74"/>
      <c r="L104" s="74"/>
      <c r="M104" s="74"/>
      <c r="N104" s="74"/>
      <c r="O104" s="150" t="s">
        <v>37</v>
      </c>
      <c r="P104" s="29" t="str">
        <f t="shared" si="17"/>
        <v>NVT</v>
      </c>
      <c r="Q104" s="3" t="s">
        <v>449</v>
      </c>
      <c r="R104" s="76"/>
      <c r="S104" s="76"/>
      <c r="T104" s="27" t="str">
        <f t="shared" si="16"/>
        <v>Must</v>
      </c>
      <c r="U104" s="171"/>
      <c r="V104" s="172"/>
      <c r="W104" s="173"/>
      <c r="X104" s="22" t="str">
        <f t="shared" si="13"/>
        <v>NVT</v>
      </c>
      <c r="Y104" s="29" t="str">
        <f>IF(X104="NVT","NVT",IF(W104="Ja",X104,0))</f>
        <v>NVT</v>
      </c>
      <c r="Z104" s="92"/>
      <c r="AA104" s="93"/>
      <c r="AB104" s="33"/>
      <c r="AC104" s="34"/>
      <c r="AD104" s="33"/>
      <c r="AE104" s="3"/>
      <c r="AF104" s="94"/>
    </row>
    <row r="105" spans="1:32" s="35" customFormat="1" ht="13.15">
      <c r="A105" s="56"/>
      <c r="B105" s="56"/>
      <c r="C105" s="56"/>
      <c r="D105" s="90"/>
      <c r="E105" s="33" t="s">
        <v>450</v>
      </c>
      <c r="F105" s="174" t="s">
        <v>451</v>
      </c>
      <c r="G105" s="59" t="s">
        <v>452</v>
      </c>
      <c r="H105" s="73" t="s">
        <v>36</v>
      </c>
      <c r="I105" s="74"/>
      <c r="J105" s="74"/>
      <c r="K105" s="74"/>
      <c r="L105" s="74"/>
      <c r="M105" s="74"/>
      <c r="N105" s="74"/>
      <c r="O105" s="150" t="s">
        <v>37</v>
      </c>
      <c r="P105" s="29" t="str">
        <f t="shared" si="17"/>
        <v>NVT</v>
      </c>
      <c r="Q105" s="3" t="s">
        <v>453</v>
      </c>
      <c r="R105" s="76"/>
      <c r="S105" s="76" t="s">
        <v>454</v>
      </c>
      <c r="T105" s="27" t="str">
        <f t="shared" si="16"/>
        <v>Must</v>
      </c>
      <c r="U105" s="171"/>
      <c r="V105" s="172"/>
      <c r="W105" s="173"/>
      <c r="X105" s="22" t="str">
        <f t="shared" si="13"/>
        <v>NVT</v>
      </c>
      <c r="Y105" s="29" t="str">
        <f>IF(X105="NVT","NVT",IF(W105="Ja",X105,0))</f>
        <v>NVT</v>
      </c>
      <c r="Z105" s="92"/>
      <c r="AA105" s="93"/>
      <c r="AB105" s="33"/>
      <c r="AC105" s="34"/>
      <c r="AD105" s="33"/>
      <c r="AE105" s="3"/>
      <c r="AF105" s="94"/>
    </row>
    <row r="106" spans="1:32" s="35" customFormat="1" ht="25.05">
      <c r="A106" s="56"/>
      <c r="B106" s="116"/>
      <c r="C106" s="56"/>
      <c r="D106" s="90"/>
      <c r="E106" s="33" t="s">
        <v>455</v>
      </c>
      <c r="F106" s="177"/>
      <c r="G106" s="3" t="s">
        <v>456</v>
      </c>
      <c r="H106" s="4" t="s">
        <v>36</v>
      </c>
      <c r="I106" s="117"/>
      <c r="J106" s="117"/>
      <c r="K106" s="117"/>
      <c r="L106" s="117"/>
      <c r="M106" s="117"/>
      <c r="N106" s="117"/>
      <c r="O106" s="151"/>
      <c r="P106" s="29" t="str">
        <f t="shared" si="17"/>
        <v>NVT</v>
      </c>
      <c r="Q106" s="3" t="s">
        <v>457</v>
      </c>
      <c r="R106" s="3"/>
      <c r="S106" s="3"/>
      <c r="T106" s="27" t="str">
        <f t="shared" si="16"/>
        <v>Must</v>
      </c>
      <c r="U106" s="170"/>
      <c r="V106" s="172"/>
      <c r="W106" s="173"/>
      <c r="X106" s="22" t="str">
        <f t="shared" si="13"/>
        <v>NVT</v>
      </c>
      <c r="Y106" s="29" t="str">
        <f>IF(X106="NVT","NVT",IF(W106="Ja",X106,0))</f>
        <v>NVT</v>
      </c>
      <c r="Z106" s="92"/>
      <c r="AA106" s="33"/>
      <c r="AB106" s="33"/>
      <c r="AC106" s="33"/>
      <c r="AD106" s="33"/>
      <c r="AE106" s="3"/>
      <c r="AF106" s="94"/>
    </row>
    <row r="107" spans="1:32" s="35" customFormat="1" ht="25.05">
      <c r="A107" s="56"/>
      <c r="B107" s="56"/>
      <c r="C107" s="56" t="s">
        <v>458</v>
      </c>
      <c r="D107" s="90" t="s">
        <v>459</v>
      </c>
      <c r="E107" s="33" t="s">
        <v>460</v>
      </c>
      <c r="F107" s="163" t="s">
        <v>461</v>
      </c>
      <c r="G107" s="118" t="s">
        <v>462</v>
      </c>
      <c r="H107" s="73" t="s">
        <v>36</v>
      </c>
      <c r="I107" s="74"/>
      <c r="J107" s="74"/>
      <c r="K107" s="74"/>
      <c r="L107" s="74"/>
      <c r="M107" s="74"/>
      <c r="N107" s="74"/>
      <c r="O107" s="150"/>
      <c r="P107" s="29" t="str">
        <f t="shared" si="17"/>
        <v>NVT</v>
      </c>
      <c r="Q107" s="154" t="s">
        <v>463</v>
      </c>
      <c r="R107" s="76"/>
      <c r="S107" s="76"/>
      <c r="T107" s="27" t="str">
        <f t="shared" si="16"/>
        <v>Must</v>
      </c>
      <c r="U107" s="171"/>
      <c r="V107" s="172"/>
      <c r="W107" s="173"/>
      <c r="X107" s="22" t="str">
        <f t="shared" si="13"/>
        <v>NVT</v>
      </c>
      <c r="Y107" s="29" t="str">
        <f>IF(X107="NVT","NVT",IF(W107="Ja",X107,0))</f>
        <v>NVT</v>
      </c>
      <c r="Z107" s="92"/>
      <c r="AA107" s="93"/>
      <c r="AB107" s="33"/>
      <c r="AC107" s="34"/>
      <c r="AD107" s="33"/>
      <c r="AE107" s="3"/>
      <c r="AF107" s="94"/>
    </row>
    <row r="108" spans="1:32" s="35" customFormat="1" ht="37.6">
      <c r="A108" s="56"/>
      <c r="B108" s="56"/>
      <c r="C108" s="56"/>
      <c r="D108" s="90"/>
      <c r="E108" s="33" t="s">
        <v>464</v>
      </c>
      <c r="F108" s="194" t="s">
        <v>465</v>
      </c>
      <c r="G108" s="119" t="s">
        <v>466</v>
      </c>
      <c r="H108" s="73" t="s">
        <v>36</v>
      </c>
      <c r="I108" s="74"/>
      <c r="J108" s="74"/>
      <c r="K108" s="74"/>
      <c r="L108" s="74"/>
      <c r="M108" s="74"/>
      <c r="N108" s="74"/>
      <c r="O108" s="150" t="s">
        <v>37</v>
      </c>
      <c r="P108" s="29" t="str">
        <f t="shared" si="17"/>
        <v>NVT</v>
      </c>
      <c r="Q108" s="3" t="s">
        <v>467</v>
      </c>
      <c r="R108" s="76"/>
      <c r="S108" s="76"/>
      <c r="T108" s="27" t="str">
        <f t="shared" si="16"/>
        <v>Must</v>
      </c>
      <c r="U108" s="171"/>
      <c r="V108" s="172"/>
      <c r="W108" s="173"/>
      <c r="X108" s="22" t="str">
        <f t="shared" si="13"/>
        <v>NVT</v>
      </c>
      <c r="Y108" s="29" t="str">
        <f>IF(X108="NVT","NVT",IF(W108="Ja",X108,0))</f>
        <v>NVT</v>
      </c>
      <c r="Z108" s="92"/>
      <c r="AA108" s="93"/>
      <c r="AB108" s="33"/>
      <c r="AC108" s="34"/>
      <c r="AD108" s="33"/>
      <c r="AE108" s="3"/>
      <c r="AF108" s="94"/>
    </row>
    <row r="109" spans="1:32" s="35" customFormat="1" ht="25.05">
      <c r="A109" s="56"/>
      <c r="B109" s="56"/>
      <c r="C109" s="56"/>
      <c r="D109" s="90"/>
      <c r="E109" s="33" t="s">
        <v>468</v>
      </c>
      <c r="F109" s="195"/>
      <c r="G109" s="59" t="s">
        <v>469</v>
      </c>
      <c r="H109" s="73" t="s">
        <v>36</v>
      </c>
      <c r="I109" s="74"/>
      <c r="J109" s="74"/>
      <c r="K109" s="74"/>
      <c r="L109" s="74"/>
      <c r="M109" s="74"/>
      <c r="N109" s="74"/>
      <c r="O109" s="150"/>
      <c r="P109" s="29" t="str">
        <f t="shared" si="17"/>
        <v>NVT</v>
      </c>
      <c r="Q109" s="3" t="s">
        <v>470</v>
      </c>
      <c r="R109" s="76"/>
      <c r="S109" s="76"/>
      <c r="T109" s="27" t="str">
        <f t="shared" si="16"/>
        <v>Must</v>
      </c>
      <c r="U109" s="171"/>
      <c r="V109" s="172"/>
      <c r="W109" s="173"/>
      <c r="X109" s="22" t="str">
        <f t="shared" si="13"/>
        <v>NVT</v>
      </c>
      <c r="Y109" s="29" t="str">
        <f>IF(X109="NVT","NVT",IF(W109="Ja",X109,0))</f>
        <v>NVT</v>
      </c>
      <c r="Z109" s="92"/>
      <c r="AA109" s="93"/>
      <c r="AB109" s="33"/>
      <c r="AC109" s="34"/>
      <c r="AD109" s="33"/>
      <c r="AE109" s="3"/>
      <c r="AF109" s="94"/>
    </row>
    <row r="110" spans="1:32" s="35" customFormat="1" ht="25.05">
      <c r="A110" s="56"/>
      <c r="B110" s="56"/>
      <c r="C110" s="56"/>
      <c r="D110" s="90"/>
      <c r="E110" s="33" t="s">
        <v>471</v>
      </c>
      <c r="F110" s="41" t="s">
        <v>472</v>
      </c>
      <c r="G110" s="41" t="s">
        <v>473</v>
      </c>
      <c r="H110" s="73" t="s">
        <v>36</v>
      </c>
      <c r="I110" s="74"/>
      <c r="J110" s="74"/>
      <c r="K110" s="74"/>
      <c r="L110" s="74"/>
      <c r="M110" s="74"/>
      <c r="N110" s="74"/>
      <c r="O110" s="150"/>
      <c r="P110" s="29" t="str">
        <f t="shared" si="17"/>
        <v>NVT</v>
      </c>
      <c r="Q110" s="3" t="s">
        <v>474</v>
      </c>
      <c r="R110" s="76"/>
      <c r="S110" s="76"/>
      <c r="T110" s="27" t="str">
        <f t="shared" si="16"/>
        <v>Must</v>
      </c>
      <c r="U110" s="171"/>
      <c r="V110" s="172"/>
      <c r="W110" s="173"/>
      <c r="X110" s="22" t="str">
        <f t="shared" si="13"/>
        <v>NVT</v>
      </c>
      <c r="Y110" s="29" t="str">
        <f>IF(X110="NVT","NVT",IF(W110="Ja",X110,0))</f>
        <v>NVT</v>
      </c>
      <c r="Z110" s="92"/>
      <c r="AA110" s="93"/>
      <c r="AB110" s="33"/>
      <c r="AC110" s="34"/>
      <c r="AD110" s="33"/>
      <c r="AE110" s="3"/>
      <c r="AF110" s="94"/>
    </row>
    <row r="111" spans="1:32" s="35" customFormat="1" ht="25.05">
      <c r="A111" s="56"/>
      <c r="B111" s="56"/>
      <c r="C111" s="56"/>
      <c r="D111" s="90"/>
      <c r="E111" s="33" t="s">
        <v>475</v>
      </c>
      <c r="F111" s="41" t="s">
        <v>476</v>
      </c>
      <c r="G111" s="41" t="s">
        <v>477</v>
      </c>
      <c r="H111" s="73" t="s">
        <v>36</v>
      </c>
      <c r="I111" s="74"/>
      <c r="J111" s="74"/>
      <c r="K111" s="74"/>
      <c r="L111" s="74"/>
      <c r="M111" s="74"/>
      <c r="N111" s="74"/>
      <c r="O111" s="149"/>
      <c r="P111" s="75" t="str">
        <f t="shared" si="17"/>
        <v>NVT</v>
      </c>
      <c r="Q111" s="41" t="s">
        <v>478</v>
      </c>
      <c r="R111" s="76"/>
      <c r="S111" s="66"/>
      <c r="T111" s="27" t="str">
        <f t="shared" si="16"/>
        <v>Must</v>
      </c>
      <c r="U111" s="171"/>
      <c r="V111" s="172"/>
      <c r="W111" s="173"/>
      <c r="X111" s="22" t="str">
        <f t="shared" si="13"/>
        <v>NVT</v>
      </c>
      <c r="Y111" s="29" t="str">
        <f>IF(X111="NVT","NVT",IF(W111="Ja",X111,0))</f>
        <v>NVT</v>
      </c>
      <c r="Z111" s="92"/>
      <c r="AA111" s="93"/>
      <c r="AB111" s="33"/>
      <c r="AC111" s="34"/>
      <c r="AD111" s="33"/>
      <c r="AE111" s="3"/>
      <c r="AF111" s="94"/>
    </row>
    <row r="112" spans="1:32" s="134" customFormat="1" ht="13.15">
      <c r="A112" s="120"/>
      <c r="B112" s="121" t="str">
        <f>_xlfn.CONCAT("Totaal ",B58)</f>
        <v>Totaal Architectuur</v>
      </c>
      <c r="C112" s="120"/>
      <c r="D112" s="120"/>
      <c r="E112" s="120"/>
      <c r="F112" s="120"/>
      <c r="G112" s="122"/>
      <c r="H112" s="123"/>
      <c r="I112" s="123"/>
      <c r="J112" s="123"/>
      <c r="K112" s="123"/>
      <c r="L112" s="123"/>
      <c r="M112" s="123"/>
      <c r="N112" s="123"/>
      <c r="O112" s="152"/>
      <c r="P112" s="123"/>
      <c r="Q112" s="124"/>
      <c r="R112" s="124"/>
      <c r="S112" s="125"/>
      <c r="T112" s="126"/>
      <c r="U112" s="127"/>
      <c r="V112" s="128"/>
      <c r="W112" s="159"/>
      <c r="X112" s="129">
        <f>SUM(X58:X111)</f>
        <v>13</v>
      </c>
      <c r="Y112" s="129">
        <f>SUM(Y58:Y111)</f>
        <v>0</v>
      </c>
      <c r="Z112" s="130"/>
      <c r="AA112" s="131"/>
      <c r="AB112" s="131"/>
      <c r="AC112" s="131"/>
      <c r="AD112" s="131"/>
      <c r="AE112" s="132"/>
      <c r="AF112" s="133"/>
    </row>
    <row r="113" spans="1:32" s="35" customFormat="1" ht="25.05">
      <c r="A113" s="56">
        <v>3</v>
      </c>
      <c r="B113" s="56" t="s">
        <v>479</v>
      </c>
      <c r="C113" s="56" t="s">
        <v>480</v>
      </c>
      <c r="D113" s="90" t="s">
        <v>481</v>
      </c>
      <c r="E113" s="33" t="s">
        <v>482</v>
      </c>
      <c r="F113" s="2" t="s">
        <v>481</v>
      </c>
      <c r="G113" s="3" t="s">
        <v>483</v>
      </c>
      <c r="H113" s="73" t="s">
        <v>36</v>
      </c>
      <c r="I113" s="74"/>
      <c r="J113" s="74"/>
      <c r="K113" s="74"/>
      <c r="L113" s="74"/>
      <c r="M113" s="74"/>
      <c r="N113" s="74"/>
      <c r="O113" s="149"/>
      <c r="P113" s="75" t="str">
        <f t="shared" ref="P113:P137" si="18">IF(H113="Must","NVT","")</f>
        <v>NVT</v>
      </c>
      <c r="Q113" s="3" t="s">
        <v>484</v>
      </c>
      <c r="R113" s="3"/>
      <c r="S113" s="66"/>
      <c r="T113" s="27" t="str">
        <f t="shared" ref="T113:T137" si="19">IF(H113="","",H113)</f>
        <v>Must</v>
      </c>
      <c r="U113" s="170"/>
      <c r="V113" s="172"/>
      <c r="W113" s="173"/>
      <c r="X113" s="22" t="str">
        <f t="shared" ref="X113" si="20">IF(OR(T113="Wont",T113="Must"),"NVT",100)</f>
        <v>NVT</v>
      </c>
      <c r="Y113" s="29" t="str">
        <f t="shared" si="15"/>
        <v>NVT</v>
      </c>
      <c r="Z113" s="92"/>
      <c r="AA113" s="33"/>
      <c r="AB113" s="33"/>
      <c r="AC113" s="33"/>
      <c r="AD113" s="33"/>
      <c r="AE113" s="3"/>
      <c r="AF113" s="94"/>
    </row>
    <row r="114" spans="1:32" s="35" customFormat="1" ht="13.15">
      <c r="A114" s="56"/>
      <c r="B114" s="56"/>
      <c r="C114" s="56"/>
      <c r="D114" s="90"/>
      <c r="E114" s="33" t="s">
        <v>485</v>
      </c>
      <c r="F114" s="2" t="s">
        <v>486</v>
      </c>
      <c r="G114" s="3" t="s">
        <v>487</v>
      </c>
      <c r="H114" s="4" t="s">
        <v>36</v>
      </c>
      <c r="I114" s="117"/>
      <c r="J114" s="117"/>
      <c r="K114" s="117"/>
      <c r="L114" s="117"/>
      <c r="M114" s="117"/>
      <c r="N114" s="117"/>
      <c r="O114" s="156"/>
      <c r="P114" s="29" t="str">
        <f t="shared" si="18"/>
        <v>NVT</v>
      </c>
      <c r="Q114" s="3" t="s">
        <v>488</v>
      </c>
      <c r="R114" s="3"/>
      <c r="S114" s="66"/>
      <c r="T114" s="27" t="str">
        <f t="shared" si="19"/>
        <v>Must</v>
      </c>
      <c r="U114" s="170"/>
      <c r="V114" s="172"/>
      <c r="W114" s="173"/>
      <c r="X114" s="22" t="str">
        <f t="shared" ref="X114:X137" si="21">IF(OR(T114="Wont",T114="Must"),"NVT",100)</f>
        <v>NVT</v>
      </c>
      <c r="Y114" s="29" t="str">
        <f t="shared" si="15"/>
        <v>NVT</v>
      </c>
      <c r="Z114" s="92"/>
      <c r="AA114" s="33"/>
      <c r="AB114" s="33"/>
      <c r="AC114" s="33"/>
      <c r="AD114" s="33"/>
      <c r="AE114" s="3"/>
      <c r="AF114" s="94"/>
    </row>
    <row r="115" spans="1:32" s="35" customFormat="1" ht="37.6">
      <c r="A115" s="56"/>
      <c r="B115" s="56"/>
      <c r="C115" s="56" t="s">
        <v>489</v>
      </c>
      <c r="D115" s="90" t="s">
        <v>490</v>
      </c>
      <c r="E115" s="33" t="s">
        <v>491</v>
      </c>
      <c r="F115" s="30" t="s">
        <v>492</v>
      </c>
      <c r="G115" s="135" t="s">
        <v>493</v>
      </c>
      <c r="H115" s="4" t="s">
        <v>36</v>
      </c>
      <c r="I115" s="117"/>
      <c r="J115" s="117"/>
      <c r="K115" s="117"/>
      <c r="L115" s="117"/>
      <c r="M115" s="117"/>
      <c r="N115" s="117"/>
      <c r="O115" s="156"/>
      <c r="P115" s="29" t="str">
        <f t="shared" si="18"/>
        <v>NVT</v>
      </c>
      <c r="Q115" s="3" t="s">
        <v>494</v>
      </c>
      <c r="R115" s="3"/>
      <c r="T115" s="27" t="str">
        <f t="shared" si="19"/>
        <v>Must</v>
      </c>
      <c r="U115" s="170"/>
      <c r="V115" s="172"/>
      <c r="W115" s="173"/>
      <c r="X115" s="22" t="str">
        <f t="shared" si="21"/>
        <v>NVT</v>
      </c>
      <c r="Y115" s="29" t="str">
        <f t="shared" si="15"/>
        <v>NVT</v>
      </c>
      <c r="Z115" s="92"/>
      <c r="AA115" s="33"/>
      <c r="AB115" s="33"/>
      <c r="AC115" s="33"/>
      <c r="AD115" s="33"/>
      <c r="AE115" s="3"/>
      <c r="AF115" s="94"/>
    </row>
    <row r="116" spans="1:32" s="35" customFormat="1" ht="150.30000000000001">
      <c r="A116" s="56"/>
      <c r="B116" s="56"/>
      <c r="C116" s="56"/>
      <c r="D116" s="90"/>
      <c r="E116" s="33" t="s">
        <v>495</v>
      </c>
      <c r="F116" s="30" t="s">
        <v>496</v>
      </c>
      <c r="G116" s="100" t="s">
        <v>497</v>
      </c>
      <c r="H116" s="4" t="s">
        <v>36</v>
      </c>
      <c r="I116" s="117"/>
      <c r="J116" s="117"/>
      <c r="K116" s="117"/>
      <c r="L116" s="117"/>
      <c r="M116" s="117"/>
      <c r="N116" s="117"/>
      <c r="O116" s="156"/>
      <c r="P116" s="29" t="str">
        <f t="shared" si="18"/>
        <v>NVT</v>
      </c>
      <c r="Q116" s="3" t="s">
        <v>498</v>
      </c>
      <c r="R116" s="3"/>
      <c r="S116" s="3"/>
      <c r="T116" s="27" t="str">
        <f t="shared" si="19"/>
        <v>Must</v>
      </c>
      <c r="U116" s="170"/>
      <c r="V116" s="172"/>
      <c r="W116" s="173"/>
      <c r="X116" s="22" t="str">
        <f t="shared" si="21"/>
        <v>NVT</v>
      </c>
      <c r="Y116" s="29" t="str">
        <f t="shared" si="15"/>
        <v>NVT</v>
      </c>
      <c r="Z116" s="92"/>
      <c r="AA116" s="33"/>
      <c r="AB116" s="33"/>
      <c r="AC116" s="33"/>
      <c r="AD116" s="33"/>
      <c r="AE116" s="3"/>
      <c r="AF116" s="94"/>
    </row>
    <row r="117" spans="1:32" s="35" customFormat="1" ht="50.1">
      <c r="A117" s="56"/>
      <c r="B117" s="56"/>
      <c r="C117" s="56"/>
      <c r="D117" s="90"/>
      <c r="E117" s="33" t="s">
        <v>499</v>
      </c>
      <c r="F117" s="37" t="s">
        <v>500</v>
      </c>
      <c r="G117" s="3" t="s">
        <v>501</v>
      </c>
      <c r="H117" s="4" t="s">
        <v>241</v>
      </c>
      <c r="I117" s="117"/>
      <c r="J117" s="117"/>
      <c r="K117" s="117"/>
      <c r="L117" s="117"/>
      <c r="M117" s="117"/>
      <c r="N117" s="117"/>
      <c r="O117" s="156"/>
      <c r="P117" s="29" t="str">
        <f t="shared" si="18"/>
        <v/>
      </c>
      <c r="Q117" s="3" t="s">
        <v>502</v>
      </c>
      <c r="R117" s="3"/>
      <c r="S117" s="3"/>
      <c r="T117" s="27" t="str">
        <f t="shared" si="19"/>
        <v>Could</v>
      </c>
      <c r="U117" s="170"/>
      <c r="V117" s="172"/>
      <c r="W117" s="173"/>
      <c r="X117" s="22">
        <v>1</v>
      </c>
      <c r="Y117" s="29">
        <f t="shared" si="15"/>
        <v>0</v>
      </c>
      <c r="Z117" s="92"/>
      <c r="AA117" s="33"/>
      <c r="AB117" s="33"/>
      <c r="AC117" s="33"/>
      <c r="AD117" s="33"/>
      <c r="AE117" s="3"/>
      <c r="AF117" s="94"/>
    </row>
    <row r="118" spans="1:32" s="35" customFormat="1" ht="62.65">
      <c r="A118" s="56"/>
      <c r="B118" s="56"/>
      <c r="C118" s="56" t="s">
        <v>503</v>
      </c>
      <c r="D118" s="90" t="s">
        <v>504</v>
      </c>
      <c r="E118" s="33" t="s">
        <v>505</v>
      </c>
      <c r="F118" s="189" t="s">
        <v>504</v>
      </c>
      <c r="G118" s="3" t="s">
        <v>506</v>
      </c>
      <c r="H118" s="4" t="s">
        <v>36</v>
      </c>
      <c r="I118" s="117"/>
      <c r="J118" s="117"/>
      <c r="K118" s="117"/>
      <c r="L118" s="117"/>
      <c r="M118" s="117"/>
      <c r="N118" s="117"/>
      <c r="O118" s="156"/>
      <c r="P118" s="29" t="str">
        <f t="shared" si="18"/>
        <v>NVT</v>
      </c>
      <c r="Q118" s="30" t="s">
        <v>507</v>
      </c>
      <c r="R118" s="3"/>
      <c r="S118" s="3"/>
      <c r="T118" s="27" t="str">
        <f t="shared" si="19"/>
        <v>Must</v>
      </c>
      <c r="U118" s="170"/>
      <c r="V118" s="172"/>
      <c r="W118" s="173"/>
      <c r="X118" s="22" t="str">
        <f t="shared" si="21"/>
        <v>NVT</v>
      </c>
      <c r="Y118" s="29" t="str">
        <f t="shared" si="15"/>
        <v>NVT</v>
      </c>
      <c r="Z118" s="92"/>
      <c r="AA118" s="33"/>
      <c r="AB118" s="33"/>
      <c r="AC118" s="33"/>
      <c r="AD118" s="33"/>
      <c r="AE118" s="3"/>
      <c r="AF118" s="94"/>
    </row>
    <row r="119" spans="1:32" s="35" customFormat="1" ht="62.65">
      <c r="A119" s="56"/>
      <c r="B119" s="56"/>
      <c r="C119" s="56"/>
      <c r="D119" s="90"/>
      <c r="E119" s="33" t="s">
        <v>508</v>
      </c>
      <c r="F119" s="190"/>
      <c r="G119" s="3" t="s">
        <v>509</v>
      </c>
      <c r="H119" s="4" t="s">
        <v>36</v>
      </c>
      <c r="I119" s="117"/>
      <c r="J119" s="117"/>
      <c r="K119" s="117"/>
      <c r="L119" s="117"/>
      <c r="M119" s="117"/>
      <c r="N119" s="117"/>
      <c r="O119" s="156"/>
      <c r="P119" s="29" t="str">
        <f t="shared" si="18"/>
        <v>NVT</v>
      </c>
      <c r="Q119" s="3" t="s">
        <v>510</v>
      </c>
      <c r="R119" s="3"/>
      <c r="S119" s="3"/>
      <c r="T119" s="27" t="str">
        <f t="shared" si="19"/>
        <v>Must</v>
      </c>
      <c r="U119" s="170"/>
      <c r="V119" s="172"/>
      <c r="W119" s="173"/>
      <c r="X119" s="22" t="str">
        <f t="shared" si="21"/>
        <v>NVT</v>
      </c>
      <c r="Y119" s="29" t="str">
        <f t="shared" si="15"/>
        <v>NVT</v>
      </c>
      <c r="Z119" s="92"/>
      <c r="AA119" s="33"/>
      <c r="AB119" s="33"/>
      <c r="AC119" s="33"/>
      <c r="AD119" s="33"/>
      <c r="AE119" s="3"/>
      <c r="AF119" s="94"/>
    </row>
    <row r="120" spans="1:32" s="35" customFormat="1" ht="75.150000000000006">
      <c r="A120" s="56"/>
      <c r="B120" s="56"/>
      <c r="C120" s="56"/>
      <c r="D120" s="90"/>
      <c r="E120" s="33" t="s">
        <v>511</v>
      </c>
      <c r="F120" s="191"/>
      <c r="G120" s="3" t="s">
        <v>512</v>
      </c>
      <c r="H120" s="4" t="s">
        <v>36</v>
      </c>
      <c r="I120" s="117"/>
      <c r="J120" s="117"/>
      <c r="K120" s="117"/>
      <c r="L120" s="117"/>
      <c r="M120" s="117"/>
      <c r="N120" s="117"/>
      <c r="O120" s="156"/>
      <c r="P120" s="29" t="str">
        <f t="shared" si="18"/>
        <v>NVT</v>
      </c>
      <c r="Q120" s="3" t="s">
        <v>513</v>
      </c>
      <c r="R120" s="3"/>
      <c r="S120" s="3"/>
      <c r="T120" s="27" t="str">
        <f t="shared" si="19"/>
        <v>Must</v>
      </c>
      <c r="U120" s="170"/>
      <c r="V120" s="172"/>
      <c r="W120" s="173"/>
      <c r="X120" s="22" t="str">
        <f t="shared" si="21"/>
        <v>NVT</v>
      </c>
      <c r="Y120" s="29" t="str">
        <f t="shared" si="15"/>
        <v>NVT</v>
      </c>
      <c r="Z120" s="92"/>
      <c r="AA120" s="33"/>
      <c r="AB120" s="33"/>
      <c r="AC120" s="33"/>
      <c r="AD120" s="33"/>
      <c r="AE120" s="3"/>
      <c r="AF120" s="94"/>
    </row>
    <row r="121" spans="1:32" s="35" customFormat="1" ht="50.1">
      <c r="A121" s="56"/>
      <c r="B121" s="56"/>
      <c r="C121" s="56" t="s">
        <v>514</v>
      </c>
      <c r="D121" s="90" t="s">
        <v>515</v>
      </c>
      <c r="E121" s="33" t="s">
        <v>516</v>
      </c>
      <c r="F121" s="3" t="s">
        <v>517</v>
      </c>
      <c r="G121" s="3" t="s">
        <v>518</v>
      </c>
      <c r="H121" s="4" t="s">
        <v>36</v>
      </c>
      <c r="I121" s="117"/>
      <c r="J121" s="117"/>
      <c r="K121" s="117"/>
      <c r="L121" s="117"/>
      <c r="M121" s="117"/>
      <c r="N121" s="117"/>
      <c r="O121" s="156"/>
      <c r="P121" s="29" t="str">
        <f t="shared" si="18"/>
        <v>NVT</v>
      </c>
      <c r="Q121" s="3" t="s">
        <v>519</v>
      </c>
      <c r="R121" s="3"/>
      <c r="S121" s="3"/>
      <c r="T121" s="27" t="str">
        <f t="shared" si="19"/>
        <v>Must</v>
      </c>
      <c r="U121" s="170"/>
      <c r="V121" s="172"/>
      <c r="W121" s="173"/>
      <c r="X121" s="22" t="str">
        <f t="shared" si="21"/>
        <v>NVT</v>
      </c>
      <c r="Y121" s="29" t="str">
        <f t="shared" si="15"/>
        <v>NVT</v>
      </c>
      <c r="Z121" s="92"/>
      <c r="AA121" s="33"/>
      <c r="AB121" s="33"/>
      <c r="AC121" s="33"/>
      <c r="AD121" s="33"/>
      <c r="AE121" s="3"/>
      <c r="AF121" s="94"/>
    </row>
    <row r="122" spans="1:32" s="35" customFormat="1" ht="25.05">
      <c r="A122" s="56"/>
      <c r="B122" s="56"/>
      <c r="C122" s="56"/>
      <c r="D122" s="90"/>
      <c r="E122" s="33" t="s">
        <v>520</v>
      </c>
      <c r="F122" s="197" t="s">
        <v>515</v>
      </c>
      <c r="G122" s="3" t="s">
        <v>521</v>
      </c>
      <c r="H122" s="4" t="s">
        <v>36</v>
      </c>
      <c r="I122" s="117"/>
      <c r="J122" s="117"/>
      <c r="K122" s="117"/>
      <c r="L122" s="117"/>
      <c r="M122" s="117"/>
      <c r="N122" s="117"/>
      <c r="O122" s="156"/>
      <c r="P122" s="29" t="str">
        <f t="shared" si="18"/>
        <v>NVT</v>
      </c>
      <c r="Q122" s="3" t="s">
        <v>522</v>
      </c>
      <c r="R122" s="3"/>
      <c r="S122" s="3"/>
      <c r="T122" s="27" t="str">
        <f t="shared" si="19"/>
        <v>Must</v>
      </c>
      <c r="U122" s="170"/>
      <c r="V122" s="172"/>
      <c r="W122" s="173"/>
      <c r="X122" s="22" t="str">
        <f t="shared" si="21"/>
        <v>NVT</v>
      </c>
      <c r="Y122" s="29" t="str">
        <f t="shared" si="15"/>
        <v>NVT</v>
      </c>
      <c r="Z122" s="92"/>
      <c r="AA122" s="33"/>
      <c r="AB122" s="33"/>
      <c r="AC122" s="33"/>
      <c r="AD122" s="33"/>
      <c r="AE122" s="3"/>
      <c r="AF122" s="94"/>
    </row>
    <row r="123" spans="1:32" s="35" customFormat="1" ht="175.3">
      <c r="A123" s="56"/>
      <c r="B123" s="56"/>
      <c r="C123" s="56"/>
      <c r="D123" s="90"/>
      <c r="E123" s="33" t="s">
        <v>523</v>
      </c>
      <c r="F123" s="198"/>
      <c r="G123" s="3" t="s">
        <v>524</v>
      </c>
      <c r="H123" s="4" t="s">
        <v>36</v>
      </c>
      <c r="I123" s="117"/>
      <c r="J123" s="117"/>
      <c r="K123" s="117"/>
      <c r="L123" s="117"/>
      <c r="M123" s="117"/>
      <c r="N123" s="117"/>
      <c r="O123" s="156"/>
      <c r="P123" s="29" t="str">
        <f t="shared" si="18"/>
        <v>NVT</v>
      </c>
      <c r="Q123" s="3" t="s">
        <v>525</v>
      </c>
      <c r="R123" s="3"/>
      <c r="S123" s="3"/>
      <c r="T123" s="27" t="str">
        <f t="shared" si="19"/>
        <v>Must</v>
      </c>
      <c r="U123" s="170"/>
      <c r="V123" s="172"/>
      <c r="W123" s="173"/>
      <c r="X123" s="22" t="str">
        <f t="shared" si="21"/>
        <v>NVT</v>
      </c>
      <c r="Y123" s="29" t="str">
        <f t="shared" si="15"/>
        <v>NVT</v>
      </c>
      <c r="Z123" s="92"/>
      <c r="AA123" s="33"/>
      <c r="AB123" s="33"/>
      <c r="AC123" s="33"/>
      <c r="AD123" s="33"/>
      <c r="AE123" s="3"/>
      <c r="AF123" s="94"/>
    </row>
    <row r="124" spans="1:32" s="35" customFormat="1" ht="37.6">
      <c r="A124" s="56"/>
      <c r="B124" s="56"/>
      <c r="C124" s="56"/>
      <c r="D124" s="90"/>
      <c r="E124" s="33" t="s">
        <v>526</v>
      </c>
      <c r="F124" s="198"/>
      <c r="G124" s="3" t="s">
        <v>527</v>
      </c>
      <c r="H124" s="4" t="s">
        <v>36</v>
      </c>
      <c r="I124" s="117"/>
      <c r="J124" s="117"/>
      <c r="K124" s="117"/>
      <c r="L124" s="117"/>
      <c r="M124" s="117"/>
      <c r="N124" s="117"/>
      <c r="O124" s="156"/>
      <c r="P124" s="29" t="str">
        <f t="shared" si="18"/>
        <v>NVT</v>
      </c>
      <c r="Q124" s="3" t="s">
        <v>528</v>
      </c>
      <c r="R124" s="3"/>
      <c r="S124" s="3"/>
      <c r="T124" s="27" t="str">
        <f t="shared" si="19"/>
        <v>Must</v>
      </c>
      <c r="U124" s="170"/>
      <c r="V124" s="172"/>
      <c r="W124" s="173"/>
      <c r="X124" s="22" t="str">
        <f t="shared" si="21"/>
        <v>NVT</v>
      </c>
      <c r="Y124" s="29" t="str">
        <f t="shared" si="15"/>
        <v>NVT</v>
      </c>
      <c r="Z124" s="92"/>
      <c r="AA124" s="33"/>
      <c r="AB124" s="33"/>
      <c r="AC124" s="33"/>
      <c r="AD124" s="33"/>
      <c r="AE124" s="3"/>
      <c r="AF124" s="94"/>
    </row>
    <row r="125" spans="1:32" s="35" customFormat="1" ht="100.2">
      <c r="A125" s="56"/>
      <c r="B125" s="56"/>
      <c r="C125" s="56"/>
      <c r="D125" s="90"/>
      <c r="E125" s="33" t="s">
        <v>529</v>
      </c>
      <c r="F125" s="198"/>
      <c r="G125" s="3" t="s">
        <v>530</v>
      </c>
      <c r="H125" s="4" t="s">
        <v>43</v>
      </c>
      <c r="I125" s="117"/>
      <c r="J125" s="117"/>
      <c r="K125" s="117"/>
      <c r="L125" s="117"/>
      <c r="M125" s="117"/>
      <c r="N125" s="117"/>
      <c r="O125" s="156"/>
      <c r="P125" s="29" t="str">
        <f t="shared" si="18"/>
        <v/>
      </c>
      <c r="Q125" s="3" t="s">
        <v>531</v>
      </c>
      <c r="R125" s="3"/>
      <c r="S125" s="3"/>
      <c r="T125" s="27" t="str">
        <f t="shared" si="19"/>
        <v>Should</v>
      </c>
      <c r="U125" s="170"/>
      <c r="V125" s="172"/>
      <c r="W125" s="173"/>
      <c r="X125" s="22">
        <v>2</v>
      </c>
      <c r="Y125" s="29">
        <f t="shared" si="15"/>
        <v>0</v>
      </c>
      <c r="Z125" s="92"/>
      <c r="AA125" s="33"/>
      <c r="AB125" s="33"/>
      <c r="AC125" s="33"/>
      <c r="AD125" s="33"/>
      <c r="AE125" s="3"/>
      <c r="AF125" s="94"/>
    </row>
    <row r="126" spans="1:32" s="35" customFormat="1" ht="62.65">
      <c r="A126" s="56"/>
      <c r="B126" s="56"/>
      <c r="C126" s="56"/>
      <c r="D126" s="90"/>
      <c r="E126" s="33" t="s">
        <v>532</v>
      </c>
      <c r="F126" s="198"/>
      <c r="G126" s="34" t="s">
        <v>533</v>
      </c>
      <c r="H126" s="4" t="s">
        <v>36</v>
      </c>
      <c r="I126" s="117"/>
      <c r="J126" s="117"/>
      <c r="K126" s="117"/>
      <c r="L126" s="117"/>
      <c r="M126" s="117"/>
      <c r="N126" s="117"/>
      <c r="O126" s="156"/>
      <c r="P126" s="29" t="str">
        <f t="shared" si="18"/>
        <v>NVT</v>
      </c>
      <c r="Q126" s="3" t="s">
        <v>534</v>
      </c>
      <c r="R126" s="3"/>
      <c r="S126" s="3"/>
      <c r="T126" s="27" t="str">
        <f t="shared" si="19"/>
        <v>Must</v>
      </c>
      <c r="U126" s="170"/>
      <c r="V126" s="172"/>
      <c r="W126" s="173"/>
      <c r="X126" s="22" t="str">
        <f t="shared" si="21"/>
        <v>NVT</v>
      </c>
      <c r="Y126" s="29" t="str">
        <f t="shared" si="15"/>
        <v>NVT</v>
      </c>
      <c r="Z126" s="92"/>
      <c r="AA126" s="33"/>
      <c r="AB126" s="33"/>
      <c r="AC126" s="33"/>
      <c r="AD126" s="33"/>
      <c r="AE126" s="3"/>
      <c r="AF126" s="94"/>
    </row>
    <row r="127" spans="1:32" s="35" customFormat="1" ht="62.65">
      <c r="A127" s="56"/>
      <c r="B127" s="3"/>
      <c r="C127" s="56"/>
      <c r="D127" s="90"/>
      <c r="E127" s="33" t="s">
        <v>535</v>
      </c>
      <c r="F127" s="198"/>
      <c r="G127" s="136" t="s">
        <v>536</v>
      </c>
      <c r="H127" s="4" t="s">
        <v>36</v>
      </c>
      <c r="I127" s="117"/>
      <c r="J127" s="117"/>
      <c r="K127" s="117"/>
      <c r="L127" s="117"/>
      <c r="M127" s="117"/>
      <c r="N127" s="117"/>
      <c r="O127" s="156"/>
      <c r="P127" s="29" t="str">
        <f t="shared" si="18"/>
        <v>NVT</v>
      </c>
      <c r="Q127" s="3" t="s">
        <v>537</v>
      </c>
      <c r="R127" s="3"/>
      <c r="S127" s="3"/>
      <c r="T127" s="27" t="str">
        <f t="shared" si="19"/>
        <v>Must</v>
      </c>
      <c r="U127" s="170"/>
      <c r="V127" s="172"/>
      <c r="W127" s="173"/>
      <c r="X127" s="22" t="str">
        <f t="shared" si="21"/>
        <v>NVT</v>
      </c>
      <c r="Y127" s="29" t="str">
        <f t="shared" si="15"/>
        <v>NVT</v>
      </c>
      <c r="Z127" s="92"/>
      <c r="AA127" s="33"/>
      <c r="AB127" s="33"/>
      <c r="AC127" s="33"/>
      <c r="AD127" s="33"/>
      <c r="AE127" s="3"/>
      <c r="AF127" s="94"/>
    </row>
    <row r="128" spans="1:32" s="35" customFormat="1" ht="37.6">
      <c r="A128" s="56"/>
      <c r="B128" s="56"/>
      <c r="C128" s="56"/>
      <c r="D128" s="90"/>
      <c r="E128" s="33" t="s">
        <v>538</v>
      </c>
      <c r="F128" s="198"/>
      <c r="G128" s="119" t="s">
        <v>539</v>
      </c>
      <c r="H128" s="4" t="s">
        <v>36</v>
      </c>
      <c r="I128" s="117"/>
      <c r="J128" s="117"/>
      <c r="K128" s="117"/>
      <c r="L128" s="117"/>
      <c r="M128" s="117"/>
      <c r="N128" s="117"/>
      <c r="O128" s="156"/>
      <c r="P128" s="29" t="str">
        <f t="shared" si="18"/>
        <v>NVT</v>
      </c>
      <c r="Q128" s="3" t="s">
        <v>540</v>
      </c>
      <c r="R128" s="3"/>
      <c r="S128" s="3"/>
      <c r="T128" s="27" t="str">
        <f t="shared" si="19"/>
        <v>Must</v>
      </c>
      <c r="U128" s="170"/>
      <c r="V128" s="172"/>
      <c r="W128" s="173"/>
      <c r="X128" s="22" t="str">
        <f t="shared" si="21"/>
        <v>NVT</v>
      </c>
      <c r="Y128" s="29" t="str">
        <f t="shared" si="15"/>
        <v>NVT</v>
      </c>
      <c r="Z128" s="92"/>
      <c r="AA128" s="33"/>
      <c r="AB128" s="33"/>
      <c r="AC128" s="33"/>
      <c r="AD128" s="33"/>
      <c r="AE128" s="3"/>
      <c r="AF128" s="94"/>
    </row>
    <row r="129" spans="1:32" s="35" customFormat="1" ht="37.6">
      <c r="A129" s="56"/>
      <c r="B129" s="56"/>
      <c r="C129" s="56"/>
      <c r="D129" s="137"/>
      <c r="E129" s="33" t="s">
        <v>541</v>
      </c>
      <c r="F129" s="199"/>
      <c r="G129" s="41" t="s">
        <v>542</v>
      </c>
      <c r="H129" s="4" t="s">
        <v>36</v>
      </c>
      <c r="I129" s="117"/>
      <c r="J129" s="117"/>
      <c r="K129" s="117"/>
      <c r="L129" s="117"/>
      <c r="M129" s="117"/>
      <c r="N129" s="117"/>
      <c r="O129" s="156"/>
      <c r="P129" s="29" t="str">
        <f t="shared" si="18"/>
        <v>NVT</v>
      </c>
      <c r="Q129" s="3" t="s">
        <v>543</v>
      </c>
      <c r="R129" s="3"/>
      <c r="S129" s="3"/>
      <c r="T129" s="27" t="str">
        <f t="shared" si="19"/>
        <v>Must</v>
      </c>
      <c r="U129" s="170"/>
      <c r="V129" s="172"/>
      <c r="W129" s="173"/>
      <c r="X129" s="22" t="str">
        <f t="shared" si="21"/>
        <v>NVT</v>
      </c>
      <c r="Y129" s="29" t="str">
        <f t="shared" si="15"/>
        <v>NVT</v>
      </c>
      <c r="Z129" s="92"/>
      <c r="AA129" s="33"/>
      <c r="AB129" s="33"/>
      <c r="AC129" s="33"/>
      <c r="AD129" s="33"/>
      <c r="AE129" s="3"/>
      <c r="AF129" s="94"/>
    </row>
    <row r="130" spans="1:32" s="35" customFormat="1" ht="25.05">
      <c r="A130" s="56"/>
      <c r="B130" s="56"/>
      <c r="C130" s="56" t="s">
        <v>544</v>
      </c>
      <c r="D130" s="90" t="s">
        <v>545</v>
      </c>
      <c r="E130" s="33" t="s">
        <v>546</v>
      </c>
      <c r="F130" s="34" t="s">
        <v>547</v>
      </c>
      <c r="G130" s="34" t="s">
        <v>548</v>
      </c>
      <c r="H130" s="73" t="s">
        <v>36</v>
      </c>
      <c r="I130" s="74"/>
      <c r="J130" s="74"/>
      <c r="K130" s="74"/>
      <c r="L130" s="74"/>
      <c r="M130" s="74"/>
      <c r="N130" s="74"/>
      <c r="O130" s="156"/>
      <c r="P130" s="29" t="str">
        <f t="shared" si="18"/>
        <v>NVT</v>
      </c>
      <c r="Q130" s="3" t="s">
        <v>549</v>
      </c>
      <c r="R130" s="3"/>
      <c r="S130" s="3"/>
      <c r="T130" s="27" t="str">
        <f t="shared" si="19"/>
        <v>Must</v>
      </c>
      <c r="U130" s="170"/>
      <c r="V130" s="172"/>
      <c r="W130" s="173"/>
      <c r="X130" s="22" t="str">
        <f t="shared" si="21"/>
        <v>NVT</v>
      </c>
      <c r="Y130" s="29" t="str">
        <f t="shared" ref="Y130:Y137" si="22">IF(X130="NVT","NVT",IF(W130="Ja",X130,0))</f>
        <v>NVT</v>
      </c>
      <c r="Z130" s="92"/>
      <c r="AA130" s="33"/>
      <c r="AB130" s="33"/>
      <c r="AC130" s="33"/>
      <c r="AD130" s="33"/>
      <c r="AE130" s="3"/>
      <c r="AF130" s="94"/>
    </row>
    <row r="131" spans="1:32" s="35" customFormat="1" ht="37.6">
      <c r="A131" s="56"/>
      <c r="B131" s="56"/>
      <c r="C131" s="56"/>
      <c r="D131" s="90"/>
      <c r="E131" s="33" t="s">
        <v>550</v>
      </c>
      <c r="F131" s="3" t="s">
        <v>551</v>
      </c>
      <c r="G131" s="3" t="s">
        <v>552</v>
      </c>
      <c r="H131" s="4" t="s">
        <v>36</v>
      </c>
      <c r="I131" s="117"/>
      <c r="J131" s="117"/>
      <c r="K131" s="117"/>
      <c r="L131" s="117"/>
      <c r="M131" s="117"/>
      <c r="N131" s="117"/>
      <c r="O131" s="156"/>
      <c r="P131" s="29" t="str">
        <f t="shared" si="18"/>
        <v>NVT</v>
      </c>
      <c r="Q131" s="3" t="s">
        <v>553</v>
      </c>
      <c r="R131" s="3"/>
      <c r="S131" s="3"/>
      <c r="T131" s="27" t="str">
        <f t="shared" si="19"/>
        <v>Must</v>
      </c>
      <c r="U131" s="170"/>
      <c r="V131" s="172"/>
      <c r="W131" s="173"/>
      <c r="X131" s="22" t="str">
        <f t="shared" si="21"/>
        <v>NVT</v>
      </c>
      <c r="Y131" s="29" t="str">
        <f t="shared" si="22"/>
        <v>NVT</v>
      </c>
      <c r="Z131" s="92"/>
      <c r="AA131" s="33"/>
      <c r="AB131" s="33"/>
      <c r="AC131" s="33"/>
      <c r="AD131" s="33"/>
      <c r="AE131" s="3"/>
      <c r="AF131" s="94"/>
    </row>
    <row r="132" spans="1:32" s="35" customFormat="1" ht="50.1">
      <c r="A132" s="56"/>
      <c r="B132" s="56"/>
      <c r="C132" s="56"/>
      <c r="D132" s="138"/>
      <c r="E132" s="33" t="s">
        <v>554</v>
      </c>
      <c r="F132" s="3" t="s">
        <v>555</v>
      </c>
      <c r="G132" s="3" t="s">
        <v>556</v>
      </c>
      <c r="H132" s="4" t="s">
        <v>241</v>
      </c>
      <c r="I132" s="117"/>
      <c r="J132" s="117"/>
      <c r="K132" s="117"/>
      <c r="L132" s="117"/>
      <c r="M132" s="117"/>
      <c r="N132" s="117"/>
      <c r="O132" s="156"/>
      <c r="P132" s="29" t="str">
        <f t="shared" si="18"/>
        <v/>
      </c>
      <c r="Q132" s="3" t="s">
        <v>557</v>
      </c>
      <c r="R132" s="3"/>
      <c r="S132" s="3"/>
      <c r="T132" s="27" t="str">
        <f t="shared" si="19"/>
        <v>Could</v>
      </c>
      <c r="U132" s="170"/>
      <c r="V132" s="172"/>
      <c r="W132" s="173"/>
      <c r="X132" s="22">
        <v>1</v>
      </c>
      <c r="Y132" s="29">
        <f t="shared" si="22"/>
        <v>0</v>
      </c>
      <c r="Z132" s="92"/>
      <c r="AA132" s="33"/>
      <c r="AB132" s="33"/>
      <c r="AC132" s="33"/>
      <c r="AD132" s="33"/>
      <c r="AE132" s="3"/>
      <c r="AF132" s="94"/>
    </row>
    <row r="133" spans="1:32" s="35" customFormat="1" ht="25.05">
      <c r="A133" s="56"/>
      <c r="B133" s="56"/>
      <c r="C133" s="56"/>
      <c r="D133" s="90"/>
      <c r="E133" s="33" t="s">
        <v>558</v>
      </c>
      <c r="F133" s="3" t="s">
        <v>559</v>
      </c>
      <c r="G133" s="111" t="s">
        <v>560</v>
      </c>
      <c r="H133" s="4" t="s">
        <v>36</v>
      </c>
      <c r="I133" s="117"/>
      <c r="J133" s="117"/>
      <c r="K133" s="117"/>
      <c r="L133" s="117"/>
      <c r="M133" s="117"/>
      <c r="N133" s="117"/>
      <c r="O133" s="156"/>
      <c r="P133" s="29" t="str">
        <f t="shared" si="18"/>
        <v>NVT</v>
      </c>
      <c r="Q133" s="3" t="s">
        <v>561</v>
      </c>
      <c r="R133" s="3"/>
      <c r="S133" s="3"/>
      <c r="T133" s="27" t="str">
        <f t="shared" si="19"/>
        <v>Must</v>
      </c>
      <c r="U133" s="170"/>
      <c r="V133" s="172"/>
      <c r="W133" s="173"/>
      <c r="X133" s="22" t="str">
        <f t="shared" si="21"/>
        <v>NVT</v>
      </c>
      <c r="Y133" s="29" t="str">
        <f t="shared" si="22"/>
        <v>NVT</v>
      </c>
      <c r="Z133" s="92"/>
      <c r="AA133" s="33"/>
      <c r="AB133" s="33"/>
      <c r="AC133" s="33"/>
      <c r="AD133" s="33"/>
      <c r="AE133" s="3"/>
      <c r="AF133" s="94"/>
    </row>
    <row r="134" spans="1:32" s="35" customFormat="1" ht="37.6">
      <c r="A134" s="56"/>
      <c r="B134" s="56"/>
      <c r="C134" s="56" t="s">
        <v>562</v>
      </c>
      <c r="D134" s="90" t="s">
        <v>563</v>
      </c>
      <c r="E134" s="33" t="s">
        <v>564</v>
      </c>
      <c r="F134" s="41" t="s">
        <v>565</v>
      </c>
      <c r="G134" s="99" t="s">
        <v>566</v>
      </c>
      <c r="H134" s="4" t="s">
        <v>241</v>
      </c>
      <c r="I134" s="117"/>
      <c r="J134" s="117"/>
      <c r="K134" s="117"/>
      <c r="L134" s="117"/>
      <c r="M134" s="117"/>
      <c r="N134" s="117"/>
      <c r="O134" s="156"/>
      <c r="P134" s="29" t="str">
        <f t="shared" si="18"/>
        <v/>
      </c>
      <c r="Q134" s="41" t="s">
        <v>567</v>
      </c>
      <c r="R134" s="3"/>
      <c r="S134" s="3"/>
      <c r="T134" s="27" t="str">
        <f t="shared" si="19"/>
        <v>Could</v>
      </c>
      <c r="U134" s="170"/>
      <c r="V134" s="172"/>
      <c r="W134" s="173"/>
      <c r="X134" s="22">
        <v>1</v>
      </c>
      <c r="Y134" s="29">
        <f t="shared" si="22"/>
        <v>0</v>
      </c>
      <c r="Z134" s="92"/>
      <c r="AA134" s="33"/>
      <c r="AB134" s="33"/>
      <c r="AC134" s="33"/>
      <c r="AD134" s="33"/>
      <c r="AE134" s="3"/>
      <c r="AF134" s="94"/>
    </row>
    <row r="135" spans="1:32" s="35" customFormat="1" ht="50.1">
      <c r="A135" s="56"/>
      <c r="B135" s="56"/>
      <c r="C135" s="56" t="s">
        <v>568</v>
      </c>
      <c r="D135" s="90" t="s">
        <v>569</v>
      </c>
      <c r="E135" s="33" t="s">
        <v>570</v>
      </c>
      <c r="F135" s="189" t="s">
        <v>571</v>
      </c>
      <c r="G135" s="3" t="s">
        <v>572</v>
      </c>
      <c r="H135" s="4" t="s">
        <v>36</v>
      </c>
      <c r="I135" s="117"/>
      <c r="J135" s="117"/>
      <c r="K135" s="117"/>
      <c r="L135" s="117"/>
      <c r="M135" s="117"/>
      <c r="N135" s="117"/>
      <c r="O135" s="156"/>
      <c r="P135" s="29" t="str">
        <f t="shared" si="18"/>
        <v>NVT</v>
      </c>
      <c r="Q135" s="110" t="s">
        <v>573</v>
      </c>
      <c r="R135" s="3"/>
      <c r="S135" s="166"/>
      <c r="T135" s="27" t="str">
        <f t="shared" si="19"/>
        <v>Must</v>
      </c>
      <c r="U135" s="170"/>
      <c r="V135" s="172"/>
      <c r="W135" s="173"/>
      <c r="X135" s="22" t="str">
        <f t="shared" si="21"/>
        <v>NVT</v>
      </c>
      <c r="Y135" s="29" t="str">
        <f t="shared" si="22"/>
        <v>NVT</v>
      </c>
      <c r="Z135" s="92"/>
      <c r="AA135" s="33"/>
      <c r="AB135" s="33"/>
      <c r="AC135" s="33"/>
      <c r="AD135" s="33"/>
      <c r="AE135" s="3"/>
      <c r="AF135" s="94"/>
    </row>
    <row r="136" spans="1:32" s="35" customFormat="1" ht="50.1">
      <c r="A136" s="56"/>
      <c r="B136" s="56"/>
      <c r="C136" s="56"/>
      <c r="D136" s="90"/>
      <c r="E136" s="33" t="s">
        <v>574</v>
      </c>
      <c r="F136" s="190"/>
      <c r="G136" s="3" t="s">
        <v>575</v>
      </c>
      <c r="H136" s="4" t="s">
        <v>36</v>
      </c>
      <c r="I136" s="117"/>
      <c r="J136" s="117"/>
      <c r="K136" s="117"/>
      <c r="L136" s="117"/>
      <c r="M136" s="117"/>
      <c r="N136" s="117"/>
      <c r="O136" s="156"/>
      <c r="P136" s="29" t="str">
        <f t="shared" si="18"/>
        <v>NVT</v>
      </c>
      <c r="Q136" s="110" t="s">
        <v>573</v>
      </c>
      <c r="R136" s="3"/>
      <c r="S136" s="165"/>
      <c r="T136" s="27" t="str">
        <f t="shared" si="19"/>
        <v>Must</v>
      </c>
      <c r="U136" s="170"/>
      <c r="V136" s="172"/>
      <c r="W136" s="173"/>
      <c r="X136" s="22" t="str">
        <f t="shared" si="21"/>
        <v>NVT</v>
      </c>
      <c r="Y136" s="29" t="str">
        <f t="shared" si="22"/>
        <v>NVT</v>
      </c>
      <c r="Z136" s="92"/>
      <c r="AA136" s="33"/>
      <c r="AB136" s="33"/>
      <c r="AC136" s="33"/>
      <c r="AD136" s="33"/>
      <c r="AE136" s="3"/>
      <c r="AF136" s="94"/>
    </row>
    <row r="137" spans="1:32" s="35" customFormat="1" ht="50.1">
      <c r="A137" s="56"/>
      <c r="B137" s="56"/>
      <c r="C137" s="56"/>
      <c r="D137" s="90"/>
      <c r="E137" s="33" t="s">
        <v>576</v>
      </c>
      <c r="F137" s="191"/>
      <c r="G137" s="59" t="s">
        <v>577</v>
      </c>
      <c r="H137" s="73" t="s">
        <v>36</v>
      </c>
      <c r="I137" s="74"/>
      <c r="J137" s="74"/>
      <c r="K137" s="74"/>
      <c r="L137" s="74"/>
      <c r="M137" s="74"/>
      <c r="N137" s="74"/>
      <c r="O137" s="149"/>
      <c r="P137" s="75" t="str">
        <f t="shared" si="18"/>
        <v>NVT</v>
      </c>
      <c r="Q137" s="139" t="s">
        <v>578</v>
      </c>
      <c r="R137" s="3"/>
      <c r="S137" s="76"/>
      <c r="T137" s="27" t="str">
        <f t="shared" si="19"/>
        <v>Must</v>
      </c>
      <c r="U137" s="171"/>
      <c r="V137" s="172"/>
      <c r="W137" s="173"/>
      <c r="X137" s="22" t="str">
        <f t="shared" si="21"/>
        <v>NVT</v>
      </c>
      <c r="Y137" s="29" t="str">
        <f t="shared" si="22"/>
        <v>NVT</v>
      </c>
      <c r="Z137" s="92"/>
      <c r="AA137" s="93"/>
      <c r="AB137" s="33"/>
      <c r="AC137" s="34"/>
      <c r="AD137" s="33"/>
      <c r="AE137" s="3"/>
      <c r="AF137" s="94"/>
    </row>
    <row r="138" spans="1:32" s="134" customFormat="1" ht="13.15">
      <c r="A138" s="140"/>
      <c r="B138" s="141" t="str">
        <f>_xlfn.CONCAT("Totaal ",B113)</f>
        <v>Totaal Leverancier</v>
      </c>
      <c r="C138" s="140"/>
      <c r="D138" s="140"/>
      <c r="E138" s="140"/>
      <c r="F138" s="140"/>
      <c r="G138" s="142"/>
      <c r="H138" s="143"/>
      <c r="I138" s="123"/>
      <c r="J138" s="123"/>
      <c r="K138" s="123"/>
      <c r="L138" s="123"/>
      <c r="M138" s="123"/>
      <c r="N138" s="123"/>
      <c r="O138" s="152"/>
      <c r="P138" s="123"/>
      <c r="Q138" s="124"/>
      <c r="R138" s="124"/>
      <c r="S138" s="124"/>
      <c r="T138" s="130"/>
      <c r="U138" s="128"/>
      <c r="V138" s="128"/>
      <c r="W138" s="128"/>
      <c r="X138" s="203">
        <f>SUM(X113:X137)</f>
        <v>5</v>
      </c>
      <c r="Y138" s="203">
        <f>SUM(Y113:Y137)</f>
        <v>0</v>
      </c>
      <c r="Z138" s="131"/>
      <c r="AA138" s="131"/>
      <c r="AB138" s="131"/>
      <c r="AC138" s="131"/>
      <c r="AD138" s="131"/>
      <c r="AE138" s="132"/>
      <c r="AF138" s="133"/>
    </row>
    <row r="139" spans="1:32" ht="13.15">
      <c r="W139" s="160" t="s">
        <v>579</v>
      </c>
      <c r="X139" s="161">
        <f>SUM(X138,X112,X57)</f>
        <v>47</v>
      </c>
      <c r="Y139" s="161">
        <f>SUM(Y138,Y112,Y57)</f>
        <v>0</v>
      </c>
    </row>
  </sheetData>
  <sheetProtection algorithmName="SHA-512" hashValue="yKXImiU7chDn7d2lNgaZt06y73wcjPMA7pJBqlf8ZohPRnrHMBS9NNzfggklOQbdKm8MFPmU9N/TMIWeyzC+uQ==" saltValue="qfB9dr1Z9jpY+kx3kgQEBQ==" spinCount="100000" sheet="1" selectLockedCells="1" autoFilter="0"/>
  <autoFilter ref="A2:AE138" xr:uid="{00000000-0001-0000-0100-000000000000}"/>
  <mergeCells count="30">
    <mergeCell ref="F79:F80"/>
    <mergeCell ref="Q79:Q80"/>
    <mergeCell ref="F93:F94"/>
    <mergeCell ref="Q93:Q94"/>
    <mergeCell ref="F118:F120"/>
    <mergeCell ref="F135:F137"/>
    <mergeCell ref="Q91:Q92"/>
    <mergeCell ref="F97:F99"/>
    <mergeCell ref="F105:F106"/>
    <mergeCell ref="F108:F109"/>
    <mergeCell ref="F91:F92"/>
    <mergeCell ref="F102:F103"/>
    <mergeCell ref="F122:F129"/>
    <mergeCell ref="Z1:AE1"/>
    <mergeCell ref="T1:Y1"/>
    <mergeCell ref="B1:S1"/>
    <mergeCell ref="F32:F33"/>
    <mergeCell ref="F17:F19"/>
    <mergeCell ref="Q32:Q33"/>
    <mergeCell ref="F13:F15"/>
    <mergeCell ref="F44:F45"/>
    <mergeCell ref="F75:F76"/>
    <mergeCell ref="F60:F61"/>
    <mergeCell ref="F72:F73"/>
    <mergeCell ref="F26:F27"/>
    <mergeCell ref="F77:F78"/>
    <mergeCell ref="F68:F71"/>
    <mergeCell ref="F50:F51"/>
    <mergeCell ref="F46:F49"/>
    <mergeCell ref="F63:F66"/>
  </mergeCells>
  <phoneticPr fontId="14" type="noConversion"/>
  <conditionalFormatting sqref="P3:P56 P58:P111 P113:P137">
    <cfRule type="expression" dxfId="8" priority="8">
      <formula>H3="Must"</formula>
    </cfRule>
  </conditionalFormatting>
  <conditionalFormatting sqref="W3:W95 W97:W111">
    <cfRule type="expression" dxfId="7" priority="23">
      <formula>W3="Nee"</formula>
    </cfRule>
    <cfRule type="expression" dxfId="6" priority="24">
      <formula>W3="Onbekend"</formula>
    </cfRule>
    <cfRule type="expression" dxfId="5" priority="25">
      <formula>W3="Ja"</formula>
    </cfRule>
  </conditionalFormatting>
  <conditionalFormatting sqref="W113:W137">
    <cfRule type="expression" dxfId="4" priority="1">
      <formula>W113="Nee"</formula>
    </cfRule>
    <cfRule type="expression" dxfId="3" priority="2">
      <formula>W113="Onbekend"</formula>
    </cfRule>
    <cfRule type="expression" dxfId="2" priority="3">
      <formula>W113="Ja"</formula>
    </cfRule>
  </conditionalFormatting>
  <conditionalFormatting sqref="X3:Y56 X58:Z111">
    <cfRule type="expression" dxfId="1" priority="6">
      <formula>X3="NVT"</formula>
    </cfRule>
  </conditionalFormatting>
  <conditionalFormatting sqref="X113:Z137">
    <cfRule type="expression" dxfId="0" priority="4">
      <formula>X113="NVT"</formula>
    </cfRule>
  </conditionalFormatting>
  <dataValidations count="2">
    <dataValidation type="list" allowBlank="1" showInputMessage="1" showErrorMessage="1" sqref="P138:P1048576 H91:I91 P57 P112 O82:O89 O57:O66 O68:O70 O72:O78 O80 O92 O95:O100 O106:O107 O109:O1048576 H3:N90 H92:N1048576 K91:O91" xr:uid="{00000000-0002-0000-0100-000000000000}">
      <formula1>PriorityList</formula1>
    </dataValidation>
    <dataValidation type="list" allowBlank="1" showInputMessage="1" showErrorMessage="1" promptTitle="Score leverancier" prompt="Selecteer hier of de leverancier kan voldoen aan de gestelde eis of wens" sqref="W3:W56 W113:W137 W58:W95 W97:W111" xr:uid="{00000000-0002-0000-0100-000001000000}">
      <formula1>scoreLeverancier</formula1>
    </dataValidation>
  </dataValidations>
  <hyperlinks>
    <hyperlink ref="R93" r:id="rId1" xr:uid="{C08CE51C-5497-446F-A35B-8D9CAE6C02E1}"/>
    <hyperlink ref="S10" r:id="rId2" display="https://europadecentraal.nl/praktijkvraag/moeten-onze-websites-een-hulpmiddel-voor-gebruikersfeedback-opnemen/_x000a__x000a_Single Digital Gateway" xr:uid="{F07AA0D3-E9C9-4FD1-A026-83C993C0AC94}"/>
    <hyperlink ref="S28" r:id="rId3" xr:uid="{4DD3CAE1-E941-482D-8320-20FF5AA513B4}"/>
    <hyperlink ref="S9" r:id="rId4" xr:uid="{9BE4D4DC-45DB-4A48-B94C-D5287CC414FE}"/>
  </hyperlinks>
  <printOptions gridLines="1"/>
  <pageMargins left="0.70866141732283472" right="0.70866141732283472" top="0.39370078740157483" bottom="0.35433070866141736" header="0.31496062992125984" footer="0.31496062992125984"/>
  <pageSetup paperSize="8" scale="80" orientation="landscape" r:id="rId5"/>
  <extLst>
    <ext xmlns:x14="http://schemas.microsoft.com/office/spreadsheetml/2009/9/main" uri="{CCE6A557-97BC-4b89-ADB6-D9C93CAAB3DF}">
      <x14:dataValidations xmlns:xm="http://schemas.microsoft.com/office/excel/2006/main" count="1">
        <x14:dataValidation type="list" allowBlank="1" showInputMessage="1" showErrorMessage="1" promptTitle="Selecteer de status" prompt="Selecteer de actuele status die het beste past bij item uit het PvE " xr:uid="{00000000-0002-0000-0100-000002000000}">
          <x14:formula1>
            <xm:f>Types!$D$2:$D$10</xm:f>
          </x14:formula1>
          <xm:sqref>AC3:AC57</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0"/>
  <sheetViews>
    <sheetView workbookViewId="0">
      <selection activeCell="E3" sqref="E3"/>
    </sheetView>
  </sheetViews>
  <sheetFormatPr defaultColWidth="8.5546875" defaultRowHeight="15.05"/>
  <cols>
    <col min="1" max="1" width="21.44140625" customWidth="1"/>
    <col min="2" max="2" width="16.44140625" customWidth="1"/>
    <col min="3" max="3" width="10.44140625" bestFit="1" customWidth="1"/>
    <col min="4" max="4" width="11" bestFit="1" customWidth="1"/>
  </cols>
  <sheetData>
    <row r="1" spans="1:4">
      <c r="A1" s="1" t="s">
        <v>20</v>
      </c>
      <c r="B1" s="1" t="s">
        <v>580</v>
      </c>
      <c r="C1" s="1" t="s">
        <v>581</v>
      </c>
      <c r="D1" s="1" t="s">
        <v>582</v>
      </c>
    </row>
    <row r="2" spans="1:4">
      <c r="A2" t="s">
        <v>30</v>
      </c>
      <c r="B2" t="s">
        <v>36</v>
      </c>
      <c r="C2" t="s">
        <v>583</v>
      </c>
      <c r="D2" t="s">
        <v>584</v>
      </c>
    </row>
    <row r="3" spans="1:4">
      <c r="A3" t="s">
        <v>585</v>
      </c>
      <c r="B3" t="s">
        <v>43</v>
      </c>
      <c r="C3" t="s">
        <v>586</v>
      </c>
      <c r="D3" t="s">
        <v>587</v>
      </c>
    </row>
    <row r="4" spans="1:4">
      <c r="A4" t="s">
        <v>588</v>
      </c>
      <c r="B4" t="s">
        <v>241</v>
      </c>
      <c r="C4" t="s">
        <v>589</v>
      </c>
      <c r="D4" t="s">
        <v>590</v>
      </c>
    </row>
    <row r="5" spans="1:4">
      <c r="A5" t="s">
        <v>591</v>
      </c>
      <c r="B5" t="s">
        <v>592</v>
      </c>
      <c r="D5" t="s">
        <v>593</v>
      </c>
    </row>
    <row r="6" spans="1:4">
      <c r="A6" t="s">
        <v>594</v>
      </c>
      <c r="D6" t="s">
        <v>595</v>
      </c>
    </row>
    <row r="7" spans="1:4">
      <c r="A7" t="s">
        <v>596</v>
      </c>
      <c r="D7" t="s">
        <v>597</v>
      </c>
    </row>
    <row r="8" spans="1:4">
      <c r="A8" t="s">
        <v>598</v>
      </c>
      <c r="D8" t="s">
        <v>586</v>
      </c>
    </row>
    <row r="9" spans="1:4">
      <c r="A9" t="s">
        <v>599</v>
      </c>
      <c r="D9" t="s">
        <v>600</v>
      </c>
    </row>
    <row r="10" spans="1:4">
      <c r="A10" t="s">
        <v>601</v>
      </c>
      <c r="D10" t="s">
        <v>602</v>
      </c>
    </row>
  </sheetData>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382CA991C85914BBD0D8C318B87D93F" ma:contentTypeVersion="12" ma:contentTypeDescription="Een nieuw document maken." ma:contentTypeScope="" ma:versionID="0bd7b1e5716534f4be857cf69545f71e">
  <xsd:schema xmlns:xsd="http://www.w3.org/2001/XMLSchema" xmlns:xs="http://www.w3.org/2001/XMLSchema" xmlns:p="http://schemas.microsoft.com/office/2006/metadata/properties" xmlns:ns2="a9716159-1791-4d9d-9032-f56a4695500c" xmlns:ns3="623ef2ad-c726-4890-850f-30899479d5fb" targetNamespace="http://schemas.microsoft.com/office/2006/metadata/properties" ma:root="true" ma:fieldsID="026b13b2ac2e638f777a8caa999309f9" ns2:_="" ns3:_="">
    <xsd:import namespace="a9716159-1791-4d9d-9032-f56a4695500c"/>
    <xsd:import namespace="623ef2ad-c726-4890-850f-30899479d5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716159-1791-4d9d-9032-f56a469550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73e716c-908e-467b-bea2-8423709b998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3ef2ad-c726-4890-850f-30899479d5f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63a9eb9-528b-4162-8138-fdf44e26cfd2}" ma:internalName="TaxCatchAll" ma:showField="CatchAllData" ma:web="623ef2ad-c726-4890-850f-30899479d5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23ef2ad-c726-4890-850f-30899479d5fb" xsi:nil="true"/>
    <lcf76f155ced4ddcb4097134ff3c332f xmlns="a9716159-1791-4d9d-9032-f56a4695500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4978130-BCF1-42C6-BAB2-C70DBD3CAC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716159-1791-4d9d-9032-f56a4695500c"/>
    <ds:schemaRef ds:uri="623ef2ad-c726-4890-850f-30899479d5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1C3AFA6-5D1F-4FC4-B32A-32D94D080245}">
  <ds:schemaRefs>
    <ds:schemaRef ds:uri="http://schemas.microsoft.com/sharepoint/v3/contenttype/forms"/>
  </ds:schemaRefs>
</ds:datastoreItem>
</file>

<file path=customXml/itemProps3.xml><?xml version="1.0" encoding="utf-8"?>
<ds:datastoreItem xmlns:ds="http://schemas.openxmlformats.org/officeDocument/2006/customXml" ds:itemID="{C1B22D1F-96B8-4A12-A599-F29E97252D39}">
  <ds:schemaRefs>
    <ds:schemaRef ds:uri="http://purl.org/dc/elements/1.1/"/>
    <ds:schemaRef ds:uri="623ef2ad-c726-4890-850f-30899479d5fb"/>
    <ds:schemaRef ds:uri="http://schemas.microsoft.com/office/2006/metadata/properties"/>
    <ds:schemaRef ds:uri="http://purl.org/dc/terms/"/>
    <ds:schemaRef ds:uri="http://schemas.microsoft.com/office/2006/documentManagement/types"/>
    <ds:schemaRef ds:uri="http://schemas.openxmlformats.org/package/2006/metadata/core-properties"/>
    <ds:schemaRef ds:uri="a9716159-1791-4d9d-9032-f56a4695500c"/>
    <ds:schemaRef ds:uri="http://purl.org/dc/dcmitype/"/>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4</vt:i4>
      </vt:variant>
    </vt:vector>
  </HeadingPairs>
  <TitlesOfParts>
    <vt:vector size="6" baseType="lpstr">
      <vt:lpstr>PvE</vt:lpstr>
      <vt:lpstr>Types</vt:lpstr>
      <vt:lpstr>PvE!Afdrukbereik</vt:lpstr>
      <vt:lpstr>PriorityList</vt:lpstr>
      <vt:lpstr>scoreLeverancier</vt:lpstr>
      <vt:lpstr>TypeList</vt:lpstr>
    </vt:vector>
  </TitlesOfParts>
  <Manager/>
  <Company>AV-adviesbureau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Programma van Eisen</dc:title>
  <dc:subject>Rental Leverancier</dc:subject>
  <dc:creator>Hans Wieldraaijer</dc:creator>
  <cp:keywords/>
  <dc:description/>
  <cp:lastModifiedBy>Eveline Smeur | SpecifiQ - Inkoop</cp:lastModifiedBy>
  <cp:revision/>
  <dcterms:created xsi:type="dcterms:W3CDTF">2009-12-02T13:25:02Z</dcterms:created>
  <dcterms:modified xsi:type="dcterms:W3CDTF">2025-09-15T08:23:11Z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fWorkbookId">
    <vt:lpwstr>85de6a4a-d82f-4f0e-9673-0e06f066a453</vt:lpwstr>
  </property>
  <property fmtid="{D5CDD505-2E9C-101B-9397-08002B2CF9AE}" pid="3" name="ContentTypeId">
    <vt:lpwstr>0x0101005382CA991C85914BBD0D8C318B87D93F</vt:lpwstr>
  </property>
  <property fmtid="{D5CDD505-2E9C-101B-9397-08002B2CF9AE}" pid="4" name="Order">
    <vt:r8>1129900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y fmtid="{D5CDD505-2E9C-101B-9397-08002B2CF9AE}" pid="11" name="MSIP_Label_b8665262-5df6-455e-bf48-5928a5d868f6_ActionId">
    <vt:lpwstr>8a5741cd-46e0-415d-88af-c832ba45ba24</vt:lpwstr>
  </property>
  <property fmtid="{D5CDD505-2E9C-101B-9397-08002B2CF9AE}" pid="12" name="MSIP_Label_b8665262-5df6-455e-bf48-5928a5d868f6_Name">
    <vt:lpwstr>Vertrouwelijk</vt:lpwstr>
  </property>
  <property fmtid="{D5CDD505-2E9C-101B-9397-08002B2CF9AE}" pid="13" name="MSIP_Label_b8665262-5df6-455e-bf48-5928a5d868f6_SetDate">
    <vt:lpwstr>2024-01-15T08:58:48Z</vt:lpwstr>
  </property>
  <property fmtid="{D5CDD505-2E9C-101B-9397-08002B2CF9AE}" pid="14" name="MSIP_Label_b8665262-5df6-455e-bf48-5928a5d868f6_SiteId">
    <vt:lpwstr>d2aff5f9-8c21-47f2-88f3-08ac4fda56f5</vt:lpwstr>
  </property>
  <property fmtid="{D5CDD505-2E9C-101B-9397-08002B2CF9AE}" pid="15" name="MSIP_Label_b8665262-5df6-455e-bf48-5928a5d868f6_Enabled">
    <vt:lpwstr>True</vt:lpwstr>
  </property>
  <property fmtid="{D5CDD505-2E9C-101B-9397-08002B2CF9AE}" pid="16" name="MediaServiceImageTags">
    <vt:lpwstr/>
  </property>
  <property fmtid="{D5CDD505-2E9C-101B-9397-08002B2CF9AE}" pid="17" name="MSIP_Label_b8665262-5df6-455e-bf48-5928a5d868f6_Removed">
    <vt:lpwstr>False</vt:lpwstr>
  </property>
  <property fmtid="{D5CDD505-2E9C-101B-9397-08002B2CF9AE}" pid="18" name="MSIP_Label_b8665262-5df6-455e-bf48-5928a5d868f6_Extended_MSFT_Method">
    <vt:lpwstr>Standard</vt:lpwstr>
  </property>
  <property fmtid="{D5CDD505-2E9C-101B-9397-08002B2CF9AE}" pid="19" name="Sensitivity">
    <vt:lpwstr>Vertrouwelijk</vt:lpwstr>
  </property>
  <property fmtid="{D5CDD505-2E9C-101B-9397-08002B2CF9AE}" pid="20" name="SharedWithUsers">
    <vt:lpwstr>26;#Marein Verbeek;#33;#SharingLinks.8eb384c2-ffcc-4d78-850d-bc8d92796eb1.Flexible.fd7ec92e-e6bf-4fd6-8ef4-269a2fa10fee;#48;#Martin Noordzij;#86;#Hans Evers</vt:lpwstr>
  </property>
</Properties>
</file>