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hannl.sharepoint.com/teams/SERV-INK-Huisvesting-Groenvoorzieningbuitenterreinen/Gedeelde documenten/Groenvoorziening buitenterreinen/4. Beoordelingsfase/stukken t.b.v. herpublicatie/"/>
    </mc:Choice>
  </mc:AlternateContent>
  <xr:revisionPtr revIDLastSave="303" documentId="121_{20103E70-94C3-4D21-8A95-BD71A9F9A2BF}" xr6:coauthVersionLast="47" xr6:coauthVersionMax="47" xr10:uidLastSave="{A4AC241C-DFDB-4FE6-90ED-76E3436D1D4D}"/>
  <bookViews>
    <workbookView xWindow="28680" yWindow="-120" windowWidth="51840" windowHeight="21120" xr2:uid="{8065C5F1-E473-4166-8EB4-42ADC85C556A}"/>
  </bookViews>
  <sheets>
    <sheet name="Prijzenblad v3.0" sheetId="1" r:id="rId1"/>
    <sheet name="Prijsformule G1" sheetId="3" r:id="rId2"/>
  </sheets>
  <externalReferences>
    <externalReference r:id="rId3"/>
    <externalReference r:id="rId4"/>
  </externalReferences>
  <definedNames>
    <definedName name="_xlnm.Print_Area" localSheetId="1">'Prijsformule G1'!$A$1:$K$22</definedName>
    <definedName name="_xlnm.Print_Area" localSheetId="0">'Prijzenblad v3.0'!$A$1:$G$88</definedName>
    <definedName name="Architect" localSheetId="1">[1]Implementatie!$B$71</definedName>
    <definedName name="Architect">#REF!</definedName>
    <definedName name="Consultant" localSheetId="1">[1]Implementatie!$B$68</definedName>
    <definedName name="Consultant">#REF!</definedName>
    <definedName name="Contractduur">[2]Prijzenblad!#REF!</definedName>
    <definedName name="Implementatiekosten" localSheetId="1">'[1]Fase 1'!$C$18</definedName>
    <definedName name="Implementatiekosten">[2]Prijzenblad!$F$31</definedName>
    <definedName name="Jaarlijkse_kosten" localSheetId="1">'[1]Fase 1'!$D$27</definedName>
    <definedName name="Jaarlijkse_kosten">[2]Prijzenblad!#REF!</definedName>
    <definedName name="Programmeur" localSheetId="1">[1]Implementatie!$B$70</definedName>
    <definedName name="Programmeur">#REF!</definedName>
    <definedName name="Projectleider" localSheetId="1">[1]Implementatie!$B$72</definedName>
    <definedName name="Projectleider">#REF!</definedName>
    <definedName name="Puntenscore" localSheetId="1">'Prijsformule G1'!$D$10</definedName>
    <definedName name="Puntenscore">#REF!</definedName>
    <definedName name="SR_Consultant" localSheetId="1">[1]Implementatie!$B$69</definedName>
    <definedName name="SR_Consultant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2" i="1" l="1"/>
  <c r="G48" i="1" l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47" i="1"/>
  <c r="D67" i="1"/>
  <c r="G38" i="1"/>
  <c r="D38" i="1"/>
  <c r="J18" i="3"/>
  <c r="J19" i="3"/>
  <c r="J20" i="3"/>
  <c r="D10" i="3" l="1"/>
  <c r="D79" i="1"/>
  <c r="D78" i="1"/>
  <c r="D77" i="1"/>
  <c r="D47" i="1"/>
  <c r="D48" i="1"/>
  <c r="D49" i="1"/>
  <c r="D50" i="1"/>
  <c r="D51" i="1"/>
  <c r="D52" i="1"/>
  <c r="D53" i="1"/>
  <c r="D55" i="1"/>
  <c r="D56" i="1"/>
  <c r="D57" i="1"/>
  <c r="D58" i="1"/>
  <c r="D59" i="1"/>
  <c r="D60" i="1"/>
  <c r="D62" i="1"/>
  <c r="D63" i="1"/>
  <c r="D64" i="1"/>
  <c r="D65" i="1"/>
  <c r="D54" i="1"/>
  <c r="D61" i="1"/>
  <c r="D19" i="1"/>
  <c r="D20" i="1"/>
  <c r="D21" i="1"/>
  <c r="D23" i="1"/>
  <c r="D24" i="1"/>
  <c r="D25" i="1"/>
  <c r="D28" i="1"/>
  <c r="D30" i="1"/>
  <c r="D32" i="1"/>
  <c r="D33" i="1"/>
  <c r="D34" i="1"/>
  <c r="D35" i="1"/>
  <c r="D36" i="1"/>
  <c r="D18" i="1"/>
  <c r="D22" i="1"/>
  <c r="D26" i="1"/>
  <c r="D27" i="1"/>
  <c r="D29" i="1"/>
  <c r="D31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D66" i="1"/>
  <c r="D68" i="1"/>
  <c r="D69" i="1"/>
  <c r="D70" i="1"/>
  <c r="G35" i="1"/>
  <c r="G36" i="1"/>
  <c r="G37" i="1"/>
  <c r="G39" i="1"/>
  <c r="G40" i="1"/>
  <c r="D37" i="1"/>
  <c r="D39" i="1"/>
  <c r="D40" i="1"/>
  <c r="E71" i="1"/>
  <c r="B71" i="1"/>
  <c r="E41" i="1"/>
  <c r="B41" i="1"/>
  <c r="G41" i="1" l="1"/>
  <c r="G71" i="1"/>
  <c r="D41" i="1"/>
  <c r="D71" i="1"/>
  <c r="B7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Fredo Schotanus</author>
  </authors>
  <commentList>
    <comment ref="B6" authorId="0" shapeId="0" xr:uid="{58E97644-9358-4400-9217-B5C67E656C72}">
      <text>
        <r>
          <rPr>
            <sz val="9"/>
            <color indexed="81"/>
            <rFont val="Tahoma"/>
            <family val="2"/>
          </rPr>
          <t>Als een omslagpunt niet gewenst is, vul dan bijvoorbeeld dezelfde waarde in als staat in cellen C5 en D5.</t>
        </r>
      </text>
    </comment>
    <comment ref="B7" authorId="0" shapeId="0" xr:uid="{CA8710DC-F6D9-4EA2-87B4-70B9B15C310F}">
      <text>
        <r>
          <rPr>
            <sz val="9"/>
            <color indexed="81"/>
            <rFont val="Tahoma"/>
            <family val="2"/>
          </rPr>
          <t>Als een omslagpunt niet gewenst is, vul dan bijvoorbeeld dezelfde waarde in als staat in cellen C5 en D5.</t>
        </r>
      </text>
    </comment>
  </commentList>
</comments>
</file>

<file path=xl/sharedStrings.xml><?xml version="1.0" encoding="utf-8"?>
<sst xmlns="http://schemas.openxmlformats.org/spreadsheetml/2006/main" count="99" uniqueCount="64">
  <si>
    <t>Prijzenblad Europese aanbesteding Onderhoud Groenvoorziening</t>
  </si>
  <si>
    <t>Kenmerk: TN 534096</t>
  </si>
  <si>
    <t>Versie 3.0</t>
  </si>
  <si>
    <t>Inschrijvers dienen alleen alle gele cellen in te vullen</t>
  </si>
  <si>
    <t>Alle voorwaarden omtrent dit prijzenblad zijn opgenomen in paragraaf 6.1.1 van het Aanbestedingsdocument</t>
  </si>
  <si>
    <t>De frequenties in dit Prijzenblad zijn verrekenbaar. Te crediteren indien niet uitgevoerd dan wel te verrekenen met extra frequenties en/of werkzaamheden.</t>
  </si>
  <si>
    <t>Arnhem</t>
  </si>
  <si>
    <t>Campus Arnhem</t>
  </si>
  <si>
    <t>Arnhem - Beverweerdlaan 3</t>
  </si>
  <si>
    <t>Frequentie</t>
  </si>
  <si>
    <t>Prijs per keer</t>
  </si>
  <si>
    <t>Totaal per jaar</t>
  </si>
  <si>
    <t>Werkzaamheden locaties</t>
  </si>
  <si>
    <t>Onkruidbestrijding / vegen verhardingen inclusief molgoten</t>
  </si>
  <si>
    <t>Roosters ingangen schoonmaken</t>
  </si>
  <si>
    <t xml:space="preserve">Vegen fietsenstalling </t>
  </si>
  <si>
    <t>Draingoten en zandvangers p-garage reinigen</t>
  </si>
  <si>
    <t xml:space="preserve">Snoeien hagen en blokhagen ( rondom ) </t>
  </si>
  <si>
    <t>Straatkolken reinigen</t>
  </si>
  <si>
    <t xml:space="preserve">Parkeer garage vegen en schoonhouden grindstrook </t>
  </si>
  <si>
    <t xml:space="preserve">Prikken en afruimen zwerfafval </t>
  </si>
  <si>
    <t>Maaien gazon inclusief talud en binnentuin ( diverse oppervlaktes )</t>
  </si>
  <si>
    <t xml:space="preserve">Halfverharding maaien </t>
  </si>
  <si>
    <t>Bladruimen op verhardingen , gazon, borders en haagvoet.</t>
  </si>
  <si>
    <t>Vrijhouden gevels en vluchtwegen</t>
  </si>
  <si>
    <t>Vrijhouden Hekwerken</t>
  </si>
  <si>
    <t>Maaien graskanten</t>
  </si>
  <si>
    <t>Snijden  graskanten</t>
  </si>
  <si>
    <t>Onderhoud talud (ruwgras / wildmengsel)</t>
  </si>
  <si>
    <t xml:space="preserve">Onderhoud borders / beplantingen, haagvoet en zorgeloosgroen </t>
  </si>
  <si>
    <t>Scheeren randen beplanting</t>
  </si>
  <si>
    <t xml:space="preserve">Snoeien solitaire heesters </t>
  </si>
  <si>
    <t>Dood hout verwijderen</t>
  </si>
  <si>
    <t>Daktuinen Sedum</t>
  </si>
  <si>
    <t>Watergeven bloembakken</t>
  </si>
  <si>
    <t>Totaal locatie:</t>
  </si>
  <si>
    <t>Nijmegen</t>
  </si>
  <si>
    <t>Campus Nijmegen</t>
  </si>
  <si>
    <t>Nijmegen Professor Molkenboerstraat</t>
  </si>
  <si>
    <t xml:space="preserve">Green wall (wonderwall) onderhoud en vervangingen </t>
  </si>
  <si>
    <t>aantal uren</t>
  </si>
  <si>
    <t>tarief</t>
  </si>
  <si>
    <t>totaal</t>
  </si>
  <si>
    <t>Groenmedewerker</t>
  </si>
  <si>
    <t>Stratenmaker</t>
  </si>
  <si>
    <t>Boomverzorger</t>
  </si>
  <si>
    <t xml:space="preserve">Naam organisatie </t>
  </si>
  <si>
    <t xml:space="preserve">Naam tekenbevoegde functionaris </t>
  </si>
  <si>
    <t xml:space="preserve">Functie </t>
  </si>
  <si>
    <t xml:space="preserve">Plaats en datum </t>
  </si>
  <si>
    <t>Handtekening</t>
  </si>
  <si>
    <t>Omschrijving</t>
  </si>
  <si>
    <t>Waarde</t>
  </si>
  <si>
    <t>Score</t>
  </si>
  <si>
    <t>Lijnfunctie</t>
  </si>
  <si>
    <t>Slechtste waarde / laagste score</t>
  </si>
  <si>
    <t>Eventueel omslagpunt (optioneel)</t>
  </si>
  <si>
    <t>Beste waarde / hoogste score</t>
  </si>
  <si>
    <t>Score voor waarde van inschrijver</t>
  </si>
  <si>
    <t>Score:</t>
  </si>
  <si>
    <t>Boomonderhoud</t>
  </si>
  <si>
    <t>Subttotaal G1: Preventieve werzaamheden t.b.v. prijsplafond (boven €60.000,- en onder €90.000,-)</t>
  </si>
  <si>
    <t>Subtotaal G2: Correctieve werkzaamheden</t>
  </si>
  <si>
    <t xml:space="preserve">Uurtarieven  correctieve werkzaamheden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</si>
</sst>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 &quot;€&quot;\ * #,##0.00_ ;_ &quot;€&quot;\ * \-#,##0.00_ ;_ &quot;€&quot;\ * &quot;-&quot;??_ ;_ @_ "/>
    <numFmt numFmtId="164" formatCode="&quot;€&quot;\ #,##0.00"/>
    <numFmt numFmtId="165" formatCode="_-* #,##0_-;_-* #,##0\-;_-* &quot;-&quot;??_-;_-@_-"/>
    <numFmt numFmtId="166" formatCode="0.0"/>
    <numFmt numFmtId="167" formatCode="_-* #,##0.00_-;_-* #,##0.00\-;_-* &quot;-&quot;??_-;_-@_-"/>
    <numFmt numFmtId="168" formatCode="0.0%"/>
    <numFmt numFmtId="169" formatCode="_(* #,##0.00_);_(* \(#,##0.00\);_(* &quot;-&quot;??_);_(@_)"/>
    <numFmt numFmtId="170" formatCode="_-&quot;€&quot;\ * #,##0.00_-;_-&quot;€&quot;\ * #,##0.00\-;_-&quot;€&quot;\ * &quot;-&quot;??_-;_-@_-"/>
    <numFmt numFmtId="171" formatCode="0_ ;[Red]\-0\ "/>
  </numFmts>
  <fonts count="24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rgb="FFFF0000"/>
      <name val="Calibri"/>
      <family val="2"/>
    </font>
    <font>
      <b/>
      <sz val="24"/>
      <color theme="1"/>
      <name val="Roboto"/>
    </font>
    <font>
      <b/>
      <sz val="18"/>
      <color theme="1"/>
      <name val="Roboto"/>
    </font>
    <font>
      <b/>
      <sz val="16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3F3F76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name val="Aptos Narrow"/>
      <family val="2"/>
      <scheme val="minor"/>
    </font>
    <font>
      <sz val="11"/>
      <color indexed="9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rgb="FFCC9900"/>
      <name val="Aptos Narrow"/>
      <family val="2"/>
      <scheme val="minor"/>
    </font>
    <font>
      <i/>
      <sz val="11"/>
      <name val="Aptos Narrow"/>
      <family val="2"/>
      <scheme val="minor"/>
    </font>
    <font>
      <b/>
      <sz val="11"/>
      <color rgb="FF3F3F76"/>
      <name val="Aptos Narrow"/>
      <family val="2"/>
      <scheme val="minor"/>
    </font>
    <font>
      <sz val="11"/>
      <color indexed="22"/>
      <name val="Aptos Narrow"/>
      <family val="2"/>
      <scheme val="minor"/>
    </font>
    <font>
      <sz val="9"/>
      <color indexed="81"/>
      <name val="Tahoma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6" tint="0.79998168889431442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medium">
        <color theme="3" tint="0.39997558519241921"/>
      </left>
      <right style="medium">
        <color theme="3" tint="0.39997558519241921"/>
      </right>
      <top style="medium">
        <color theme="3" tint="0.39997558519241921"/>
      </top>
      <bottom style="medium">
        <color theme="3" tint="0.39997558519241921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/>
      <diagonal/>
    </border>
    <border>
      <left style="thin">
        <color rgb="FF7F7F7F"/>
      </left>
      <right style="medium">
        <color theme="3" tint="0.39997558519241921"/>
      </right>
      <top style="thin">
        <color rgb="FF7F7F7F"/>
      </top>
      <bottom style="medium">
        <color theme="3" tint="0.39997558519241921"/>
      </bottom>
      <diagonal/>
    </border>
    <border>
      <left style="medium">
        <color theme="3" tint="0.39997558519241921"/>
      </left>
      <right style="thin">
        <color rgb="FF7F7F7F"/>
      </right>
      <top style="thin">
        <color rgb="FF7F7F7F"/>
      </top>
      <bottom style="medium">
        <color theme="3" tint="0.39997558519241921"/>
      </bottom>
      <diagonal/>
    </border>
    <border>
      <left style="thin">
        <color rgb="FF7F7F7F"/>
      </left>
      <right style="medium">
        <color theme="3" tint="0.39997558519241921"/>
      </right>
      <top style="thin">
        <color rgb="FF7F7F7F"/>
      </top>
      <bottom/>
      <diagonal/>
    </border>
    <border>
      <left style="medium">
        <color theme="3" tint="0.39997558519241921"/>
      </left>
      <right style="thin">
        <color rgb="FF7F7F7F"/>
      </right>
      <top style="medium">
        <color theme="3" tint="0.39997558519241921"/>
      </top>
      <bottom style="thin">
        <color rgb="FF7F7F7F"/>
      </bottom>
      <diagonal/>
    </border>
    <border>
      <left style="thin">
        <color theme="4"/>
      </left>
      <right/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medium">
        <color theme="3" tint="0.39997558519241921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medium">
        <color theme="3" tint="0.39997558519241921"/>
      </right>
      <top style="medium">
        <color theme="3" tint="0.39997558519241921"/>
      </top>
      <bottom style="thin">
        <color rgb="FF7F7F7F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/>
      <top style="thin">
        <color theme="4"/>
      </top>
      <bottom/>
      <diagonal/>
    </border>
  </borders>
  <cellStyleXfs count="8">
    <xf numFmtId="0" fontId="0" fillId="0" borderId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39" applyNumberFormat="0" applyAlignment="0" applyProtection="0"/>
    <xf numFmtId="0" fontId="11" fillId="8" borderId="40" applyNumberFormat="0" applyFont="0" applyAlignment="0" applyProtection="0"/>
    <xf numFmtId="0" fontId="15" fillId="9" borderId="0" applyNumberFormat="0" applyBorder="0" applyAlignment="0" applyProtection="0"/>
    <xf numFmtId="0" fontId="11" fillId="10" borderId="0" applyNumberFormat="0" applyBorder="0" applyAlignment="0" applyProtection="0"/>
    <xf numFmtId="169" fontId="11" fillId="0" borderId="0" applyFont="0" applyFill="0" applyBorder="0" applyAlignment="0" applyProtection="0"/>
  </cellStyleXfs>
  <cellXfs count="146">
    <xf numFmtId="0" fontId="0" fillId="0" borderId="0" xfId="0"/>
    <xf numFmtId="164" fontId="0" fillId="0" borderId="0" xfId="0" applyNumberFormat="1"/>
    <xf numFmtId="0" fontId="1" fillId="0" borderId="0" xfId="0" applyFont="1"/>
    <xf numFmtId="0" fontId="3" fillId="0" borderId="0" xfId="0" applyFont="1"/>
    <xf numFmtId="164" fontId="3" fillId="0" borderId="0" xfId="0" applyNumberFormat="1" applyFont="1"/>
    <xf numFmtId="0" fontId="4" fillId="0" borderId="0" xfId="0" applyFont="1"/>
    <xf numFmtId="164" fontId="0" fillId="0" borderId="6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5" xfId="0" applyBorder="1" applyAlignment="1">
      <alignment horizontal="center"/>
    </xf>
    <xf numFmtId="0" fontId="5" fillId="0" borderId="1" xfId="0" applyFont="1" applyBorder="1" applyAlignment="1">
      <alignment vertical="center"/>
    </xf>
    <xf numFmtId="0" fontId="5" fillId="0" borderId="13" xfId="0" applyFont="1" applyBorder="1" applyAlignment="1">
      <alignment vertical="center" wrapText="1"/>
    </xf>
    <xf numFmtId="0" fontId="8" fillId="0" borderId="18" xfId="0" applyFont="1" applyBorder="1" applyAlignment="1">
      <alignment horizontal="left"/>
    </xf>
    <xf numFmtId="0" fontId="8" fillId="0" borderId="15" xfId="0" applyFont="1" applyBorder="1" applyAlignment="1">
      <alignment horizontal="left"/>
    </xf>
    <xf numFmtId="0" fontId="9" fillId="0" borderId="16" xfId="0" applyFont="1" applyBorder="1"/>
    <xf numFmtId="0" fontId="0" fillId="0" borderId="18" xfId="0" applyBorder="1"/>
    <xf numFmtId="0" fontId="0" fillId="0" borderId="20" xfId="0" applyBorder="1"/>
    <xf numFmtId="0" fontId="0" fillId="0" borderId="24" xfId="0" applyBorder="1"/>
    <xf numFmtId="0" fontId="2" fillId="0" borderId="16" xfId="0" applyFont="1" applyBorder="1"/>
    <xf numFmtId="0" fontId="0" fillId="0" borderId="17" xfId="0" applyBorder="1"/>
    <xf numFmtId="0" fontId="0" fillId="0" borderId="19" xfId="0" applyBorder="1"/>
    <xf numFmtId="0" fontId="0" fillId="0" borderId="23" xfId="0" applyBorder="1"/>
    <xf numFmtId="0" fontId="1" fillId="0" borderId="13" xfId="0" applyFont="1" applyBorder="1"/>
    <xf numFmtId="164" fontId="0" fillId="0" borderId="10" xfId="0" applyNumberForma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/>
    <xf numFmtId="0" fontId="10" fillId="0" borderId="1" xfId="0" applyFont="1" applyBorder="1"/>
    <xf numFmtId="0" fontId="3" fillId="0" borderId="13" xfId="0" applyFont="1" applyBorder="1"/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0" fillId="0" borderId="9" xfId="0" applyBorder="1" applyAlignment="1">
      <alignment horizontal="center"/>
    </xf>
    <xf numFmtId="0" fontId="0" fillId="0" borderId="22" xfId="0" applyBorder="1"/>
    <xf numFmtId="0" fontId="0" fillId="0" borderId="15" xfId="0" applyBorder="1"/>
    <xf numFmtId="0" fontId="0" fillId="0" borderId="13" xfId="0" applyBorder="1"/>
    <xf numFmtId="0" fontId="0" fillId="0" borderId="6" xfId="0" applyBorder="1"/>
    <xf numFmtId="0" fontId="0" fillId="4" borderId="6" xfId="0" applyFill="1" applyBorder="1"/>
    <xf numFmtId="0" fontId="0" fillId="0" borderId="21" xfId="0" applyBorder="1"/>
    <xf numFmtId="0" fontId="0" fillId="0" borderId="25" xfId="0" applyBorder="1" applyAlignment="1">
      <alignment horizontal="center"/>
    </xf>
    <xf numFmtId="0" fontId="0" fillId="0" borderId="28" xfId="0" applyBorder="1"/>
    <xf numFmtId="0" fontId="0" fillId="0" borderId="28" xfId="0" applyBorder="1" applyAlignment="1">
      <alignment horizontal="center"/>
    </xf>
    <xf numFmtId="0" fontId="0" fillId="0" borderId="29" xfId="0" applyBorder="1"/>
    <xf numFmtId="0" fontId="3" fillId="0" borderId="1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164" fontId="3" fillId="0" borderId="14" xfId="0" applyNumberFormat="1" applyFont="1" applyBorder="1" applyAlignment="1">
      <alignment horizontal="center" vertical="center"/>
    </xf>
    <xf numFmtId="164" fontId="3" fillId="0" borderId="17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164" fontId="0" fillId="0" borderId="25" xfId="0" applyNumberFormat="1" applyBorder="1" applyAlignment="1">
      <alignment horizontal="center"/>
    </xf>
    <xf numFmtId="164" fontId="3" fillId="3" borderId="1" xfId="0" applyNumberFormat="1" applyFont="1" applyFill="1" applyBorder="1" applyAlignment="1">
      <alignment horizontal="center" vertical="center"/>
    </xf>
    <xf numFmtId="164" fontId="0" fillId="2" borderId="22" xfId="0" applyNumberFormat="1" applyFill="1" applyBorder="1" applyAlignment="1" applyProtection="1">
      <alignment horizontal="center"/>
      <protection locked="0"/>
    </xf>
    <xf numFmtId="164" fontId="0" fillId="2" borderId="10" xfId="0" applyNumberFormat="1" applyFill="1" applyBorder="1" applyAlignment="1" applyProtection="1">
      <alignment horizontal="center"/>
      <protection locked="0"/>
    </xf>
    <xf numFmtId="164" fontId="0" fillId="2" borderId="2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25" xfId="0" applyNumberFormat="1" applyFill="1" applyBorder="1" applyAlignment="1" applyProtection="1">
      <alignment horizontal="center"/>
      <protection locked="0"/>
    </xf>
    <xf numFmtId="0" fontId="4" fillId="0" borderId="0" xfId="0" quotePrefix="1" applyFont="1"/>
    <xf numFmtId="0" fontId="3" fillId="0" borderId="12" xfId="0" applyFont="1" applyBorder="1"/>
    <xf numFmtId="0" fontId="3" fillId="0" borderId="12" xfId="0" applyFont="1" applyBorder="1" applyAlignment="1">
      <alignment horizontal="center"/>
    </xf>
    <xf numFmtId="0" fontId="0" fillId="4" borderId="0" xfId="0" applyFill="1" applyAlignment="1">
      <alignment vertical="center" wrapText="1"/>
    </xf>
    <xf numFmtId="0" fontId="0" fillId="4" borderId="0" xfId="0" applyFill="1" applyAlignment="1">
      <alignment horizontal="center" vertical="center"/>
    </xf>
    <xf numFmtId="164" fontId="0" fillId="4" borderId="0" xfId="0" applyNumberFormat="1" applyFill="1" applyAlignment="1" applyProtection="1">
      <alignment horizontal="center" vertical="center"/>
      <protection locked="0"/>
    </xf>
    <xf numFmtId="164" fontId="0" fillId="4" borderId="0" xfId="0" applyNumberFormat="1" applyFill="1" applyAlignment="1">
      <alignment horizontal="center" vertical="center"/>
    </xf>
    <xf numFmtId="0" fontId="0" fillId="0" borderId="30" xfId="0" applyBorder="1" applyAlignment="1">
      <alignment horizontal="center"/>
    </xf>
    <xf numFmtId="164" fontId="0" fillId="2" borderId="30" xfId="0" applyNumberFormat="1" applyFill="1" applyBorder="1" applyAlignment="1" applyProtection="1">
      <alignment horizontal="center" vertical="center"/>
      <protection locked="0"/>
    </xf>
    <xf numFmtId="0" fontId="0" fillId="0" borderId="31" xfId="0" applyBorder="1"/>
    <xf numFmtId="0" fontId="0" fillId="0" borderId="32" xfId="0" applyBorder="1" applyAlignment="1">
      <alignment horizontal="center"/>
    </xf>
    <xf numFmtId="164" fontId="0" fillId="2" borderId="32" xfId="0" applyNumberFormat="1" applyFill="1" applyBorder="1" applyAlignment="1" applyProtection="1">
      <alignment horizontal="center" vertical="center"/>
      <protection locked="0"/>
    </xf>
    <xf numFmtId="0" fontId="0" fillId="0" borderId="34" xfId="0" applyBorder="1"/>
    <xf numFmtId="0" fontId="0" fillId="0" borderId="36" xfId="0" applyBorder="1"/>
    <xf numFmtId="0" fontId="0" fillId="0" borderId="37" xfId="0" applyBorder="1" applyAlignment="1">
      <alignment horizontal="center"/>
    </xf>
    <xf numFmtId="164" fontId="0" fillId="2" borderId="37" xfId="0" applyNumberFormat="1" applyFill="1" applyBorder="1" applyAlignment="1" applyProtection="1">
      <alignment horizontal="center" vertical="center"/>
      <protection locked="0"/>
    </xf>
    <xf numFmtId="164" fontId="3" fillId="0" borderId="33" xfId="0" applyNumberFormat="1" applyFont="1" applyBorder="1" applyAlignment="1">
      <alignment horizontal="center"/>
    </xf>
    <xf numFmtId="164" fontId="3" fillId="0" borderId="35" xfId="0" applyNumberFormat="1" applyFont="1" applyBorder="1" applyAlignment="1">
      <alignment horizontal="center"/>
    </xf>
    <xf numFmtId="164" fontId="3" fillId="0" borderId="38" xfId="0" applyNumberFormat="1" applyFont="1" applyBorder="1" applyAlignment="1">
      <alignment horizontal="center"/>
    </xf>
    <xf numFmtId="0" fontId="0" fillId="4" borderId="0" xfId="0" applyFill="1"/>
    <xf numFmtId="0" fontId="0" fillId="11" borderId="0" xfId="0" applyFill="1"/>
    <xf numFmtId="0" fontId="16" fillId="11" borderId="0" xfId="0" applyFont="1" applyFill="1" applyAlignment="1">
      <alignment horizontal="left"/>
    </xf>
    <xf numFmtId="0" fontId="17" fillId="11" borderId="0" xfId="0" applyFont="1" applyFill="1"/>
    <xf numFmtId="165" fontId="0" fillId="11" borderId="0" xfId="0" applyNumberFormat="1" applyFill="1"/>
    <xf numFmtId="0" fontId="16" fillId="11" borderId="0" xfId="0" applyFont="1" applyFill="1"/>
    <xf numFmtId="166" fontId="16" fillId="11" borderId="0" xfId="0" applyNumberFormat="1" applyFont="1" applyFill="1"/>
    <xf numFmtId="0" fontId="15" fillId="4" borderId="0" xfId="5" applyFill="1" applyAlignment="1" applyProtection="1">
      <alignment vertical="center" textRotation="90"/>
    </xf>
    <xf numFmtId="1" fontId="16" fillId="11" borderId="0" xfId="0" applyNumberFormat="1" applyFont="1" applyFill="1"/>
    <xf numFmtId="1" fontId="18" fillId="11" borderId="0" xfId="0" applyNumberFormat="1" applyFont="1" applyFill="1"/>
    <xf numFmtId="0" fontId="18" fillId="11" borderId="0" xfId="0" applyFont="1" applyFill="1"/>
    <xf numFmtId="167" fontId="17" fillId="11" borderId="0" xfId="0" applyNumberFormat="1" applyFont="1" applyFill="1"/>
    <xf numFmtId="168" fontId="17" fillId="11" borderId="0" xfId="0" applyNumberFormat="1" applyFont="1" applyFill="1"/>
    <xf numFmtId="1" fontId="18" fillId="4" borderId="0" xfId="0" applyNumberFormat="1" applyFont="1" applyFill="1"/>
    <xf numFmtId="0" fontId="18" fillId="4" borderId="0" xfId="0" applyFont="1" applyFill="1"/>
    <xf numFmtId="167" fontId="17" fillId="4" borderId="0" xfId="0" applyNumberFormat="1" applyFont="1" applyFill="1"/>
    <xf numFmtId="168" fontId="17" fillId="4" borderId="0" xfId="0" applyNumberFormat="1" applyFont="1" applyFill="1"/>
    <xf numFmtId="0" fontId="0" fillId="4" borderId="0" xfId="0" applyFill="1" applyAlignment="1">
      <alignment horizontal="center"/>
    </xf>
    <xf numFmtId="0" fontId="1" fillId="11" borderId="0" xfId="0" applyFont="1" applyFill="1"/>
    <xf numFmtId="165" fontId="0" fillId="11" borderId="0" xfId="7" applyNumberFormat="1" applyFont="1" applyFill="1" applyProtection="1"/>
    <xf numFmtId="0" fontId="19" fillId="11" borderId="0" xfId="0" applyFont="1" applyFill="1"/>
    <xf numFmtId="0" fontId="20" fillId="11" borderId="0" xfId="0" quotePrefix="1" applyFont="1" applyFill="1" applyAlignment="1">
      <alignment horizontal="left"/>
    </xf>
    <xf numFmtId="44" fontId="20" fillId="11" borderId="0" xfId="0" applyNumberFormat="1" applyFont="1" applyFill="1" applyAlignment="1">
      <alignment horizontal="left"/>
    </xf>
    <xf numFmtId="165" fontId="1" fillId="11" borderId="0" xfId="7" applyNumberFormat="1" applyFont="1" applyFill="1" applyProtection="1"/>
    <xf numFmtId="167" fontId="15" fillId="11" borderId="0" xfId="7" applyNumberFormat="1" applyFont="1" applyFill="1" applyAlignment="1" applyProtection="1">
      <alignment horizontal="right"/>
    </xf>
    <xf numFmtId="2" fontId="0" fillId="11" borderId="0" xfId="0" applyNumberFormat="1" applyFill="1"/>
    <xf numFmtId="165" fontId="15" fillId="11" borderId="0" xfId="7" applyNumberFormat="1" applyFont="1" applyFill="1" applyAlignment="1" applyProtection="1">
      <alignment horizontal="right"/>
    </xf>
    <xf numFmtId="44" fontId="16" fillId="11" borderId="0" xfId="0" applyNumberFormat="1" applyFont="1" applyFill="1" applyAlignment="1">
      <alignment horizontal="left"/>
    </xf>
    <xf numFmtId="0" fontId="16" fillId="11" borderId="0" xfId="0" quotePrefix="1" applyFont="1" applyFill="1" applyAlignment="1">
      <alignment horizontal="left"/>
    </xf>
    <xf numFmtId="0" fontId="15" fillId="11" borderId="0" xfId="0" applyFont="1" applyFill="1"/>
    <xf numFmtId="165" fontId="18" fillId="11" borderId="0" xfId="7" applyNumberFormat="1" applyFont="1" applyFill="1" applyProtection="1"/>
    <xf numFmtId="2" fontId="0" fillId="10" borderId="41" xfId="6" applyNumberFormat="1" applyFont="1" applyBorder="1" applyProtection="1"/>
    <xf numFmtId="170" fontId="21" fillId="12" borderId="42" xfId="4" applyNumberFormat="1" applyFont="1" applyFill="1" applyBorder="1" applyProtection="1">
      <protection locked="0"/>
    </xf>
    <xf numFmtId="166" fontId="0" fillId="10" borderId="43" xfId="6" applyNumberFormat="1" applyFont="1" applyBorder="1" applyProtection="1"/>
    <xf numFmtId="0" fontId="0" fillId="11" borderId="45" xfId="0" applyFill="1" applyBorder="1"/>
    <xf numFmtId="0" fontId="0" fillId="11" borderId="46" xfId="0" applyFill="1" applyBorder="1"/>
    <xf numFmtId="166" fontId="21" fillId="13" borderId="47" xfId="3" applyNumberFormat="1" applyFont="1" applyFill="1" applyBorder="1" applyProtection="1"/>
    <xf numFmtId="170" fontId="21" fillId="13" borderId="48" xfId="3" applyNumberFormat="1" applyFont="1" applyFill="1" applyBorder="1" applyProtection="1"/>
    <xf numFmtId="171" fontId="12" fillId="5" borderId="44" xfId="1" applyNumberFormat="1" applyBorder="1" applyAlignment="1" applyProtection="1">
      <alignment horizontal="left"/>
    </xf>
    <xf numFmtId="166" fontId="21" fillId="13" borderId="49" xfId="3" applyNumberFormat="1" applyFont="1" applyFill="1" applyBorder="1" applyProtection="1"/>
    <xf numFmtId="170" fontId="21" fillId="13" borderId="50" xfId="3" applyNumberFormat="1" applyFont="1" applyFill="1" applyBorder="1" applyProtection="1"/>
    <xf numFmtId="0" fontId="16" fillId="4" borderId="51" xfId="4" applyFont="1" applyFill="1" applyBorder="1" applyAlignment="1" applyProtection="1">
      <alignment horizontal="left"/>
    </xf>
    <xf numFmtId="166" fontId="21" fillId="13" borderId="52" xfId="3" applyNumberFormat="1" applyFont="1" applyFill="1" applyBorder="1" applyProtection="1"/>
    <xf numFmtId="166" fontId="21" fillId="13" borderId="53" xfId="3" applyNumberFormat="1" applyFont="1" applyFill="1" applyBorder="1" applyProtection="1"/>
    <xf numFmtId="0" fontId="13" fillId="6" borderId="54" xfId="2" applyBorder="1" applyAlignment="1" applyProtection="1">
      <alignment horizontal="left"/>
    </xf>
    <xf numFmtId="0" fontId="0" fillId="11" borderId="0" xfId="0" applyFill="1" applyAlignment="1">
      <alignment horizontal="center"/>
    </xf>
    <xf numFmtId="0" fontId="15" fillId="9" borderId="55" xfId="5" applyBorder="1" applyAlignment="1" applyProtection="1">
      <alignment horizontal="center"/>
    </xf>
    <xf numFmtId="0" fontId="15" fillId="9" borderId="56" xfId="5" applyBorder="1" applyAlignment="1" applyProtection="1">
      <alignment horizontal="center"/>
    </xf>
    <xf numFmtId="0" fontId="15" fillId="9" borderId="43" xfId="5" applyBorder="1" applyAlignment="1" applyProtection="1">
      <alignment horizontal="center" vertical="top"/>
    </xf>
    <xf numFmtId="0" fontId="22" fillId="11" borderId="0" xfId="0" applyFont="1" applyFill="1" applyAlignment="1">
      <alignment horizontal="center"/>
    </xf>
    <xf numFmtId="0" fontId="22" fillId="11" borderId="0" xfId="0" applyFont="1" applyFill="1"/>
    <xf numFmtId="0" fontId="6" fillId="2" borderId="8" xfId="0" applyFont="1" applyFill="1" applyBorder="1" applyAlignment="1" applyProtection="1">
      <alignment horizontal="center" vertical="center"/>
      <protection locked="0"/>
    </xf>
    <xf numFmtId="0" fontId="6" fillId="2" borderId="27" xfId="0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/>
      <protection locked="0"/>
    </xf>
    <xf numFmtId="0" fontId="7" fillId="2" borderId="8" xfId="0" applyFont="1" applyFill="1" applyBorder="1" applyAlignment="1" applyProtection="1">
      <alignment horizontal="center" vertical="center"/>
      <protection locked="0"/>
    </xf>
    <xf numFmtId="0" fontId="7" fillId="2" borderId="27" xfId="0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/>
      <protection locked="0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18" fillId="11" borderId="0" xfId="0" applyFont="1" applyFill="1" applyAlignment="1">
      <alignment horizontal="center"/>
    </xf>
    <xf numFmtId="0" fontId="15" fillId="9" borderId="54" xfId="5" applyBorder="1" applyAlignment="1" applyProtection="1">
      <alignment horizontal="center" vertical="center" textRotation="90"/>
    </xf>
    <xf numFmtId="0" fontId="15" fillId="9" borderId="46" xfId="5" applyBorder="1" applyAlignment="1" applyProtection="1">
      <alignment horizontal="center" vertical="center" textRotation="90"/>
    </xf>
    <xf numFmtId="0" fontId="15" fillId="9" borderId="44" xfId="5" applyBorder="1" applyAlignment="1" applyProtection="1">
      <alignment horizontal="center" vertical="center" textRotation="90"/>
    </xf>
    <xf numFmtId="0" fontId="3" fillId="0" borderId="9" xfId="0" applyFont="1" applyBorder="1"/>
    <xf numFmtId="0" fontId="3" fillId="0" borderId="5" xfId="0" applyFont="1" applyBorder="1"/>
  </cellXfs>
  <cellStyles count="8">
    <cellStyle name="20% - Accent3" xfId="6" builtinId="38"/>
    <cellStyle name="Accent1" xfId="5" builtinId="29"/>
    <cellStyle name="Goed" xfId="1" builtinId="26"/>
    <cellStyle name="Invoer" xfId="3" builtinId="20"/>
    <cellStyle name="Komma 2 2" xfId="7" xr:uid="{72EBEE86-DA4C-4EAC-81B8-92D9A4605544}"/>
    <cellStyle name="Notitie" xfId="4" builtinId="10"/>
    <cellStyle name="Ongeldig" xfId="2" builtinId="27"/>
    <cellStyle name="Standaard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44375267045107"/>
          <c:y val="7.8611173603299556E-2"/>
          <c:w val="0.75828505157785508"/>
          <c:h val="0.70182047244094681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'Prijsformule G1'!$C$5:$C$8</c:f>
              <c:numCache>
                <c:formatCode>_-"€"\ * #,##0.00_-;_-"€"\ * #,##0.00\-;_-"€"\ * "-"??_-;_-@_-</c:formatCode>
                <c:ptCount val="2"/>
                <c:pt idx="0">
                  <c:v>90000</c:v>
                </c:pt>
                <c:pt idx="1">
                  <c:v>60000</c:v>
                </c:pt>
              </c:numCache>
            </c:numRef>
          </c:xVal>
          <c:yVal>
            <c:numRef>
              <c:f>'Prijsformule G1'!$D$5:$D$8</c:f>
              <c:numCache>
                <c:formatCode>0.0</c:formatCode>
                <c:ptCount val="2"/>
                <c:pt idx="0">
                  <c:v>0</c:v>
                </c:pt>
                <c:pt idx="1">
                  <c:v>300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BE1-4C5F-BB66-554E7203CD66}"/>
            </c:ext>
          </c:extLst>
        </c:ser>
        <c:ser>
          <c:idx val="1"/>
          <c:order val="1"/>
          <c:marker>
            <c:symbol val="diamond"/>
            <c:size val="7"/>
          </c:marker>
          <c:xVal>
            <c:numRef>
              <c:f>'Prijsformule G1'!$C$10</c:f>
              <c:numCache>
                <c:formatCode>_-"€"\ * #,##0.00_-;_-"€"\ * #,##0.00\-;_-"€"\ * "-"??_-;_-@_-</c:formatCode>
                <c:ptCount val="1"/>
                <c:pt idx="0">
                  <c:v>0</c:v>
                </c:pt>
              </c:numCache>
            </c:numRef>
          </c:xVal>
          <c:yVal>
            <c:numRef>
              <c:f>'Prijsformule G1'!$D$10</c:f>
              <c:numCache>
                <c:formatCode>0.00</c:formatCode>
                <c:ptCount val="1"/>
                <c:pt idx="0">
                  <c:v>300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0BE1-4C5F-BB66-554E7203CD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6916992"/>
        <c:axId val="116918912"/>
      </c:scatterChart>
      <c:valAx>
        <c:axId val="116916992"/>
        <c:scaling>
          <c:orientation val="minMax"/>
          <c:max val="100000"/>
          <c:min val="5000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sz="1100" b="1"/>
                </a:pPr>
                <a:r>
                  <a:rPr lang="nl-NL" sz="1100" b="1"/>
                  <a:t>Prijs</a:t>
                </a:r>
              </a:p>
            </c:rich>
          </c:tx>
          <c:overlay val="0"/>
        </c:title>
        <c:numFmt formatCode="&quot;€&quot;\ #,##0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16918912"/>
        <c:crossesAt val="0"/>
        <c:crossBetween val="midCat"/>
      </c:valAx>
      <c:valAx>
        <c:axId val="116918912"/>
        <c:scaling>
          <c:orientation val="minMax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100" b="1"/>
                </a:pPr>
                <a:r>
                  <a:rPr lang="nl-NL" sz="1100" b="1"/>
                  <a:t>Punten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16916992"/>
        <c:crossesAt val="0"/>
        <c:crossBetween val="midCat"/>
      </c:valAx>
      <c:spPr>
        <a:solidFill>
          <a:schemeClr val="bg1">
            <a:lumMod val="95000"/>
          </a:schemeClr>
        </a:solidFill>
      </c:spPr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rgbClr val="0070C0"/>
      </a:solidFill>
      <a:prstDash val="solid"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955" l="0.70000000000000062" r="0.70000000000000062" t="0.7500000000000095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0</xdr:col>
      <xdr:colOff>2231066</xdr:colOff>
      <xdr:row>7</xdr:row>
      <xdr:rowOff>35050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467E150-F66C-C112-A3D9-6FE5A76362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85825"/>
          <a:ext cx="2229161" cy="8954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390525</xdr:colOff>
      <xdr:row>0</xdr:row>
      <xdr:rowOff>123826</xdr:rowOff>
    </xdr:from>
    <xdr:ext cx="4280535" cy="2867024"/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6F20B39A-8E06-4D0E-9B4E-B56BC16C7D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anov/Downloads/bijlagen/Bijlage%20F%20Prijzenblad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hannl.sharepoint.com/teams/SERV-INK-AanbestedingSchoonmaak/Gedeelde%20documenten/General/1.%20Inrichtings-%20en%20voorbereidingsfase/Prijzenblad/Berekening%20prijs%20niet%20relatief.xlsx" TargetMode="External"/><Relationship Id="rId2" Type="http://schemas.microsoft.com/office/2019/04/relationships/externalLinkLongPath" Target="/teams/SERV-INK-Huisvesting-Groenvoorzieningbuitenterreinen/Gedeelde%20documenten/Groenvoorziening%20buitenterreinen/2.%20Publicatie/Aanbestedingsdocumenten/Bijlagen%20TenderNed/Berekening%20prijs%20niet%20relatief.xlsx?89D4E51E" TargetMode="External"/><Relationship Id="rId1" Type="http://schemas.openxmlformats.org/officeDocument/2006/relationships/externalLinkPath" Target="file:///\\89D4E51E\Berekening%20prijs%20niet%20relatie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menvatting"/>
      <sheetName val="Implementatie"/>
      <sheetName val="Fase 1"/>
      <sheetName val="Fase 2"/>
      <sheetName val="Grafiek"/>
    </sheetNames>
    <sheetDataSet>
      <sheetData sheetId="0"/>
      <sheetData sheetId="1"/>
      <sheetData sheetId="2"/>
      <sheetData sheetId="3" refreshError="1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Prijzenblad"/>
      <sheetName val="Grafiek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94900-CC8E-4B71-A4A0-FCB6F8100711}">
  <sheetPr>
    <pageSetUpPr fitToPage="1"/>
  </sheetPr>
  <dimension ref="A1:Y88"/>
  <sheetViews>
    <sheetView tabSelected="1" topLeftCell="A25" zoomScale="85" zoomScaleNormal="85" workbookViewId="0">
      <selection activeCell="H57" sqref="H57"/>
    </sheetView>
  </sheetViews>
  <sheetFormatPr defaultRowHeight="14.4" x14ac:dyDescent="0.3"/>
  <cols>
    <col min="1" max="1" width="87.5546875" customWidth="1"/>
    <col min="2" max="2" width="25.44140625" customWidth="1"/>
    <col min="3" max="3" width="14.109375" customWidth="1"/>
    <col min="4" max="4" width="20" customWidth="1"/>
    <col min="5" max="5" width="29.109375" customWidth="1"/>
    <col min="6" max="6" width="12.44140625" bestFit="1" customWidth="1"/>
    <col min="7" max="7" width="14" bestFit="1" customWidth="1"/>
    <col min="8" max="8" width="27.109375" bestFit="1" customWidth="1"/>
    <col min="9" max="9" width="12.44140625" bestFit="1" customWidth="1"/>
    <col min="10" max="10" width="14" bestFit="1" customWidth="1"/>
    <col min="11" max="11" width="28.109375" bestFit="1" customWidth="1"/>
    <col min="12" max="12" width="12.44140625" bestFit="1" customWidth="1"/>
    <col min="13" max="13" width="14" bestFit="1" customWidth="1"/>
    <col min="14" max="14" width="34.88671875" bestFit="1" customWidth="1"/>
    <col min="15" max="15" width="12.44140625" bestFit="1" customWidth="1"/>
    <col min="16" max="16" width="14" bestFit="1" customWidth="1"/>
    <col min="17" max="17" width="37.6640625" bestFit="1" customWidth="1"/>
    <col min="18" max="18" width="12.44140625" bestFit="1" customWidth="1"/>
    <col min="19" max="19" width="14" bestFit="1" customWidth="1"/>
    <col min="20" max="20" width="11.88671875" bestFit="1" customWidth="1"/>
    <col min="21" max="21" width="12.44140625" bestFit="1" customWidth="1"/>
    <col min="22" max="22" width="14" bestFit="1" customWidth="1"/>
    <col min="23" max="23" width="12" bestFit="1" customWidth="1"/>
    <col min="24" max="24" width="12.44140625" bestFit="1" customWidth="1"/>
    <col min="25" max="25" width="14" bestFit="1" customWidth="1"/>
  </cols>
  <sheetData>
    <row r="1" spans="1:13" ht="30.75" customHeight="1" x14ac:dyDescent="0.7">
      <c r="A1" s="14" t="s">
        <v>0</v>
      </c>
      <c r="B1" s="13"/>
      <c r="C1" s="13"/>
      <c r="D1" s="13"/>
      <c r="E1" s="16"/>
      <c r="F1" s="17"/>
    </row>
    <row r="2" spans="1:13" ht="24.6" x14ac:dyDescent="0.5">
      <c r="A2" s="15" t="s">
        <v>1</v>
      </c>
      <c r="F2" s="18"/>
    </row>
    <row r="3" spans="1:13" ht="15.75" customHeight="1" x14ac:dyDescent="0.3">
      <c r="A3" s="19"/>
      <c r="F3" s="18"/>
    </row>
    <row r="4" spans="1:13" ht="15" customHeight="1" x14ac:dyDescent="0.3">
      <c r="A4" s="19"/>
      <c r="F4" s="18"/>
    </row>
    <row r="5" spans="1:13" ht="24.6" x14ac:dyDescent="0.5">
      <c r="A5" s="15"/>
      <c r="F5" s="18"/>
    </row>
    <row r="6" spans="1:13" x14ac:dyDescent="0.3">
      <c r="A6" s="19"/>
      <c r="F6" s="18"/>
    </row>
    <row r="7" spans="1:13" x14ac:dyDescent="0.3">
      <c r="A7" s="19"/>
      <c r="F7" s="18"/>
    </row>
    <row r="8" spans="1:13" x14ac:dyDescent="0.3">
      <c r="A8" s="19"/>
      <c r="F8" s="18"/>
    </row>
    <row r="9" spans="1:13" ht="15" thickBot="1" x14ac:dyDescent="0.35">
      <c r="A9" s="20" t="s">
        <v>2</v>
      </c>
      <c r="B9" s="21"/>
      <c r="C9" s="21"/>
      <c r="D9" s="21"/>
      <c r="E9" s="21"/>
      <c r="F9" s="22"/>
    </row>
    <row r="11" spans="1:13" x14ac:dyDescent="0.3">
      <c r="A11" s="5" t="s">
        <v>3</v>
      </c>
    </row>
    <row r="12" spans="1:13" x14ac:dyDescent="0.3">
      <c r="A12" s="58" t="s">
        <v>4</v>
      </c>
    </row>
    <row r="13" spans="1:13" x14ac:dyDescent="0.3">
      <c r="A13" s="58" t="s">
        <v>5</v>
      </c>
    </row>
    <row r="14" spans="1:13" ht="15" thickBot="1" x14ac:dyDescent="0.35"/>
    <row r="15" spans="1:13" ht="21.6" thickBot="1" x14ac:dyDescent="0.45">
      <c r="A15" s="28" t="s">
        <v>6</v>
      </c>
      <c r="B15" s="134" t="s">
        <v>7</v>
      </c>
      <c r="C15" s="135"/>
      <c r="D15" s="136"/>
      <c r="E15" s="134" t="s">
        <v>8</v>
      </c>
      <c r="F15" s="135"/>
      <c r="G15" s="138"/>
      <c r="H15" s="137"/>
      <c r="I15" s="137"/>
      <c r="J15" s="137"/>
      <c r="K15" s="137"/>
      <c r="L15" s="137"/>
      <c r="M15" s="137"/>
    </row>
    <row r="16" spans="1:13" ht="15" thickBot="1" x14ac:dyDescent="0.35">
      <c r="A16" s="34"/>
      <c r="B16" s="10" t="s">
        <v>9</v>
      </c>
      <c r="C16" s="10" t="s">
        <v>10</v>
      </c>
      <c r="D16" s="10" t="s">
        <v>11</v>
      </c>
      <c r="E16" s="10" t="s">
        <v>9</v>
      </c>
      <c r="F16" s="10" t="s">
        <v>10</v>
      </c>
      <c r="G16" s="9" t="s">
        <v>11</v>
      </c>
    </row>
    <row r="17" spans="1:13" ht="15" thickBot="1" x14ac:dyDescent="0.35">
      <c r="A17" s="144" t="s">
        <v>12</v>
      </c>
      <c r="B17" s="8"/>
      <c r="C17" s="8"/>
      <c r="D17" s="32"/>
      <c r="E17" s="8"/>
      <c r="F17" s="8"/>
      <c r="G17" s="9"/>
    </row>
    <row r="18" spans="1:13" x14ac:dyDescent="0.3">
      <c r="A18" s="27" t="s">
        <v>13</v>
      </c>
      <c r="B18" s="25">
        <v>8</v>
      </c>
      <c r="C18" s="53">
        <v>0</v>
      </c>
      <c r="D18" s="24">
        <f>B18*C18</f>
        <v>0</v>
      </c>
      <c r="E18" s="32">
        <v>8</v>
      </c>
      <c r="F18" s="56">
        <v>0</v>
      </c>
      <c r="G18" s="6">
        <f>E18*F18</f>
        <v>0</v>
      </c>
      <c r="I18" s="1"/>
      <c r="J18" s="1"/>
      <c r="L18" s="1"/>
      <c r="M18" s="1"/>
    </row>
    <row r="19" spans="1:13" x14ac:dyDescent="0.3">
      <c r="A19" s="27" t="s">
        <v>14</v>
      </c>
      <c r="B19" s="25">
        <v>2</v>
      </c>
      <c r="C19" s="53">
        <v>0</v>
      </c>
      <c r="D19" s="24">
        <f t="shared" ref="D19:D40" si="0">B19*C19</f>
        <v>0</v>
      </c>
      <c r="E19" s="25">
        <v>2</v>
      </c>
      <c r="F19" s="53">
        <v>0</v>
      </c>
      <c r="G19" s="6">
        <f t="shared" ref="G19:G40" si="1">E19*F19</f>
        <v>0</v>
      </c>
      <c r="I19" s="1"/>
      <c r="J19" s="1"/>
      <c r="L19" s="1"/>
      <c r="M19" s="1"/>
    </row>
    <row r="20" spans="1:13" x14ac:dyDescent="0.3">
      <c r="A20" s="27" t="s">
        <v>15</v>
      </c>
      <c r="B20" s="25">
        <v>2</v>
      </c>
      <c r="C20" s="53">
        <v>0</v>
      </c>
      <c r="D20" s="24">
        <f t="shared" si="0"/>
        <v>0</v>
      </c>
      <c r="E20" s="25">
        <v>2</v>
      </c>
      <c r="F20" s="53">
        <v>0</v>
      </c>
      <c r="G20" s="6">
        <f t="shared" si="1"/>
        <v>0</v>
      </c>
      <c r="I20" s="1"/>
      <c r="J20" s="1"/>
      <c r="L20" s="1"/>
      <c r="M20" s="1"/>
    </row>
    <row r="21" spans="1:13" x14ac:dyDescent="0.3">
      <c r="A21" s="27" t="s">
        <v>16</v>
      </c>
      <c r="B21" s="25">
        <v>2</v>
      </c>
      <c r="C21" s="53">
        <v>0</v>
      </c>
      <c r="D21" s="24">
        <f t="shared" si="0"/>
        <v>0</v>
      </c>
      <c r="E21" s="25">
        <v>2</v>
      </c>
      <c r="F21" s="53">
        <v>0</v>
      </c>
      <c r="G21" s="6">
        <f t="shared" si="1"/>
        <v>0</v>
      </c>
      <c r="I21" s="1"/>
      <c r="J21" s="1"/>
      <c r="L21" s="1"/>
      <c r="M21" s="1"/>
    </row>
    <row r="22" spans="1:13" x14ac:dyDescent="0.3">
      <c r="A22" s="27" t="s">
        <v>17</v>
      </c>
      <c r="B22" s="26">
        <v>3</v>
      </c>
      <c r="C22" s="54">
        <v>0</v>
      </c>
      <c r="D22" s="24">
        <f t="shared" si="0"/>
        <v>0</v>
      </c>
      <c r="E22" s="26">
        <v>3</v>
      </c>
      <c r="F22" s="54">
        <v>0</v>
      </c>
      <c r="G22" s="6">
        <f t="shared" si="1"/>
        <v>0</v>
      </c>
      <c r="I22" s="1"/>
      <c r="J22" s="1"/>
      <c r="L22" s="1"/>
      <c r="M22" s="1"/>
    </row>
    <row r="23" spans="1:13" x14ac:dyDescent="0.3">
      <c r="A23" s="27" t="s">
        <v>18</v>
      </c>
      <c r="B23" s="26">
        <v>2</v>
      </c>
      <c r="C23" s="54">
        <v>0</v>
      </c>
      <c r="D23" s="24">
        <f t="shared" si="0"/>
        <v>0</v>
      </c>
      <c r="E23" s="26">
        <v>2</v>
      </c>
      <c r="F23" s="54">
        <v>0</v>
      </c>
      <c r="G23" s="6">
        <f t="shared" si="1"/>
        <v>0</v>
      </c>
      <c r="I23" s="1"/>
      <c r="J23" s="1"/>
      <c r="L23" s="1"/>
      <c r="M23" s="1"/>
    </row>
    <row r="24" spans="1:13" x14ac:dyDescent="0.3">
      <c r="A24" s="27" t="s">
        <v>19</v>
      </c>
      <c r="B24" s="26">
        <v>4</v>
      </c>
      <c r="C24" s="54">
        <v>0</v>
      </c>
      <c r="D24" s="24">
        <f t="shared" si="0"/>
        <v>0</v>
      </c>
      <c r="E24" s="26">
        <v>0</v>
      </c>
      <c r="F24" s="54">
        <v>0</v>
      </c>
      <c r="G24" s="6">
        <f t="shared" si="1"/>
        <v>0</v>
      </c>
      <c r="I24" s="1"/>
      <c r="J24" s="1"/>
      <c r="L24" s="1"/>
      <c r="M24" s="1"/>
    </row>
    <row r="25" spans="1:13" x14ac:dyDescent="0.3">
      <c r="A25" s="27" t="s">
        <v>20</v>
      </c>
      <c r="B25" s="26">
        <v>12</v>
      </c>
      <c r="C25" s="54">
        <v>0</v>
      </c>
      <c r="D25" s="24">
        <f t="shared" si="0"/>
        <v>0</v>
      </c>
      <c r="E25" s="26">
        <v>8</v>
      </c>
      <c r="F25" s="54">
        <v>0</v>
      </c>
      <c r="G25" s="6">
        <f t="shared" si="1"/>
        <v>0</v>
      </c>
      <c r="I25" s="1"/>
      <c r="J25" s="1"/>
      <c r="L25" s="1"/>
      <c r="M25" s="1"/>
    </row>
    <row r="26" spans="1:13" x14ac:dyDescent="0.3">
      <c r="A26" s="27" t="s">
        <v>21</v>
      </c>
      <c r="B26" s="26">
        <v>24</v>
      </c>
      <c r="C26" s="54">
        <v>0</v>
      </c>
      <c r="D26" s="24">
        <f t="shared" si="0"/>
        <v>0</v>
      </c>
      <c r="E26" s="26">
        <v>24</v>
      </c>
      <c r="F26" s="54">
        <v>0</v>
      </c>
      <c r="G26" s="6">
        <f t="shared" si="1"/>
        <v>0</v>
      </c>
      <c r="I26" s="1"/>
      <c r="J26" s="1"/>
      <c r="L26" s="1"/>
      <c r="M26" s="1"/>
    </row>
    <row r="27" spans="1:13" x14ac:dyDescent="0.3">
      <c r="A27" s="27" t="s">
        <v>22</v>
      </c>
      <c r="B27" s="26">
        <v>1</v>
      </c>
      <c r="C27" s="54">
        <v>0</v>
      </c>
      <c r="D27" s="24">
        <f t="shared" si="0"/>
        <v>0</v>
      </c>
      <c r="E27" s="26">
        <v>1</v>
      </c>
      <c r="F27" s="54">
        <v>0</v>
      </c>
      <c r="G27" s="6">
        <f t="shared" si="1"/>
        <v>0</v>
      </c>
    </row>
    <row r="28" spans="1:13" x14ac:dyDescent="0.3">
      <c r="A28" s="27" t="s">
        <v>23</v>
      </c>
      <c r="B28" s="26">
        <v>4</v>
      </c>
      <c r="C28" s="54">
        <v>0</v>
      </c>
      <c r="D28" s="24">
        <f t="shared" si="0"/>
        <v>0</v>
      </c>
      <c r="E28" s="26">
        <v>4</v>
      </c>
      <c r="F28" s="54">
        <v>0</v>
      </c>
      <c r="G28" s="6">
        <f t="shared" si="1"/>
        <v>0</v>
      </c>
      <c r="I28" s="1"/>
      <c r="J28" s="1"/>
      <c r="L28" s="1"/>
      <c r="M28" s="1"/>
    </row>
    <row r="29" spans="1:13" x14ac:dyDescent="0.3">
      <c r="A29" s="27" t="s">
        <v>24</v>
      </c>
      <c r="B29" s="26">
        <v>2</v>
      </c>
      <c r="C29" s="54">
        <v>0</v>
      </c>
      <c r="D29" s="24">
        <f t="shared" si="0"/>
        <v>0</v>
      </c>
      <c r="E29" s="26">
        <v>2</v>
      </c>
      <c r="F29" s="54">
        <v>0</v>
      </c>
      <c r="G29" s="6">
        <f t="shared" si="1"/>
        <v>0</v>
      </c>
      <c r="I29" s="1"/>
      <c r="J29" s="1"/>
      <c r="L29" s="1"/>
      <c r="M29" s="1"/>
    </row>
    <row r="30" spans="1:13" x14ac:dyDescent="0.3">
      <c r="A30" s="27" t="s">
        <v>25</v>
      </c>
      <c r="B30" s="26">
        <v>1</v>
      </c>
      <c r="C30" s="54">
        <v>0</v>
      </c>
      <c r="D30" s="24">
        <f t="shared" si="0"/>
        <v>0</v>
      </c>
      <c r="E30" s="26">
        <v>1</v>
      </c>
      <c r="F30" s="54">
        <v>0</v>
      </c>
      <c r="G30" s="6">
        <f t="shared" si="1"/>
        <v>0</v>
      </c>
      <c r="I30" s="1"/>
      <c r="J30" s="1"/>
      <c r="L30" s="1"/>
      <c r="M30" s="1"/>
    </row>
    <row r="31" spans="1:13" x14ac:dyDescent="0.3">
      <c r="A31" s="27" t="s">
        <v>26</v>
      </c>
      <c r="B31" s="26">
        <v>4</v>
      </c>
      <c r="C31" s="54">
        <v>0</v>
      </c>
      <c r="D31" s="24">
        <f t="shared" si="0"/>
        <v>0</v>
      </c>
      <c r="E31" s="26">
        <v>1</v>
      </c>
      <c r="F31" s="54">
        <v>0</v>
      </c>
      <c r="G31" s="6">
        <f t="shared" si="1"/>
        <v>0</v>
      </c>
      <c r="I31" s="1"/>
      <c r="J31" s="1"/>
      <c r="L31" s="1"/>
      <c r="M31" s="1"/>
    </row>
    <row r="32" spans="1:13" x14ac:dyDescent="0.3">
      <c r="A32" s="27" t="s">
        <v>27</v>
      </c>
      <c r="B32" s="26">
        <v>2</v>
      </c>
      <c r="C32" s="54">
        <v>0</v>
      </c>
      <c r="D32" s="24">
        <f t="shared" si="0"/>
        <v>0</v>
      </c>
      <c r="E32" s="26">
        <v>1</v>
      </c>
      <c r="F32" s="54">
        <v>0</v>
      </c>
      <c r="G32" s="6">
        <f t="shared" si="1"/>
        <v>0</v>
      </c>
      <c r="I32" s="1"/>
      <c r="J32" s="1"/>
    </row>
    <row r="33" spans="1:13" x14ac:dyDescent="0.3">
      <c r="A33" s="27" t="s">
        <v>28</v>
      </c>
      <c r="B33" s="26">
        <v>1</v>
      </c>
      <c r="C33" s="54">
        <v>0</v>
      </c>
      <c r="D33" s="24">
        <f t="shared" si="0"/>
        <v>0</v>
      </c>
      <c r="E33" s="26">
        <v>1</v>
      </c>
      <c r="F33" s="54">
        <v>0</v>
      </c>
      <c r="G33" s="6">
        <f t="shared" si="1"/>
        <v>0</v>
      </c>
      <c r="I33" s="1"/>
      <c r="J33" s="1"/>
      <c r="L33" s="1"/>
      <c r="M33" s="1"/>
    </row>
    <row r="34" spans="1:13" x14ac:dyDescent="0.3">
      <c r="A34" s="27" t="s">
        <v>29</v>
      </c>
      <c r="B34" s="26">
        <v>10</v>
      </c>
      <c r="C34" s="54">
        <v>0</v>
      </c>
      <c r="D34" s="24">
        <f t="shared" si="0"/>
        <v>0</v>
      </c>
      <c r="E34" s="26">
        <v>8</v>
      </c>
      <c r="F34" s="54">
        <v>0</v>
      </c>
      <c r="G34" s="6">
        <f t="shared" si="1"/>
        <v>0</v>
      </c>
      <c r="I34" s="1"/>
      <c r="J34" s="1"/>
      <c r="L34" s="1"/>
      <c r="M34" s="1"/>
    </row>
    <row r="35" spans="1:13" x14ac:dyDescent="0.3">
      <c r="A35" s="27" t="s">
        <v>30</v>
      </c>
      <c r="B35" s="26">
        <v>2</v>
      </c>
      <c r="C35" s="54">
        <v>0</v>
      </c>
      <c r="D35" s="24">
        <f t="shared" si="0"/>
        <v>0</v>
      </c>
      <c r="E35" s="26">
        <v>2</v>
      </c>
      <c r="F35" s="54">
        <v>0</v>
      </c>
      <c r="G35" s="6">
        <f t="shared" si="1"/>
        <v>0</v>
      </c>
      <c r="I35" s="1"/>
      <c r="J35" s="1"/>
      <c r="L35" s="1"/>
      <c r="M35" s="1"/>
    </row>
    <row r="36" spans="1:13" x14ac:dyDescent="0.3">
      <c r="A36" s="33" t="s">
        <v>31</v>
      </c>
      <c r="B36" s="25">
        <v>2</v>
      </c>
      <c r="C36" s="53">
        <v>0</v>
      </c>
      <c r="D36" s="24">
        <f t="shared" si="0"/>
        <v>0</v>
      </c>
      <c r="E36" s="25">
        <v>2</v>
      </c>
      <c r="F36" s="53">
        <v>0</v>
      </c>
      <c r="G36" s="6">
        <f t="shared" si="1"/>
        <v>0</v>
      </c>
      <c r="I36" s="1"/>
      <c r="J36" s="1"/>
      <c r="L36" s="1"/>
      <c r="M36" s="1"/>
    </row>
    <row r="37" spans="1:13" x14ac:dyDescent="0.3">
      <c r="A37" s="33" t="s">
        <v>32</v>
      </c>
      <c r="B37" s="25">
        <v>2</v>
      </c>
      <c r="C37" s="53">
        <v>0</v>
      </c>
      <c r="D37" s="24">
        <f t="shared" si="0"/>
        <v>0</v>
      </c>
      <c r="E37" s="25">
        <v>2</v>
      </c>
      <c r="F37" s="53">
        <v>0</v>
      </c>
      <c r="G37" s="6">
        <f t="shared" si="1"/>
        <v>0</v>
      </c>
      <c r="I37" s="1"/>
      <c r="J37" s="1"/>
      <c r="L37" s="1"/>
      <c r="M37" s="1"/>
    </row>
    <row r="38" spans="1:13" x14ac:dyDescent="0.3">
      <c r="A38" s="33" t="s">
        <v>60</v>
      </c>
      <c r="B38" s="25">
        <v>5</v>
      </c>
      <c r="C38" s="53">
        <v>0</v>
      </c>
      <c r="D38" s="24">
        <f t="shared" si="0"/>
        <v>0</v>
      </c>
      <c r="E38" s="25">
        <v>5</v>
      </c>
      <c r="F38" s="53">
        <v>0</v>
      </c>
      <c r="G38" s="6">
        <f t="shared" ref="G38" si="2">E38*F38</f>
        <v>0</v>
      </c>
      <c r="I38" s="1"/>
      <c r="J38" s="1"/>
      <c r="L38" s="1"/>
      <c r="M38" s="1"/>
    </row>
    <row r="39" spans="1:13" x14ac:dyDescent="0.3">
      <c r="A39" s="27" t="s">
        <v>33</v>
      </c>
      <c r="B39" s="26">
        <v>3</v>
      </c>
      <c r="C39" s="54">
        <v>0</v>
      </c>
      <c r="D39" s="24">
        <f t="shared" si="0"/>
        <v>0</v>
      </c>
      <c r="E39" s="26">
        <v>0</v>
      </c>
      <c r="F39" s="54">
        <v>0</v>
      </c>
      <c r="G39" s="6">
        <f t="shared" si="1"/>
        <v>0</v>
      </c>
      <c r="I39" s="1"/>
      <c r="J39" s="1"/>
      <c r="L39" s="1"/>
      <c r="M39" s="1"/>
    </row>
    <row r="40" spans="1:13" s="3" customFormat="1" ht="15" thickBot="1" x14ac:dyDescent="0.35">
      <c r="A40" s="40" t="s">
        <v>34</v>
      </c>
      <c r="B40" s="41">
        <v>8</v>
      </c>
      <c r="C40" s="55">
        <v>0</v>
      </c>
      <c r="D40" s="24">
        <f t="shared" si="0"/>
        <v>0</v>
      </c>
      <c r="E40" s="41">
        <v>0</v>
      </c>
      <c r="F40" s="55">
        <v>0</v>
      </c>
      <c r="G40" s="6">
        <f t="shared" si="1"/>
        <v>0</v>
      </c>
      <c r="J40" s="4"/>
      <c r="M40" s="4"/>
    </row>
    <row r="41" spans="1:13" ht="29.25" customHeight="1" thickBot="1" x14ac:dyDescent="0.35">
      <c r="A41" s="45" t="s">
        <v>35</v>
      </c>
      <c r="B41" s="46" t="str">
        <f>B15</f>
        <v>Campus Arnhem</v>
      </c>
      <c r="C41" s="45"/>
      <c r="D41" s="48">
        <f>SUM(D18:D40)</f>
        <v>0</v>
      </c>
      <c r="E41" s="46" t="str">
        <f>E15</f>
        <v>Arnhem - Beverweerdlaan 3</v>
      </c>
      <c r="F41" s="46"/>
      <c r="G41" s="47">
        <f>SUM(G18:G40)</f>
        <v>0</v>
      </c>
    </row>
    <row r="42" spans="1:13" x14ac:dyDescent="0.3">
      <c r="A42" s="29"/>
      <c r="B42" s="30"/>
      <c r="C42" s="3"/>
      <c r="D42" s="31"/>
      <c r="E42" s="30"/>
      <c r="F42" s="30"/>
      <c r="G42" s="31"/>
    </row>
    <row r="43" spans="1:13" ht="15" thickBot="1" x14ac:dyDescent="0.35">
      <c r="A43" s="23"/>
    </row>
    <row r="44" spans="1:13" ht="21.6" thickBot="1" x14ac:dyDescent="0.45">
      <c r="A44" s="28" t="s">
        <v>36</v>
      </c>
      <c r="B44" s="139" t="s">
        <v>37</v>
      </c>
      <c r="C44" s="135"/>
      <c r="D44" s="138"/>
      <c r="E44" s="139" t="s">
        <v>38</v>
      </c>
      <c r="F44" s="135"/>
      <c r="G44" s="138"/>
      <c r="H44" s="137"/>
      <c r="I44" s="137"/>
      <c r="J44" s="137"/>
      <c r="K44" s="137"/>
      <c r="L44" s="137"/>
      <c r="M44" s="137"/>
    </row>
    <row r="45" spans="1:13" ht="15" thickBot="1" x14ac:dyDescent="0.35">
      <c r="A45" s="35"/>
      <c r="B45" s="10" t="s">
        <v>9</v>
      </c>
      <c r="C45" s="10" t="s">
        <v>10</v>
      </c>
      <c r="D45" s="10" t="s">
        <v>11</v>
      </c>
      <c r="E45" s="8" t="s">
        <v>9</v>
      </c>
      <c r="F45" s="8" t="s">
        <v>10</v>
      </c>
      <c r="G45" s="9" t="s">
        <v>11</v>
      </c>
    </row>
    <row r="46" spans="1:13" ht="15" thickBot="1" x14ac:dyDescent="0.35">
      <c r="A46" s="145" t="s">
        <v>12</v>
      </c>
      <c r="B46" s="8"/>
      <c r="C46" s="8"/>
      <c r="D46" s="26"/>
      <c r="E46" s="8"/>
      <c r="F46" s="8"/>
      <c r="G46" s="7"/>
    </row>
    <row r="47" spans="1:13" x14ac:dyDescent="0.3">
      <c r="A47" s="36" t="s">
        <v>13</v>
      </c>
      <c r="B47" s="25">
        <v>8</v>
      </c>
      <c r="C47" s="53">
        <v>0</v>
      </c>
      <c r="D47" s="24">
        <f>B47*C47</f>
        <v>0</v>
      </c>
      <c r="E47" s="32">
        <v>8</v>
      </c>
      <c r="F47" s="56">
        <v>0</v>
      </c>
      <c r="G47" s="6">
        <f>E47*F47</f>
        <v>0</v>
      </c>
      <c r="I47" s="1"/>
      <c r="J47" s="1"/>
      <c r="L47" s="1"/>
      <c r="M47" s="1"/>
    </row>
    <row r="48" spans="1:13" x14ac:dyDescent="0.3">
      <c r="A48" s="36" t="s">
        <v>14</v>
      </c>
      <c r="B48" s="25">
        <v>2</v>
      </c>
      <c r="C48" s="53">
        <v>0</v>
      </c>
      <c r="D48" s="24">
        <f t="shared" ref="D48:D70" si="3">B48*C48</f>
        <v>0</v>
      </c>
      <c r="E48" s="25">
        <v>2</v>
      </c>
      <c r="F48" s="53">
        <v>0</v>
      </c>
      <c r="G48" s="6">
        <f t="shared" ref="G48:G70" si="4">E48*F48</f>
        <v>0</v>
      </c>
      <c r="I48" s="1"/>
      <c r="J48" s="1"/>
      <c r="L48" s="1"/>
      <c r="M48" s="1"/>
    </row>
    <row r="49" spans="1:25" x14ac:dyDescent="0.3">
      <c r="A49" s="36" t="s">
        <v>15</v>
      </c>
      <c r="B49" s="25">
        <v>2</v>
      </c>
      <c r="C49" s="53">
        <v>0</v>
      </c>
      <c r="D49" s="24">
        <f t="shared" si="3"/>
        <v>0</v>
      </c>
      <c r="E49" s="25">
        <v>2</v>
      </c>
      <c r="F49" s="53">
        <v>0</v>
      </c>
      <c r="G49" s="6">
        <f t="shared" si="4"/>
        <v>0</v>
      </c>
      <c r="I49" s="1"/>
      <c r="J49" s="1"/>
      <c r="L49" s="1"/>
      <c r="M49" s="1"/>
    </row>
    <row r="50" spans="1:25" x14ac:dyDescent="0.3">
      <c r="A50" s="36" t="s">
        <v>16</v>
      </c>
      <c r="B50" s="25">
        <v>2</v>
      </c>
      <c r="C50" s="53">
        <v>0</v>
      </c>
      <c r="D50" s="24">
        <f t="shared" si="3"/>
        <v>0</v>
      </c>
      <c r="E50" s="25">
        <v>0</v>
      </c>
      <c r="F50" s="53">
        <v>0</v>
      </c>
      <c r="G50" s="6">
        <f t="shared" si="4"/>
        <v>0</v>
      </c>
      <c r="I50" s="1"/>
      <c r="J50" s="1"/>
      <c r="L50" s="1"/>
      <c r="M50" s="1"/>
    </row>
    <row r="51" spans="1:25" x14ac:dyDescent="0.3">
      <c r="A51" s="36" t="s">
        <v>17</v>
      </c>
      <c r="B51" s="26">
        <v>3</v>
      </c>
      <c r="C51" s="54">
        <v>0</v>
      </c>
      <c r="D51" s="24">
        <f t="shared" si="3"/>
        <v>0</v>
      </c>
      <c r="E51" s="26">
        <v>3</v>
      </c>
      <c r="F51" s="54">
        <v>0</v>
      </c>
      <c r="G51" s="6">
        <f t="shared" si="4"/>
        <v>0</v>
      </c>
    </row>
    <row r="52" spans="1:25" x14ac:dyDescent="0.3">
      <c r="A52" s="36" t="s">
        <v>18</v>
      </c>
      <c r="B52" s="26">
        <v>2</v>
      </c>
      <c r="C52" s="54">
        <v>0</v>
      </c>
      <c r="D52" s="24">
        <f t="shared" si="3"/>
        <v>0</v>
      </c>
      <c r="E52" s="26">
        <v>2</v>
      </c>
      <c r="F52" s="54">
        <v>0</v>
      </c>
      <c r="G52" s="6">
        <f t="shared" si="4"/>
        <v>0</v>
      </c>
      <c r="I52" s="1"/>
      <c r="J52" s="1"/>
      <c r="L52" s="1"/>
      <c r="M52" s="1"/>
    </row>
    <row r="53" spans="1:25" x14ac:dyDescent="0.3">
      <c r="A53" s="36" t="s">
        <v>19</v>
      </c>
      <c r="B53" s="26">
        <v>4</v>
      </c>
      <c r="C53" s="54">
        <v>0</v>
      </c>
      <c r="D53" s="24">
        <f t="shared" si="3"/>
        <v>0</v>
      </c>
      <c r="E53" s="26">
        <v>0</v>
      </c>
      <c r="F53" s="54">
        <v>0</v>
      </c>
      <c r="G53" s="6">
        <f t="shared" si="4"/>
        <v>0</v>
      </c>
      <c r="I53" s="1"/>
      <c r="J53" s="1"/>
      <c r="L53" s="1"/>
      <c r="M53" s="1"/>
    </row>
    <row r="54" spans="1:25" x14ac:dyDescent="0.3">
      <c r="A54" s="36" t="s">
        <v>20</v>
      </c>
      <c r="B54" s="26">
        <v>12</v>
      </c>
      <c r="C54" s="54">
        <v>0</v>
      </c>
      <c r="D54" s="24">
        <f t="shared" si="3"/>
        <v>0</v>
      </c>
      <c r="E54" s="26">
        <v>8</v>
      </c>
      <c r="F54" s="54">
        <v>0</v>
      </c>
      <c r="G54" s="6">
        <f t="shared" si="4"/>
        <v>0</v>
      </c>
      <c r="I54" s="1"/>
      <c r="J54" s="1"/>
    </row>
    <row r="55" spans="1:25" x14ac:dyDescent="0.3">
      <c r="A55" s="36" t="s">
        <v>21</v>
      </c>
      <c r="B55" s="26">
        <v>24</v>
      </c>
      <c r="C55" s="54">
        <v>0</v>
      </c>
      <c r="D55" s="24">
        <f t="shared" si="3"/>
        <v>0</v>
      </c>
      <c r="E55" s="26">
        <v>24</v>
      </c>
      <c r="F55" s="54">
        <v>0</v>
      </c>
      <c r="G55" s="6">
        <f t="shared" si="4"/>
        <v>0</v>
      </c>
      <c r="I55" s="1"/>
      <c r="J55" s="1"/>
      <c r="L55" s="1"/>
      <c r="M55" s="1"/>
    </row>
    <row r="56" spans="1:25" s="3" customFormat="1" x14ac:dyDescent="0.3">
      <c r="A56" s="37" t="s">
        <v>22</v>
      </c>
      <c r="B56" s="26">
        <v>1</v>
      </c>
      <c r="C56" s="54">
        <v>0</v>
      </c>
      <c r="D56" s="24">
        <f t="shared" si="3"/>
        <v>0</v>
      </c>
      <c r="E56" s="26">
        <v>1</v>
      </c>
      <c r="F56" s="54">
        <v>0</v>
      </c>
      <c r="G56" s="6">
        <f t="shared" si="4"/>
        <v>0</v>
      </c>
      <c r="J56" s="4"/>
      <c r="M56" s="4"/>
    </row>
    <row r="57" spans="1:25" x14ac:dyDescent="0.3">
      <c r="A57" s="36" t="s">
        <v>23</v>
      </c>
      <c r="B57" s="26">
        <v>4</v>
      </c>
      <c r="C57" s="54">
        <v>0</v>
      </c>
      <c r="D57" s="24">
        <f t="shared" si="3"/>
        <v>0</v>
      </c>
      <c r="E57" s="26">
        <v>4</v>
      </c>
      <c r="F57" s="54">
        <v>0</v>
      </c>
      <c r="G57" s="6">
        <f t="shared" si="4"/>
        <v>0</v>
      </c>
      <c r="J57" s="1"/>
      <c r="M57" s="1"/>
      <c r="P57" s="1"/>
      <c r="S57" s="1"/>
      <c r="V57" s="1"/>
      <c r="Y57" s="1"/>
    </row>
    <row r="58" spans="1:25" x14ac:dyDescent="0.3">
      <c r="A58" s="36" t="s">
        <v>24</v>
      </c>
      <c r="B58" s="26">
        <v>2</v>
      </c>
      <c r="C58" s="54">
        <v>0</v>
      </c>
      <c r="D58" s="24">
        <f t="shared" si="3"/>
        <v>0</v>
      </c>
      <c r="E58" s="26">
        <v>2</v>
      </c>
      <c r="F58" s="54">
        <v>0</v>
      </c>
      <c r="G58" s="6">
        <f t="shared" si="4"/>
        <v>0</v>
      </c>
      <c r="J58" s="1"/>
      <c r="M58" s="1"/>
      <c r="P58" s="1"/>
      <c r="S58" s="1"/>
      <c r="V58" s="1"/>
      <c r="Y58" s="1"/>
    </row>
    <row r="59" spans="1:25" x14ac:dyDescent="0.3">
      <c r="A59" s="36" t="s">
        <v>25</v>
      </c>
      <c r="B59" s="26">
        <v>1</v>
      </c>
      <c r="C59" s="54">
        <v>0</v>
      </c>
      <c r="D59" s="24">
        <f t="shared" si="3"/>
        <v>0</v>
      </c>
      <c r="E59" s="26">
        <v>1</v>
      </c>
      <c r="F59" s="54">
        <v>0</v>
      </c>
      <c r="G59" s="6">
        <f t="shared" si="4"/>
        <v>0</v>
      </c>
      <c r="J59" s="1"/>
      <c r="M59" s="1"/>
      <c r="P59" s="1"/>
      <c r="S59" s="1"/>
      <c r="V59" s="1"/>
      <c r="Y59" s="1"/>
    </row>
    <row r="60" spans="1:25" x14ac:dyDescent="0.3">
      <c r="A60" s="36" t="s">
        <v>26</v>
      </c>
      <c r="B60" s="26">
        <v>4</v>
      </c>
      <c r="C60" s="54">
        <v>0</v>
      </c>
      <c r="D60" s="24">
        <f t="shared" si="3"/>
        <v>0</v>
      </c>
      <c r="E60" s="26">
        <v>1</v>
      </c>
      <c r="F60" s="54">
        <v>0</v>
      </c>
      <c r="G60" s="6">
        <f t="shared" si="4"/>
        <v>0</v>
      </c>
      <c r="J60" s="1"/>
      <c r="M60" s="1"/>
      <c r="P60" s="1"/>
      <c r="S60" s="1"/>
      <c r="V60" s="1"/>
      <c r="Y60" s="1"/>
    </row>
    <row r="61" spans="1:25" x14ac:dyDescent="0.3">
      <c r="A61" s="36" t="s">
        <v>27</v>
      </c>
      <c r="B61" s="26">
        <v>2</v>
      </c>
      <c r="C61" s="54">
        <v>0</v>
      </c>
      <c r="D61" s="24">
        <f t="shared" si="3"/>
        <v>0</v>
      </c>
      <c r="E61" s="26">
        <v>1</v>
      </c>
      <c r="F61" s="54">
        <v>0</v>
      </c>
      <c r="G61" s="6">
        <f t="shared" si="4"/>
        <v>0</v>
      </c>
      <c r="J61" s="1"/>
      <c r="M61" s="1"/>
      <c r="P61" s="1"/>
      <c r="S61" s="1"/>
      <c r="V61" s="1"/>
      <c r="Y61" s="1"/>
    </row>
    <row r="62" spans="1:25" x14ac:dyDescent="0.3">
      <c r="A62" s="37" t="s">
        <v>28</v>
      </c>
      <c r="B62" s="26">
        <v>1</v>
      </c>
      <c r="C62" s="54">
        <v>0</v>
      </c>
      <c r="D62" s="24">
        <f t="shared" si="3"/>
        <v>0</v>
      </c>
      <c r="E62" s="26">
        <v>1</v>
      </c>
      <c r="F62" s="54">
        <v>0</v>
      </c>
      <c r="G62" s="6">
        <f t="shared" si="4"/>
        <v>0</v>
      </c>
      <c r="J62" s="1"/>
      <c r="M62" s="1"/>
      <c r="P62" s="1"/>
      <c r="S62" s="1"/>
      <c r="V62" s="1"/>
      <c r="Y62" s="1"/>
    </row>
    <row r="63" spans="1:25" x14ac:dyDescent="0.3">
      <c r="A63" s="36" t="s">
        <v>29</v>
      </c>
      <c r="B63" s="26">
        <v>10</v>
      </c>
      <c r="C63" s="54">
        <v>0</v>
      </c>
      <c r="D63" s="24">
        <f t="shared" si="3"/>
        <v>0</v>
      </c>
      <c r="E63" s="26">
        <v>8</v>
      </c>
      <c r="F63" s="54">
        <v>0</v>
      </c>
      <c r="G63" s="6">
        <f t="shared" si="4"/>
        <v>0</v>
      </c>
    </row>
    <row r="64" spans="1:25" x14ac:dyDescent="0.3">
      <c r="A64" s="36" t="s">
        <v>30</v>
      </c>
      <c r="B64" s="26">
        <v>2</v>
      </c>
      <c r="C64" s="54">
        <v>0</v>
      </c>
      <c r="D64" s="24">
        <f t="shared" si="3"/>
        <v>0</v>
      </c>
      <c r="E64" s="26">
        <v>2</v>
      </c>
      <c r="F64" s="54">
        <v>0</v>
      </c>
      <c r="G64" s="6">
        <f t="shared" si="4"/>
        <v>0</v>
      </c>
    </row>
    <row r="65" spans="1:7" x14ac:dyDescent="0.3">
      <c r="A65" s="38" t="s">
        <v>31</v>
      </c>
      <c r="B65" s="25">
        <v>2</v>
      </c>
      <c r="C65" s="53">
        <v>0</v>
      </c>
      <c r="D65" s="24">
        <f t="shared" si="3"/>
        <v>0</v>
      </c>
      <c r="E65" s="25">
        <v>2</v>
      </c>
      <c r="F65" s="53">
        <v>0</v>
      </c>
      <c r="G65" s="6">
        <f t="shared" si="4"/>
        <v>0</v>
      </c>
    </row>
    <row r="66" spans="1:7" x14ac:dyDescent="0.3">
      <c r="A66" s="38" t="s">
        <v>32</v>
      </c>
      <c r="B66" s="25">
        <v>2</v>
      </c>
      <c r="C66" s="53">
        <v>0</v>
      </c>
      <c r="D66" s="24">
        <f t="shared" si="3"/>
        <v>0</v>
      </c>
      <c r="E66" s="25">
        <v>2</v>
      </c>
      <c r="F66" s="53">
        <v>0</v>
      </c>
      <c r="G66" s="6">
        <f t="shared" si="4"/>
        <v>0</v>
      </c>
    </row>
    <row r="67" spans="1:7" x14ac:dyDescent="0.3">
      <c r="A67" s="38" t="s">
        <v>60</v>
      </c>
      <c r="B67" s="25">
        <v>5</v>
      </c>
      <c r="C67" s="53">
        <v>0</v>
      </c>
      <c r="D67" s="24">
        <f t="shared" ref="D67" si="5">B67*C67</f>
        <v>0</v>
      </c>
      <c r="E67" s="25">
        <v>5</v>
      </c>
      <c r="F67" s="53">
        <v>0</v>
      </c>
      <c r="G67" s="6">
        <f t="shared" si="4"/>
        <v>0</v>
      </c>
    </row>
    <row r="68" spans="1:7" x14ac:dyDescent="0.3">
      <c r="A68" s="36" t="s">
        <v>33</v>
      </c>
      <c r="B68" s="26">
        <v>3</v>
      </c>
      <c r="C68" s="54">
        <v>0</v>
      </c>
      <c r="D68" s="24">
        <f t="shared" si="3"/>
        <v>0</v>
      </c>
      <c r="E68" s="26">
        <v>0</v>
      </c>
      <c r="F68" s="54">
        <v>0</v>
      </c>
      <c r="G68" s="6">
        <f t="shared" si="4"/>
        <v>0</v>
      </c>
    </row>
    <row r="69" spans="1:7" x14ac:dyDescent="0.3">
      <c r="A69" s="36" t="s">
        <v>39</v>
      </c>
      <c r="B69" s="26">
        <v>2</v>
      </c>
      <c r="C69" s="54">
        <v>0</v>
      </c>
      <c r="D69" s="24">
        <f t="shared" si="3"/>
        <v>0</v>
      </c>
      <c r="E69" s="26">
        <v>0</v>
      </c>
      <c r="F69" s="54">
        <v>0</v>
      </c>
      <c r="G69" s="6">
        <f t="shared" si="4"/>
        <v>0</v>
      </c>
    </row>
    <row r="70" spans="1:7" ht="15" thickBot="1" x14ac:dyDescent="0.35">
      <c r="A70" s="42" t="s">
        <v>34</v>
      </c>
      <c r="B70" s="39">
        <v>8</v>
      </c>
      <c r="C70" s="57">
        <v>0</v>
      </c>
      <c r="D70" s="51">
        <f t="shared" si="3"/>
        <v>0</v>
      </c>
      <c r="E70" s="39">
        <v>8</v>
      </c>
      <c r="F70" s="57">
        <v>0</v>
      </c>
      <c r="G70" s="6">
        <f t="shared" si="4"/>
        <v>0</v>
      </c>
    </row>
    <row r="71" spans="1:7" ht="29.4" thickBot="1" x14ac:dyDescent="0.35">
      <c r="A71" s="43" t="s">
        <v>35</v>
      </c>
      <c r="B71" s="44" t="str">
        <f>B44</f>
        <v>Campus Nijmegen</v>
      </c>
      <c r="C71" s="43"/>
      <c r="D71" s="47">
        <f>SUM(D47:D70)</f>
        <v>0</v>
      </c>
      <c r="E71" s="49" t="str">
        <f>E44</f>
        <v>Nijmegen Professor Molkenboerstraat</v>
      </c>
      <c r="F71" s="50"/>
      <c r="G71" s="47">
        <f>SUM(G47:G70)</f>
        <v>0</v>
      </c>
    </row>
    <row r="72" spans="1:7" ht="15" thickBot="1" x14ac:dyDescent="0.35"/>
    <row r="73" spans="1:7" ht="41.25" customHeight="1" thickBot="1" x14ac:dyDescent="0.35">
      <c r="A73" s="43" t="s">
        <v>61</v>
      </c>
      <c r="B73" s="52">
        <f>D41+G41+D71+G71</f>
        <v>0</v>
      </c>
    </row>
    <row r="75" spans="1:7" ht="15" thickBot="1" x14ac:dyDescent="0.35">
      <c r="G75" s="1"/>
    </row>
    <row r="76" spans="1:7" ht="15" thickBot="1" x14ac:dyDescent="0.35">
      <c r="A76" s="59" t="s">
        <v>63</v>
      </c>
      <c r="B76" s="60" t="s">
        <v>40</v>
      </c>
      <c r="C76" s="60" t="s">
        <v>41</v>
      </c>
      <c r="D76" s="60" t="s">
        <v>42</v>
      </c>
      <c r="G76" s="1"/>
    </row>
    <row r="77" spans="1:7" x14ac:dyDescent="0.3">
      <c r="A77" s="67" t="s">
        <v>43</v>
      </c>
      <c r="B77" s="68">
        <v>200</v>
      </c>
      <c r="C77" s="69">
        <v>0</v>
      </c>
      <c r="D77" s="74">
        <f>B77*C77</f>
        <v>0</v>
      </c>
      <c r="G77" s="1"/>
    </row>
    <row r="78" spans="1:7" x14ac:dyDescent="0.3">
      <c r="A78" s="70" t="s">
        <v>44</v>
      </c>
      <c r="B78" s="65">
        <v>150</v>
      </c>
      <c r="C78" s="66">
        <v>0</v>
      </c>
      <c r="D78" s="75">
        <f>B78*C78</f>
        <v>0</v>
      </c>
      <c r="G78" s="1"/>
    </row>
    <row r="79" spans="1:7" ht="15" thickBot="1" x14ac:dyDescent="0.35">
      <c r="A79" s="71" t="s">
        <v>45</v>
      </c>
      <c r="B79" s="72">
        <v>50</v>
      </c>
      <c r="C79" s="73">
        <v>0</v>
      </c>
      <c r="D79" s="76">
        <f>B79*C79</f>
        <v>0</v>
      </c>
      <c r="G79" s="1"/>
    </row>
    <row r="80" spans="1:7" ht="27.6" customHeight="1" x14ac:dyDescent="0.3">
      <c r="A80" s="61"/>
      <c r="B80" s="62"/>
      <c r="C80" s="63"/>
      <c r="D80" s="64"/>
      <c r="G80" s="1"/>
    </row>
    <row r="81" spans="1:7" ht="15" thickBot="1" x14ac:dyDescent="0.35">
      <c r="G81" s="1"/>
    </row>
    <row r="82" spans="1:7" ht="45.75" customHeight="1" thickBot="1" x14ac:dyDescent="0.35">
      <c r="A82" s="43" t="s">
        <v>62</v>
      </c>
      <c r="B82" s="52">
        <f>D77+D78+D79</f>
        <v>0</v>
      </c>
      <c r="G82" s="1"/>
    </row>
    <row r="83" spans="1:7" ht="15" thickBot="1" x14ac:dyDescent="0.35">
      <c r="G83" s="1"/>
    </row>
    <row r="84" spans="1:7" ht="15" thickBot="1" x14ac:dyDescent="0.35">
      <c r="A84" s="11" t="s">
        <v>46</v>
      </c>
      <c r="B84" s="128"/>
      <c r="C84" s="129"/>
      <c r="D84" s="130"/>
    </row>
    <row r="85" spans="1:7" ht="15" thickBot="1" x14ac:dyDescent="0.35">
      <c r="A85" s="12" t="s">
        <v>47</v>
      </c>
      <c r="B85" s="128"/>
      <c r="C85" s="129"/>
      <c r="D85" s="130"/>
    </row>
    <row r="86" spans="1:7" ht="15" thickBot="1" x14ac:dyDescent="0.35">
      <c r="A86" s="11" t="s">
        <v>48</v>
      </c>
      <c r="B86" s="128"/>
      <c r="C86" s="129"/>
      <c r="D86" s="130"/>
      <c r="E86" s="2"/>
    </row>
    <row r="87" spans="1:7" ht="15" thickBot="1" x14ac:dyDescent="0.35">
      <c r="A87" s="11" t="s">
        <v>49</v>
      </c>
      <c r="B87" s="128"/>
      <c r="C87" s="129"/>
      <c r="D87" s="130"/>
    </row>
    <row r="88" spans="1:7" ht="78.75" customHeight="1" thickBot="1" x14ac:dyDescent="0.35">
      <c r="A88" s="11" t="s">
        <v>50</v>
      </c>
      <c r="B88" s="131"/>
      <c r="C88" s="132"/>
      <c r="D88" s="133"/>
    </row>
  </sheetData>
  <sheetProtection algorithmName="SHA-512" hashValue="fSeceL4Rv2mocEE60PwzL9SliSy87m2zMtPvmjXMPjerDI+KucrbcquuzfC3kBkz45WtMHzC5vi1toK3qwL5fg==" saltValue="v1WWQIYjHg3Gwb1kWV4y7Q==" spinCount="100000" sheet="1" objects="1" scenarios="1"/>
  <protectedRanges>
    <protectedRange sqref="B84:B88" name="Bereik2"/>
  </protectedRanges>
  <mergeCells count="13">
    <mergeCell ref="B87:D87"/>
    <mergeCell ref="B88:D88"/>
    <mergeCell ref="B15:D15"/>
    <mergeCell ref="H44:J44"/>
    <mergeCell ref="K44:M44"/>
    <mergeCell ref="H15:J15"/>
    <mergeCell ref="K15:M15"/>
    <mergeCell ref="E15:G15"/>
    <mergeCell ref="B44:D44"/>
    <mergeCell ref="E44:G44"/>
    <mergeCell ref="B84:D84"/>
    <mergeCell ref="B85:D85"/>
    <mergeCell ref="B86:D86"/>
  </mergeCells>
  <conditionalFormatting sqref="B73">
    <cfRule type="cellIs" dxfId="1" priority="1" operator="lessThan">
      <formula>60000</formula>
    </cfRule>
    <cfRule type="cellIs" dxfId="0" priority="2" operator="greaterThan">
      <formula>90000</formula>
    </cfRule>
  </conditionalFormatting>
  <pageMargins left="0.25" right="0.25" top="0.75" bottom="0.75" header="0.3" footer="0.3"/>
  <pageSetup paperSize="8" scale="7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FC663-97E6-4974-AB1A-42B353D44505}">
  <sheetPr>
    <tabColor theme="4" tint="0.79998168889431442"/>
    <pageSetUpPr fitToPage="1"/>
  </sheetPr>
  <dimension ref="A1:Q34"/>
  <sheetViews>
    <sheetView zoomScaleNormal="100" workbookViewId="0">
      <selection activeCell="C11" sqref="C11"/>
    </sheetView>
  </sheetViews>
  <sheetFormatPr defaultColWidth="0" defaultRowHeight="0" customHeight="1" zeroHeight="1" x14ac:dyDescent="0.3"/>
  <cols>
    <col min="1" max="1" width="4.109375" style="78" bestFit="1" customWidth="1"/>
    <col min="2" max="2" width="31.33203125" style="79" bestFit="1" customWidth="1"/>
    <col min="3" max="3" width="15.6640625" style="78" bestFit="1" customWidth="1"/>
    <col min="4" max="4" width="6.44140625" style="78" customWidth="1"/>
    <col min="5" max="5" width="24.33203125" style="78" customWidth="1"/>
    <col min="6" max="7" width="14.33203125" style="78" customWidth="1"/>
    <col min="8" max="8" width="3" style="78" customWidth="1"/>
    <col min="9" max="9" width="10.44140625" style="78" customWidth="1"/>
    <col min="10" max="10" width="5.44140625" style="78" customWidth="1"/>
    <col min="11" max="11" width="2.44140625" style="78" customWidth="1"/>
    <col min="12" max="13" width="14.33203125" style="77" hidden="1" customWidth="1"/>
    <col min="14" max="17" width="9.33203125" style="77" hidden="1" customWidth="1"/>
    <col min="18" max="16384" width="9.33203125" hidden="1"/>
  </cols>
  <sheetData>
    <row r="1" spans="1:11" ht="15" customHeight="1" x14ac:dyDescent="0.3">
      <c r="B1" s="127"/>
      <c r="C1" s="80"/>
      <c r="D1" s="80"/>
      <c r="E1" s="80"/>
    </row>
    <row r="2" spans="1:11" ht="15" customHeight="1" x14ac:dyDescent="0.3">
      <c r="B2" s="127"/>
      <c r="C2" s="80"/>
      <c r="D2" s="80"/>
      <c r="E2" s="140"/>
      <c r="F2" s="140"/>
      <c r="G2" s="140"/>
      <c r="H2" s="140"/>
      <c r="I2" s="140"/>
      <c r="J2" s="140"/>
    </row>
    <row r="3" spans="1:11" ht="15" customHeight="1" x14ac:dyDescent="0.3">
      <c r="B3" s="127"/>
      <c r="C3" s="80"/>
    </row>
    <row r="4" spans="1:11" ht="15" thickBot="1" x14ac:dyDescent="0.35">
      <c r="A4" s="126"/>
      <c r="B4" s="125" t="s">
        <v>51</v>
      </c>
      <c r="C4" s="124" t="s">
        <v>52</v>
      </c>
      <c r="D4" s="123" t="s">
        <v>53</v>
      </c>
      <c r="K4" s="122"/>
    </row>
    <row r="5" spans="1:11" ht="15" customHeight="1" x14ac:dyDescent="0.3">
      <c r="A5" s="141" t="s">
        <v>54</v>
      </c>
      <c r="B5" s="121" t="s">
        <v>55</v>
      </c>
      <c r="C5" s="117">
        <v>90000</v>
      </c>
      <c r="D5" s="120">
        <v>0</v>
      </c>
      <c r="E5" s="85"/>
      <c r="F5" s="87"/>
      <c r="G5" s="89"/>
      <c r="H5" s="88"/>
      <c r="I5" s="87"/>
      <c r="J5" s="87"/>
      <c r="K5" s="87"/>
    </row>
    <row r="6" spans="1:11" ht="14.4" hidden="1" x14ac:dyDescent="0.3">
      <c r="A6" s="142"/>
      <c r="B6" s="118" t="s">
        <v>56</v>
      </c>
      <c r="C6" s="117">
        <v>90000</v>
      </c>
      <c r="D6" s="119">
        <v>0</v>
      </c>
      <c r="E6" s="85"/>
      <c r="F6" s="87"/>
      <c r="G6" s="89"/>
      <c r="H6" s="88"/>
      <c r="I6" s="87"/>
      <c r="J6" s="87"/>
      <c r="K6" s="87"/>
    </row>
    <row r="7" spans="1:11" ht="14.4" hidden="1" x14ac:dyDescent="0.3">
      <c r="A7" s="142"/>
      <c r="B7" s="118" t="s">
        <v>56</v>
      </c>
      <c r="C7" s="117">
        <v>90000</v>
      </c>
      <c r="D7" s="116">
        <v>0</v>
      </c>
      <c r="E7" s="85"/>
      <c r="F7" s="87"/>
      <c r="G7" s="89"/>
      <c r="H7" s="88"/>
      <c r="I7" s="87"/>
      <c r="J7" s="87"/>
      <c r="K7" s="87"/>
    </row>
    <row r="8" spans="1:11" ht="15" thickBot="1" x14ac:dyDescent="0.35">
      <c r="A8" s="142"/>
      <c r="B8" s="115" t="s">
        <v>57</v>
      </c>
      <c r="C8" s="114">
        <v>60000</v>
      </c>
      <c r="D8" s="113">
        <v>300</v>
      </c>
      <c r="E8" s="85"/>
      <c r="F8" s="87"/>
      <c r="G8" s="89"/>
      <c r="H8" s="88"/>
      <c r="I8" s="87"/>
      <c r="J8" s="87"/>
      <c r="K8" s="87"/>
    </row>
    <row r="9" spans="1:11" ht="15" thickBot="1" x14ac:dyDescent="0.35">
      <c r="A9" s="142"/>
      <c r="B9" s="112"/>
      <c r="D9" s="111"/>
      <c r="E9" s="85"/>
      <c r="F9" s="87"/>
      <c r="G9" s="89"/>
      <c r="H9" s="88"/>
      <c r="I9" s="87"/>
      <c r="J9" s="87"/>
      <c r="K9" s="87"/>
    </row>
    <row r="10" spans="1:11" ht="15" thickBot="1" x14ac:dyDescent="0.35">
      <c r="A10" s="143"/>
      <c r="B10" s="110" t="s">
        <v>58</v>
      </c>
      <c r="C10" s="109">
        <v>0</v>
      </c>
      <c r="D10" s="108">
        <f>SUM(J18:J20)</f>
        <v>300</v>
      </c>
      <c r="E10" s="85"/>
      <c r="F10" s="87"/>
      <c r="G10" s="87"/>
      <c r="H10" s="87"/>
      <c r="I10" s="87"/>
      <c r="J10" s="87"/>
      <c r="K10" s="87"/>
    </row>
    <row r="11" spans="1:11" ht="14.4" x14ac:dyDescent="0.3">
      <c r="E11" s="86"/>
      <c r="F11" s="87"/>
      <c r="G11" s="87"/>
      <c r="H11" s="87"/>
      <c r="I11" s="87"/>
      <c r="J11" s="87"/>
      <c r="K11" s="87"/>
    </row>
    <row r="12" spans="1:11" ht="14.4" x14ac:dyDescent="0.3">
      <c r="A12" s="79"/>
      <c r="E12" s="86"/>
      <c r="F12" s="87"/>
      <c r="G12" s="87"/>
      <c r="H12" s="87"/>
      <c r="I12" s="87"/>
      <c r="J12" s="87"/>
      <c r="K12" s="87"/>
    </row>
    <row r="13" spans="1:11" ht="14.4" x14ac:dyDescent="0.3">
      <c r="E13" s="86"/>
      <c r="F13" s="87"/>
      <c r="G13" s="87"/>
      <c r="H13" s="87"/>
      <c r="I13" s="87"/>
      <c r="J13" s="107"/>
      <c r="K13" s="87"/>
    </row>
    <row r="14" spans="1:11" ht="14.4" x14ac:dyDescent="0.3">
      <c r="E14" s="86"/>
      <c r="F14" s="87"/>
      <c r="G14" s="87"/>
      <c r="H14" s="87"/>
      <c r="I14" s="87"/>
      <c r="J14" s="2"/>
      <c r="K14" s="87"/>
    </row>
    <row r="15" spans="1:11" ht="14.4" x14ac:dyDescent="0.3">
      <c r="A15" s="79"/>
      <c r="B15" s="78"/>
      <c r="C15" s="80"/>
      <c r="E15" s="85"/>
      <c r="F15" s="82"/>
      <c r="G15" s="79"/>
      <c r="H15" s="82"/>
      <c r="I15" s="82"/>
      <c r="J15" s="95"/>
      <c r="K15" s="82"/>
    </row>
    <row r="16" spans="1:11" ht="15" customHeight="1" x14ac:dyDescent="0.3">
      <c r="E16" s="83"/>
      <c r="F16" s="82"/>
      <c r="G16" s="82"/>
      <c r="H16" s="82"/>
      <c r="I16" s="82"/>
      <c r="J16" s="95"/>
      <c r="K16" s="82"/>
    </row>
    <row r="17" spans="1:11" ht="14.4" x14ac:dyDescent="0.3">
      <c r="E17" s="83"/>
      <c r="F17" s="82"/>
      <c r="G17" s="82"/>
      <c r="H17" s="82"/>
      <c r="I17" s="82"/>
      <c r="J17" s="106" t="s">
        <v>59</v>
      </c>
      <c r="K17" s="82"/>
    </row>
    <row r="18" spans="1:11" ht="14.4" x14ac:dyDescent="0.3">
      <c r="B18" s="105"/>
      <c r="C18" s="80"/>
      <c r="D18" s="80"/>
      <c r="E18" s="80"/>
      <c r="J18" s="103">
        <f>IF(AND((C$10&gt;=C6),(C$10&lt;=C5)),(D6-D5)/(C6-C5)*(C$10-C5),IF((C$10&lt;=C6),(D6-D5),IF(C$10&gt;C5,"0","0")))</f>
        <v>0</v>
      </c>
    </row>
    <row r="19" spans="1:11" ht="14.4" x14ac:dyDescent="0.3">
      <c r="B19" s="104"/>
      <c r="C19" s="80"/>
      <c r="D19" s="80"/>
      <c r="E19" s="80"/>
      <c r="J19" s="103">
        <f>IF(AND((C$10&gt;=C7),(C$10&lt;=C6)),(D7-D6)/(C7-C6)*(C$10-C6),IF((C$10&lt;=C7),(D7-D6),IF(C$10&gt;C6,"0","0")))</f>
        <v>0</v>
      </c>
    </row>
    <row r="20" spans="1:11" ht="14.4" x14ac:dyDescent="0.3">
      <c r="B20" s="99"/>
      <c r="C20" s="80"/>
      <c r="D20" s="80"/>
      <c r="E20" s="80"/>
      <c r="F20" s="102"/>
      <c r="J20" s="101">
        <f>IF(AND((C$10&gt;=C8),(C$10&lt;=C7)),(D8-D7)/(C8-C7)*(C$10-C7),IF((C$10&lt;=C8),(D8-D7),IF(C$10&gt;C7,"0","0")))</f>
        <v>300</v>
      </c>
    </row>
    <row r="21" spans="1:11" ht="14.4" x14ac:dyDescent="0.3">
      <c r="B21" s="98"/>
      <c r="C21" s="80"/>
      <c r="D21"/>
      <c r="E21" s="97"/>
      <c r="J21" s="100"/>
    </row>
    <row r="22" spans="1:11" ht="14.4" x14ac:dyDescent="0.3">
      <c r="B22" s="98"/>
      <c r="C22" s="80"/>
      <c r="D22" s="80"/>
      <c r="E22" s="80"/>
      <c r="J22" s="96"/>
    </row>
    <row r="23" spans="1:11" ht="14.4" hidden="1" x14ac:dyDescent="0.3">
      <c r="B23" s="99"/>
      <c r="C23" s="80"/>
      <c r="D23" s="80"/>
      <c r="E23" s="80"/>
      <c r="J23" s="96"/>
    </row>
    <row r="24" spans="1:11" ht="14.4" hidden="1" x14ac:dyDescent="0.3">
      <c r="B24" s="98"/>
      <c r="C24" s="80"/>
      <c r="D24"/>
      <c r="E24" s="97"/>
      <c r="J24" s="96"/>
    </row>
    <row r="25" spans="1:11" ht="14.4" hidden="1" x14ac:dyDescent="0.3">
      <c r="A25" s="79"/>
      <c r="B25" s="95"/>
      <c r="E25"/>
      <c r="F25" s="77"/>
      <c r="G25" s="77"/>
      <c r="H25" s="77"/>
      <c r="I25" s="77"/>
      <c r="J25" s="77"/>
      <c r="K25" s="94"/>
    </row>
    <row r="26" spans="1:11" ht="15" hidden="1" customHeight="1" x14ac:dyDescent="0.3">
      <c r="A26" s="79"/>
      <c r="B26" s="78"/>
      <c r="E26" s="85"/>
      <c r="F26" s="91"/>
      <c r="G26" s="93"/>
      <c r="H26" s="92"/>
      <c r="I26" s="91"/>
      <c r="J26" s="90"/>
      <c r="K26" s="90"/>
    </row>
    <row r="27" spans="1:11" ht="14.4" hidden="1" x14ac:dyDescent="0.3">
      <c r="E27" s="85"/>
      <c r="F27" s="91"/>
      <c r="G27" s="93"/>
      <c r="H27" s="92"/>
      <c r="I27" s="91"/>
      <c r="J27" s="90"/>
      <c r="K27" s="90"/>
    </row>
    <row r="28" spans="1:11" ht="14.4" hidden="1" x14ac:dyDescent="0.3">
      <c r="B28" s="80"/>
      <c r="C28" s="80"/>
      <c r="D28" s="80"/>
      <c r="E28" s="85"/>
      <c r="F28" s="87"/>
      <c r="G28" s="89"/>
      <c r="H28" s="88"/>
      <c r="I28" s="87"/>
      <c r="J28" s="86"/>
      <c r="K28" s="86"/>
    </row>
    <row r="29" spans="1:11" ht="14.4" hidden="1" x14ac:dyDescent="0.3">
      <c r="B29" s="80"/>
      <c r="C29" s="80"/>
      <c r="D29" s="80"/>
      <c r="E29" s="83"/>
      <c r="F29" s="82"/>
      <c r="G29" s="82"/>
      <c r="H29" s="82"/>
      <c r="I29" s="82"/>
      <c r="J29" s="85"/>
      <c r="K29" s="82"/>
    </row>
    <row r="30" spans="1:11" ht="14.4" hidden="1" x14ac:dyDescent="0.3">
      <c r="B30" s="80"/>
      <c r="C30" s="80"/>
      <c r="D30" s="80"/>
      <c r="E30" s="83"/>
      <c r="F30" s="82"/>
      <c r="G30" s="82"/>
      <c r="H30" s="82"/>
      <c r="I30" s="82"/>
      <c r="J30" s="82"/>
      <c r="K30" s="82"/>
    </row>
    <row r="31" spans="1:11" ht="14.4" hidden="1" x14ac:dyDescent="0.3">
      <c r="A31" s="84"/>
      <c r="B31" s="80"/>
      <c r="C31" s="80"/>
      <c r="D31" s="80"/>
      <c r="E31" s="83"/>
      <c r="F31" s="82"/>
      <c r="G31" s="82"/>
      <c r="H31" s="82"/>
      <c r="I31" s="82"/>
      <c r="J31" s="82"/>
      <c r="K31" s="82"/>
    </row>
    <row r="32" spans="1:11" ht="14.4" hidden="1" x14ac:dyDescent="0.3">
      <c r="A32" s="82"/>
      <c r="B32" s="80"/>
      <c r="C32" s="80"/>
      <c r="D32" s="80"/>
      <c r="F32" s="81"/>
    </row>
    <row r="33" spans="2:4" ht="14.4" hidden="1" x14ac:dyDescent="0.3">
      <c r="B33" s="80"/>
      <c r="C33" s="80"/>
      <c r="D33" s="80"/>
    </row>
    <row r="34" spans="2:4" ht="14.4" hidden="1" x14ac:dyDescent="0.3">
      <c r="B34" s="80"/>
      <c r="C34" s="80"/>
      <c r="D34" s="80"/>
    </row>
  </sheetData>
  <mergeCells count="2">
    <mergeCell ref="E2:J2"/>
    <mergeCell ref="A5:A10"/>
  </mergeCells>
  <pageMargins left="0.70866141732283472" right="0.70866141732283472" top="0.74803149606299213" bottom="0.74803149606299213" header="0.31496062992125984" footer="0.31496062992125984"/>
  <pageSetup paperSize="8" orientation="landscape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42C7EFBD02AB4BA70A7311B9D8C00F" ma:contentTypeVersion="6" ma:contentTypeDescription="Een nieuw document maken." ma:contentTypeScope="" ma:versionID="a4b378d71a8ebab2776ab69430a7323d">
  <xsd:schema xmlns:xsd="http://www.w3.org/2001/XMLSchema" xmlns:xs="http://www.w3.org/2001/XMLSchema" xmlns:p="http://schemas.microsoft.com/office/2006/metadata/properties" xmlns:ns2="5a7e9cff-d67d-430c-9f51-672e0267d677" xmlns:ns3="762b645b-7f46-481e-873a-45c5c8391406" targetNamespace="http://schemas.microsoft.com/office/2006/metadata/properties" ma:root="true" ma:fieldsID="41a92a58c3132a264665124361f59082" ns2:_="" ns3:_="">
    <xsd:import namespace="5a7e9cff-d67d-430c-9f51-672e0267d677"/>
    <xsd:import namespace="762b645b-7f46-481e-873a-45c5c83914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7e9cff-d67d-430c-9f51-672e0267d6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2b645b-7f46-481e-873a-45c5c839140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7BBA84-4704-40A0-9A13-88C0795D4D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7e9cff-d67d-430c-9f51-672e0267d677"/>
    <ds:schemaRef ds:uri="762b645b-7f46-481e-873a-45c5c83914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0C0237-7307-417D-9E62-7F3C2D325E30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762b645b-7f46-481e-873a-45c5c8391406"/>
    <ds:schemaRef ds:uri="5a7e9cff-d67d-430c-9f51-672e0267d677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F030404-4DCE-4D60-ABD9-8C0DEAB0794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3</vt:i4>
      </vt:variant>
    </vt:vector>
  </HeadingPairs>
  <TitlesOfParts>
    <vt:vector size="5" baseType="lpstr">
      <vt:lpstr>Prijzenblad v3.0</vt:lpstr>
      <vt:lpstr>Prijsformule G1</vt:lpstr>
      <vt:lpstr>'Prijsformule G1'!Afdrukbereik</vt:lpstr>
      <vt:lpstr>'Prijzenblad v3.0'!Afdrukbereik</vt:lpstr>
      <vt:lpstr>'Prijsformule G1'!Puntenscore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Jelle Rikkers</dc:creator>
  <cp:keywords/>
  <dc:description/>
  <cp:lastModifiedBy>Marco Brugmans</cp:lastModifiedBy>
  <cp:revision/>
  <dcterms:created xsi:type="dcterms:W3CDTF">2024-10-16T07:23:52Z</dcterms:created>
  <dcterms:modified xsi:type="dcterms:W3CDTF">2026-01-08T13:44:40Z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0x0101008542C7EFBD02AB4BA70A7311B9D8C00F</vt:lpwstr>
  </property>
</Properties>
</file>