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P\ICM\Projectdossiers\15000 t-m 15499\15118 Masterplan Westraven Utrecht\03. Aanbesteding DV&amp;T EU NOP\02. (Voor)aankondiging\"/>
    </mc:Choice>
  </mc:AlternateContent>
  <xr:revisionPtr revIDLastSave="0" documentId="8_{0BD30C3F-FF7F-4034-A17D-53B3428FB16B}" xr6:coauthVersionLast="47" xr6:coauthVersionMax="47" xr10:uidLastSave="{00000000-0000-0000-0000-000000000000}"/>
  <bookViews>
    <workbookView xWindow="-57720" yWindow="-2295" windowWidth="29040" windowHeight="157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H43" i="1" s="1"/>
  <c r="H45" i="1" s="1"/>
  <c r="H46" i="1"/>
  <c r="H30" i="1"/>
  <c r="H31" i="1" s="1"/>
  <c r="E18" i="1"/>
  <c r="E19" i="1" s="1"/>
  <c r="H13" i="1"/>
  <c r="I13" i="1"/>
  <c r="H36" i="1"/>
  <c r="H12" i="1"/>
  <c r="H17" i="1"/>
  <c r="I17" i="1" s="1"/>
  <c r="H10" i="1"/>
  <c r="H22" i="1"/>
  <c r="I22" i="1" s="1"/>
  <c r="G42" i="1"/>
  <c r="G43" i="1" s="1"/>
  <c r="C42" i="1"/>
  <c r="C43" i="1" s="1"/>
  <c r="G30" i="1"/>
  <c r="G31" i="1"/>
  <c r="F30" i="1"/>
  <c r="F31" i="1" s="1"/>
  <c r="E30" i="1"/>
  <c r="E31" i="1" s="1"/>
  <c r="D30" i="1"/>
  <c r="D31" i="1"/>
  <c r="C30" i="1"/>
  <c r="C31" i="1" s="1"/>
  <c r="F42" i="1"/>
  <c r="E42" i="1"/>
  <c r="E43" i="1" s="1"/>
  <c r="D42" i="1"/>
  <c r="D43" i="1" s="1"/>
  <c r="F18" i="1"/>
  <c r="D18" i="1"/>
  <c r="D19" i="1"/>
  <c r="C18" i="1"/>
  <c r="C19" i="1"/>
  <c r="G18" i="1"/>
  <c r="G19" i="1"/>
  <c r="H37" i="1"/>
  <c r="F43" i="1"/>
  <c r="H29" i="1"/>
  <c r="I29" i="1"/>
  <c r="I28" i="1"/>
  <c r="I27" i="1"/>
  <c r="I26" i="1"/>
  <c r="H41" i="1"/>
  <c r="I41" i="1"/>
  <c r="H40" i="1"/>
  <c r="I40" i="1" s="1"/>
  <c r="H39" i="1"/>
  <c r="I39" i="1" s="1"/>
  <c r="H38" i="1"/>
  <c r="I38" i="1" s="1"/>
  <c r="F19" i="1"/>
  <c r="I25" i="1"/>
  <c r="H34" i="1"/>
  <c r="H16" i="1"/>
  <c r="I16" i="1" s="1"/>
  <c r="H15" i="1"/>
  <c r="I15" i="1" s="1"/>
  <c r="H14" i="1"/>
  <c r="I14" i="1" s="1"/>
  <c r="I34" i="1"/>
  <c r="C45" i="1" l="1"/>
  <c r="H18" i="1"/>
  <c r="H19" i="1" s="1"/>
  <c r="E45" i="1"/>
  <c r="I31" i="1"/>
  <c r="D45" i="1"/>
  <c r="G45" i="1"/>
  <c r="F45" i="1"/>
  <c r="I10" i="1"/>
  <c r="I19" i="1" s="1"/>
  <c r="I37" i="1"/>
  <c r="I43" i="1" s="1"/>
  <c r="I45" i="1" l="1"/>
</calcChain>
</file>

<file path=xl/sharedStrings.xml><?xml version="1.0" encoding="utf-8"?>
<sst xmlns="http://schemas.openxmlformats.org/spreadsheetml/2006/main" count="64" uniqueCount="43">
  <si>
    <t>15118 | Directievoering- en Toezichthouder Optimalisatie Masterplan Westraven te Utrecht</t>
  </si>
  <si>
    <t>Begrotingsformulier opgave project</t>
  </si>
  <si>
    <t>versie 0.1 d.d. 21-08-2025</t>
  </si>
  <si>
    <t>Toelichting</t>
  </si>
  <si>
    <t>Honorarium directievoering en toezicht</t>
  </si>
  <si>
    <t>- De licht blauwe cellen dienen door de gegadigde te worden ingevuld</t>
  </si>
  <si>
    <t>Adviseur:</t>
  </si>
  <si>
    <t>- De opgegeven uren voor de toezichthouder dienen toegekend te worden aan de juiste discipline</t>
  </si>
  <si>
    <t>Datum:</t>
  </si>
  <si>
    <t>Discipline</t>
  </si>
  <si>
    <t>Uurtarief</t>
  </si>
  <si>
    <t>Uren fase voorbereiding (bestek / werkomschrijving)</t>
  </si>
  <si>
    <t>Uren fase prijs- en contractvorming</t>
  </si>
  <si>
    <t>Uren fase voorbereiding uitvoering</t>
  </si>
  <si>
    <t>Uren uitvoeringsfase (realisatie)</t>
  </si>
  <si>
    <t>Uren nazorgfase</t>
  </si>
  <si>
    <t>Totaal aantal uren</t>
  </si>
  <si>
    <t>Prijs (uren x uurtarief)</t>
  </si>
  <si>
    <t>Werkvoorbereiding Masterplan Westraven</t>
  </si>
  <si>
    <t>Directievoerder</t>
  </si>
  <si>
    <t>voorbereiding: 16 wk werkvoorbereiding (netto, bouwvak al meegenomen)</t>
  </si>
  <si>
    <t>12 uur per week</t>
  </si>
  <si>
    <t>Toezichthouder</t>
  </si>
  <si>
    <t>Bouwkunde</t>
  </si>
  <si>
    <t>4 uur per week</t>
  </si>
  <si>
    <t>Beveiliging (fysiek)</t>
  </si>
  <si>
    <t>Elektrotechniek (+cyber security)</t>
  </si>
  <si>
    <t>Werktuigbouwkunde</t>
  </si>
  <si>
    <t>Door inschrijver nader te bepalen ….</t>
  </si>
  <si>
    <t>Controle ingevoerde uren toezicht</t>
  </si>
  <si>
    <t>subtotaal</t>
  </si>
  <si>
    <t>(Excl. BTW)</t>
  </si>
  <si>
    <t>Uitvoering Masterplan Westraven</t>
  </si>
  <si>
    <t>uitvoering: 102 weken uitvoeringsweken (netto, bouwvak al meegenomen)</t>
  </si>
  <si>
    <t>20 uur per week</t>
  </si>
  <si>
    <t xml:space="preserve">Toezichthouder </t>
  </si>
  <si>
    <t>Nazorg Masterplan Westraven</t>
  </si>
  <si>
    <t>nazorg: oplevering van stukken + financieel afronden 12 weken (netto, bouwvak al meegenomen)</t>
  </si>
  <si>
    <t>16 uur per week</t>
  </si>
  <si>
    <t>6 uur per week</t>
  </si>
  <si>
    <t>Totaal</t>
  </si>
  <si>
    <t>Bedrag (Excl. BTW) invullen bij prijs (gunningscriterium 1)</t>
  </si>
  <si>
    <t>Totale opgegeven uren RVB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</si>
</sst>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F800]dddd\,\ mmmm\ dd\,\ yyyy"/>
    <numFmt numFmtId="165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4" xfId="0" applyBorder="1"/>
    <xf numFmtId="0" fontId="2" fillId="0" borderId="1" xfId="0" applyFont="1" applyBorder="1" applyAlignment="1">
      <alignment vertical="top"/>
    </xf>
    <xf numFmtId="1" fontId="0" fillId="0" borderId="6" xfId="2" applyNumberFormat="1" applyFont="1" applyBorder="1"/>
    <xf numFmtId="165" fontId="2" fillId="0" borderId="6" xfId="0" applyNumberFormat="1" applyFont="1" applyBorder="1" applyAlignment="1">
      <alignment vertical="top" wrapText="1"/>
    </xf>
    <xf numFmtId="44" fontId="0" fillId="0" borderId="9" xfId="1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12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0" borderId="1" xfId="0" applyBorder="1" applyAlignment="1">
      <alignment horizontal="right"/>
    </xf>
    <xf numFmtId="1" fontId="0" fillId="0" borderId="7" xfId="2" applyNumberFormat="1" applyFont="1" applyBorder="1"/>
    <xf numFmtId="44" fontId="0" fillId="0" borderId="8" xfId="0" applyNumberFormat="1" applyBorder="1"/>
    <xf numFmtId="44" fontId="0" fillId="0" borderId="18" xfId="1" applyFont="1" applyBorder="1"/>
    <xf numFmtId="0" fontId="0" fillId="0" borderId="5" xfId="1" applyNumberFormat="1" applyFont="1" applyBorder="1"/>
    <xf numFmtId="0" fontId="0" fillId="0" borderId="14" xfId="1" applyNumberFormat="1" applyFont="1" applyBorder="1"/>
    <xf numFmtId="0" fontId="0" fillId="0" borderId="9" xfId="1" applyNumberFormat="1" applyFont="1" applyBorder="1"/>
    <xf numFmtId="0" fontId="0" fillId="0" borderId="18" xfId="1" applyNumberFormat="1" applyFont="1" applyBorder="1"/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/>
    <xf numFmtId="44" fontId="0" fillId="0" borderId="0" xfId="0" applyNumberFormat="1"/>
    <xf numFmtId="44" fontId="2" fillId="0" borderId="12" xfId="0" applyNumberFormat="1" applyFont="1" applyBorder="1" applyAlignment="1">
      <alignment vertical="top" wrapText="1"/>
    </xf>
    <xf numFmtId="44" fontId="0" fillId="0" borderId="3" xfId="0" applyNumberFormat="1" applyBorder="1" applyAlignment="1">
      <alignment horizontal="center"/>
    </xf>
    <xf numFmtId="44" fontId="0" fillId="0" borderId="5" xfId="1" applyFont="1" applyBorder="1"/>
    <xf numFmtId="44" fontId="0" fillId="0" borderId="12" xfId="2" applyNumberFormat="1" applyFont="1" applyBorder="1"/>
    <xf numFmtId="44" fontId="3" fillId="0" borderId="0" xfId="0" applyNumberFormat="1" applyFont="1"/>
    <xf numFmtId="44" fontId="2" fillId="0" borderId="6" xfId="0" applyNumberFormat="1" applyFont="1" applyBorder="1" applyAlignment="1">
      <alignment vertical="top" wrapText="1"/>
    </xf>
    <xf numFmtId="0" fontId="0" fillId="0" borderId="4" xfId="0" applyBorder="1" applyAlignment="1">
      <alignment horizontal="left" indent="1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0" fillId="2" borderId="0" xfId="0" applyFill="1" applyProtection="1">
      <protection locked="0"/>
    </xf>
    <xf numFmtId="0" fontId="0" fillId="0" borderId="20" xfId="0" applyBorder="1"/>
    <xf numFmtId="164" fontId="3" fillId="2" borderId="0" xfId="0" applyNumberFormat="1" applyFont="1" applyFill="1" applyProtection="1">
      <protection locked="0"/>
    </xf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15" fontId="0" fillId="0" borderId="10" xfId="0" applyNumberFormat="1" applyBorder="1" applyAlignment="1">
      <alignment horizontal="left"/>
    </xf>
    <xf numFmtId="0" fontId="0" fillId="0" borderId="10" xfId="0" applyBorder="1"/>
    <xf numFmtId="164" fontId="3" fillId="0" borderId="0" xfId="0" applyNumberFormat="1" applyFont="1" applyProtection="1">
      <protection locked="0"/>
    </xf>
    <xf numFmtId="0" fontId="0" fillId="0" borderId="10" xfId="0" applyBorder="1" applyAlignment="1">
      <alignment horizontal="left"/>
    </xf>
    <xf numFmtId="44" fontId="0" fillId="2" borderId="5" xfId="1" applyFont="1" applyFill="1" applyBorder="1"/>
    <xf numFmtId="44" fontId="0" fillId="2" borderId="16" xfId="1" applyFont="1" applyFill="1" applyBorder="1"/>
    <xf numFmtId="0" fontId="0" fillId="0" borderId="15" xfId="0" applyBorder="1" applyAlignment="1">
      <alignment horizontal="left" indent="1"/>
    </xf>
    <xf numFmtId="0" fontId="0" fillId="0" borderId="24" xfId="1" applyNumberFormat="1" applyFont="1" applyBorder="1"/>
    <xf numFmtId="0" fontId="0" fillId="2" borderId="5" xfId="1" applyNumberFormat="1" applyFont="1" applyFill="1" applyBorder="1"/>
    <xf numFmtId="0" fontId="0" fillId="2" borderId="14" xfId="1" applyNumberFormat="1" applyFont="1" applyFill="1" applyBorder="1"/>
    <xf numFmtId="0" fontId="0" fillId="2" borderId="16" xfId="1" applyNumberFormat="1" applyFont="1" applyFill="1" applyBorder="1"/>
    <xf numFmtId="0" fontId="0" fillId="2" borderId="17" xfId="1" applyNumberFormat="1" applyFont="1" applyFill="1" applyBorder="1"/>
    <xf numFmtId="0" fontId="0" fillId="0" borderId="21" xfId="0" applyBorder="1"/>
    <xf numFmtId="0" fontId="0" fillId="0" borderId="23" xfId="0" applyBorder="1"/>
    <xf numFmtId="0" fontId="0" fillId="0" borderId="19" xfId="0" quotePrefix="1" applyBorder="1"/>
    <xf numFmtId="0" fontId="0" fillId="0" borderId="22" xfId="0" quotePrefix="1" applyBorder="1"/>
    <xf numFmtId="0" fontId="0" fillId="2" borderId="15" xfId="0" applyFill="1" applyBorder="1" applyAlignment="1">
      <alignment horizontal="left" indent="1"/>
    </xf>
    <xf numFmtId="0" fontId="0" fillId="0" borderId="25" xfId="0" applyBorder="1" applyAlignment="1">
      <alignment horizontal="right"/>
    </xf>
    <xf numFmtId="44" fontId="0" fillId="0" borderId="26" xfId="1" applyFont="1" applyBorder="1"/>
    <xf numFmtId="0" fontId="0" fillId="0" borderId="26" xfId="1" applyNumberFormat="1" applyFont="1" applyBorder="1"/>
    <xf numFmtId="44" fontId="0" fillId="0" borderId="27" xfId="1" applyFont="1" applyBorder="1"/>
    <xf numFmtId="44" fontId="0" fillId="0" borderId="30" xfId="1" applyFont="1" applyBorder="1"/>
    <xf numFmtId="44" fontId="0" fillId="0" borderId="28" xfId="1" applyFont="1" applyBorder="1"/>
    <xf numFmtId="0" fontId="6" fillId="0" borderId="30" xfId="1" applyNumberFormat="1" applyFont="1" applyBorder="1"/>
    <xf numFmtId="0" fontId="0" fillId="0" borderId="31" xfId="1" applyNumberFormat="1" applyFont="1" applyBorder="1"/>
    <xf numFmtId="0" fontId="0" fillId="2" borderId="31" xfId="1" applyNumberFormat="1" applyFont="1" applyFill="1" applyBorder="1"/>
    <xf numFmtId="0" fontId="0" fillId="2" borderId="32" xfId="1" applyNumberFormat="1" applyFont="1" applyFill="1" applyBorder="1"/>
    <xf numFmtId="0" fontId="6" fillId="0" borderId="33" xfId="1" applyNumberFormat="1" applyFont="1" applyBorder="1"/>
    <xf numFmtId="0" fontId="6" fillId="0" borderId="28" xfId="1" applyNumberFormat="1" applyFont="1" applyBorder="1"/>
    <xf numFmtId="0" fontId="0" fillId="0" borderId="27" xfId="1" applyNumberFormat="1" applyFont="1" applyBorder="1"/>
    <xf numFmtId="0" fontId="3" fillId="0" borderId="34" xfId="0" applyFont="1" applyBorder="1"/>
    <xf numFmtId="9" fontId="3" fillId="0" borderId="9" xfId="2" applyFont="1" applyBorder="1"/>
    <xf numFmtId="0" fontId="0" fillId="0" borderId="9" xfId="0" applyBorder="1"/>
    <xf numFmtId="9" fontId="3" fillId="0" borderId="27" xfId="2" applyFont="1" applyBorder="1"/>
    <xf numFmtId="9" fontId="3" fillId="0" borderId="28" xfId="2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29" xfId="0" applyFont="1" applyBorder="1" applyAlignment="1">
      <alignment horizontal="right"/>
    </xf>
    <xf numFmtId="0" fontId="6" fillId="0" borderId="29" xfId="0" applyFont="1" applyBorder="1" applyAlignment="1">
      <alignment horizontal="right" indent="1"/>
    </xf>
    <xf numFmtId="0" fontId="0" fillId="0" borderId="25" xfId="0" applyBorder="1"/>
    <xf numFmtId="44" fontId="0" fillId="0" borderId="12" xfId="1" applyFont="1" applyBorder="1"/>
    <xf numFmtId="0" fontId="0" fillId="0" borderId="12" xfId="1" applyNumberFormat="1" applyFont="1" applyBorder="1"/>
    <xf numFmtId="0" fontId="0" fillId="0" borderId="7" xfId="1" applyNumberFormat="1" applyFont="1" applyBorder="1"/>
    <xf numFmtId="0" fontId="0" fillId="0" borderId="6" xfId="1" applyNumberFormat="1" applyFont="1" applyBorder="1"/>
    <xf numFmtId="44" fontId="0" fillId="0" borderId="6" xfId="1" applyFont="1" applyBorder="1"/>
    <xf numFmtId="9" fontId="3" fillId="0" borderId="6" xfId="2" applyFont="1" applyBorder="1"/>
    <xf numFmtId="44" fontId="0" fillId="0" borderId="7" xfId="1" applyFont="1" applyBorder="1"/>
    <xf numFmtId="0" fontId="0" fillId="0" borderId="11" xfId="1" applyNumberFormat="1" applyFont="1" applyBorder="1"/>
    <xf numFmtId="0" fontId="0" fillId="0" borderId="36" xfId="1" applyNumberFormat="1" applyFont="1" applyBorder="1"/>
    <xf numFmtId="0" fontId="0" fillId="0" borderId="2" xfId="0" applyBorder="1"/>
    <xf numFmtId="44" fontId="0" fillId="0" borderId="3" xfId="1" applyFont="1" applyBorder="1"/>
    <xf numFmtId="44" fontId="0" fillId="0" borderId="13" xfId="1" applyFont="1" applyBorder="1"/>
    <xf numFmtId="9" fontId="3" fillId="0" borderId="35" xfId="2" applyFont="1" applyBorder="1"/>
    <xf numFmtId="0" fontId="2" fillId="3" borderId="0" xfId="0" applyFont="1" applyFill="1"/>
    <xf numFmtId="44" fontId="7" fillId="0" borderId="6" xfId="2" applyNumberFormat="1" applyFont="1" applyBorder="1"/>
    <xf numFmtId="9" fontId="7" fillId="0" borderId="35" xfId="2" applyFont="1" applyBorder="1"/>
    <xf numFmtId="9" fontId="3" fillId="0" borderId="9" xfId="2" applyFont="1" applyBorder="1" applyAlignment="1">
      <alignment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zoomScaleNormal="100" workbookViewId="0">
      <selection activeCell="H51" sqref="H51"/>
    </sheetView>
  </sheetViews>
  <sheetFormatPr defaultRowHeight="15" x14ac:dyDescent="0.25"/>
  <cols>
    <col min="1" max="1" width="39.7109375" customWidth="1"/>
    <col min="2" max="2" width="16.28515625" style="21" customWidth="1"/>
    <col min="3" max="3" width="12.5703125" customWidth="1"/>
    <col min="4" max="4" width="17.85546875" customWidth="1"/>
    <col min="5" max="5" width="25.140625" customWidth="1"/>
    <col min="6" max="6" width="15.42578125" customWidth="1"/>
    <col min="7" max="8" width="12.5703125" customWidth="1"/>
    <col min="9" max="9" width="12.5703125" style="26" customWidth="1"/>
    <col min="10" max="10" width="63.85546875" customWidth="1"/>
  </cols>
  <sheetData>
    <row r="1" spans="1:10" ht="15.75" x14ac:dyDescent="0.25">
      <c r="A1" s="29" t="s">
        <v>0</v>
      </c>
      <c r="B1"/>
      <c r="I1"/>
    </row>
    <row r="2" spans="1:10" x14ac:dyDescent="0.25">
      <c r="A2" s="30" t="s">
        <v>1</v>
      </c>
      <c r="B2"/>
      <c r="I2"/>
    </row>
    <row r="3" spans="1:10" ht="15.75" thickBot="1" x14ac:dyDescent="0.3">
      <c r="A3" s="31" t="s">
        <v>2</v>
      </c>
      <c r="B3"/>
      <c r="D3" s="90" t="s">
        <v>3</v>
      </c>
      <c r="I3"/>
    </row>
    <row r="4" spans="1:10" x14ac:dyDescent="0.25">
      <c r="A4" t="s">
        <v>4</v>
      </c>
      <c r="B4"/>
      <c r="D4" s="51" t="s">
        <v>5</v>
      </c>
      <c r="E4" s="33"/>
      <c r="F4" s="33"/>
      <c r="G4" s="33"/>
      <c r="H4" s="33"/>
      <c r="I4" s="33"/>
      <c r="J4" s="49"/>
    </row>
    <row r="5" spans="1:10" ht="15.75" thickBot="1" x14ac:dyDescent="0.3">
      <c r="A5" s="32" t="s">
        <v>6</v>
      </c>
      <c r="D5" s="52" t="s">
        <v>7</v>
      </c>
      <c r="E5" s="37"/>
      <c r="F5" s="40"/>
      <c r="G5" s="37"/>
      <c r="H5" s="38"/>
      <c r="I5" s="38"/>
      <c r="J5" s="50"/>
    </row>
    <row r="6" spans="1:10" x14ac:dyDescent="0.25">
      <c r="A6" s="34" t="s">
        <v>8</v>
      </c>
    </row>
    <row r="7" spans="1:10" ht="15.75" thickBot="1" x14ac:dyDescent="0.3">
      <c r="A7" s="39"/>
      <c r="B7" s="35"/>
      <c r="C7" s="36"/>
      <c r="D7" s="35"/>
      <c r="E7" s="36"/>
      <c r="F7" s="38"/>
      <c r="G7" s="37"/>
      <c r="H7" s="38"/>
      <c r="I7" s="38"/>
    </row>
    <row r="8" spans="1:10" ht="30.75" customHeight="1" thickBot="1" x14ac:dyDescent="0.3">
      <c r="A8" s="2" t="s">
        <v>9</v>
      </c>
      <c r="B8" s="22" t="s">
        <v>10</v>
      </c>
      <c r="C8" s="8" t="s">
        <v>11</v>
      </c>
      <c r="D8" s="8" t="s">
        <v>12</v>
      </c>
      <c r="E8" s="8" t="s">
        <v>13</v>
      </c>
      <c r="F8" s="8" t="s">
        <v>14</v>
      </c>
      <c r="G8" s="9" t="s">
        <v>15</v>
      </c>
      <c r="H8" s="4" t="s">
        <v>16</v>
      </c>
      <c r="I8" s="27" t="s">
        <v>17</v>
      </c>
      <c r="J8" s="27" t="s">
        <v>3</v>
      </c>
    </row>
    <row r="9" spans="1:10" x14ac:dyDescent="0.25">
      <c r="A9" s="6" t="s">
        <v>18</v>
      </c>
      <c r="B9" s="23"/>
      <c r="C9" s="18"/>
      <c r="D9" s="18"/>
      <c r="E9" s="18"/>
      <c r="F9" s="18"/>
      <c r="G9" s="19"/>
      <c r="H9" s="20"/>
      <c r="I9" s="12"/>
      <c r="J9" s="67"/>
    </row>
    <row r="10" spans="1:10" x14ac:dyDescent="0.25">
      <c r="A10" s="1" t="s">
        <v>19</v>
      </c>
      <c r="B10" s="41"/>
      <c r="C10" s="14"/>
      <c r="D10" s="14"/>
      <c r="E10" s="14">
        <v>192</v>
      </c>
      <c r="F10" s="14"/>
      <c r="G10" s="15"/>
      <c r="H10" s="16">
        <f t="shared" ref="H10:H17" si="0">SUM(C10:G10)</f>
        <v>192</v>
      </c>
      <c r="I10" s="5">
        <f>B10*H10</f>
        <v>0</v>
      </c>
      <c r="J10" s="68" t="s">
        <v>20</v>
      </c>
    </row>
    <row r="11" spans="1:10" x14ac:dyDescent="0.25">
      <c r="A11" s="1"/>
      <c r="B11" s="24"/>
      <c r="C11" s="14"/>
      <c r="D11" s="14"/>
      <c r="E11" s="14"/>
      <c r="F11" s="14"/>
      <c r="G11" s="15"/>
      <c r="H11" s="16"/>
      <c r="I11" s="5"/>
      <c r="J11" s="68" t="s">
        <v>21</v>
      </c>
    </row>
    <row r="12" spans="1:10" x14ac:dyDescent="0.25">
      <c r="A12" s="1" t="s">
        <v>22</v>
      </c>
      <c r="B12" s="24"/>
      <c r="C12" s="14"/>
      <c r="D12" s="14"/>
      <c r="E12" s="14">
        <v>64</v>
      </c>
      <c r="F12" s="14"/>
      <c r="G12" s="61"/>
      <c r="H12" s="16">
        <f t="shared" si="0"/>
        <v>64</v>
      </c>
      <c r="I12" s="5"/>
      <c r="J12" s="68"/>
    </row>
    <row r="13" spans="1:10" x14ac:dyDescent="0.25">
      <c r="A13" s="28" t="s">
        <v>23</v>
      </c>
      <c r="B13" s="41"/>
      <c r="C13" s="45"/>
      <c r="D13" s="45"/>
      <c r="E13" s="45"/>
      <c r="F13" s="45"/>
      <c r="G13" s="62"/>
      <c r="H13" s="16">
        <f t="shared" si="0"/>
        <v>0</v>
      </c>
      <c r="I13" s="5">
        <f t="shared" ref="I13:I17" si="1">B13*H13</f>
        <v>0</v>
      </c>
      <c r="J13" s="68" t="s">
        <v>24</v>
      </c>
    </row>
    <row r="14" spans="1:10" x14ac:dyDescent="0.25">
      <c r="A14" s="28" t="s">
        <v>25</v>
      </c>
      <c r="B14" s="41"/>
      <c r="C14" s="45"/>
      <c r="D14" s="45"/>
      <c r="E14" s="45"/>
      <c r="F14" s="45"/>
      <c r="G14" s="62"/>
      <c r="H14" s="16">
        <f t="shared" si="0"/>
        <v>0</v>
      </c>
      <c r="I14" s="5">
        <f t="shared" si="1"/>
        <v>0</v>
      </c>
      <c r="J14" s="69"/>
    </row>
    <row r="15" spans="1:10" x14ac:dyDescent="0.25">
      <c r="A15" s="28" t="s">
        <v>26</v>
      </c>
      <c r="B15" s="41"/>
      <c r="C15" s="45"/>
      <c r="D15" s="45"/>
      <c r="E15" s="45"/>
      <c r="F15" s="45"/>
      <c r="G15" s="62"/>
      <c r="H15" s="16">
        <f t="shared" si="0"/>
        <v>0</v>
      </c>
      <c r="I15" s="5">
        <f t="shared" si="1"/>
        <v>0</v>
      </c>
      <c r="J15" s="68"/>
    </row>
    <row r="16" spans="1:10" x14ac:dyDescent="0.25">
      <c r="A16" s="43" t="s">
        <v>27</v>
      </c>
      <c r="B16" s="42"/>
      <c r="C16" s="47"/>
      <c r="D16" s="47"/>
      <c r="E16" s="47"/>
      <c r="F16" s="47"/>
      <c r="G16" s="63"/>
      <c r="H16" s="17">
        <f t="shared" si="0"/>
        <v>0</v>
      </c>
      <c r="I16" s="5">
        <f t="shared" si="1"/>
        <v>0</v>
      </c>
      <c r="J16" s="68"/>
    </row>
    <row r="17" spans="1:10" x14ac:dyDescent="0.25">
      <c r="A17" s="53" t="s">
        <v>28</v>
      </c>
      <c r="B17" s="42"/>
      <c r="C17" s="47"/>
      <c r="D17" s="47"/>
      <c r="E17" s="47"/>
      <c r="F17" s="47"/>
      <c r="G17" s="63"/>
      <c r="H17" s="17">
        <f t="shared" si="0"/>
        <v>0</v>
      </c>
      <c r="I17" s="5">
        <f t="shared" si="1"/>
        <v>0</v>
      </c>
      <c r="J17" s="68"/>
    </row>
    <row r="18" spans="1:10" x14ac:dyDescent="0.25">
      <c r="A18" s="75" t="s">
        <v>29</v>
      </c>
      <c r="B18" s="58"/>
      <c r="C18" s="60">
        <f t="shared" ref="C18:H18" si="2">SUM(C13:C17)</f>
        <v>0</v>
      </c>
      <c r="D18" s="60">
        <f t="shared" si="2"/>
        <v>0</v>
      </c>
      <c r="E18" s="60">
        <f t="shared" si="2"/>
        <v>0</v>
      </c>
      <c r="F18" s="60">
        <f t="shared" si="2"/>
        <v>0</v>
      </c>
      <c r="G18" s="64">
        <f t="shared" si="2"/>
        <v>0</v>
      </c>
      <c r="H18" s="65">
        <f>SUM(H13:H17)</f>
        <v>0</v>
      </c>
      <c r="I18" s="59"/>
      <c r="J18" s="71"/>
    </row>
    <row r="19" spans="1:10" ht="15.75" thickBot="1" x14ac:dyDescent="0.3">
      <c r="A19" s="10" t="s">
        <v>30</v>
      </c>
      <c r="B19" s="77"/>
      <c r="C19" s="78">
        <f t="shared" ref="C19:H19" si="3">C10+C18</f>
        <v>0</v>
      </c>
      <c r="D19" s="78">
        <f t="shared" si="3"/>
        <v>0</v>
      </c>
      <c r="E19" s="78">
        <f t="shared" si="3"/>
        <v>192</v>
      </c>
      <c r="F19" s="78">
        <f t="shared" si="3"/>
        <v>0</v>
      </c>
      <c r="G19" s="79">
        <f t="shared" si="3"/>
        <v>0</v>
      </c>
      <c r="H19" s="80">
        <f>H10+H18</f>
        <v>192</v>
      </c>
      <c r="I19" s="81">
        <f>SUM(I13:I17)+I10</f>
        <v>0</v>
      </c>
      <c r="J19" s="82" t="s">
        <v>31</v>
      </c>
    </row>
    <row r="20" spans="1:10" x14ac:dyDescent="0.25">
      <c r="A20" s="76"/>
      <c r="B20" s="55"/>
      <c r="C20" s="56"/>
      <c r="D20" s="56"/>
      <c r="E20" s="56"/>
      <c r="F20" s="56"/>
      <c r="G20" s="44"/>
      <c r="H20" s="66"/>
      <c r="I20" s="57"/>
      <c r="J20" s="70"/>
    </row>
    <row r="21" spans="1:10" x14ac:dyDescent="0.25">
      <c r="A21" s="6" t="s">
        <v>32</v>
      </c>
      <c r="B21" s="24"/>
      <c r="C21" s="14"/>
      <c r="D21" s="14"/>
      <c r="E21" s="14"/>
      <c r="F21" s="14"/>
      <c r="G21" s="15"/>
      <c r="H21" s="16"/>
      <c r="I21" s="5"/>
      <c r="J21" s="68"/>
    </row>
    <row r="22" spans="1:10" x14ac:dyDescent="0.25">
      <c r="A22" s="1" t="s">
        <v>19</v>
      </c>
      <c r="B22" s="41"/>
      <c r="C22" s="14"/>
      <c r="D22" s="14"/>
      <c r="E22" s="14">
        <v>2040</v>
      </c>
      <c r="F22" s="14"/>
      <c r="G22" s="15"/>
      <c r="H22" s="16">
        <f t="shared" ref="H22:H29" si="4">SUM(C22:G22)</f>
        <v>2040</v>
      </c>
      <c r="I22" s="5">
        <f>H22*B22</f>
        <v>0</v>
      </c>
      <c r="J22" s="68" t="s">
        <v>33</v>
      </c>
    </row>
    <row r="23" spans="1:10" x14ac:dyDescent="0.25">
      <c r="A23" s="1"/>
      <c r="B23" s="24"/>
      <c r="C23" s="14"/>
      <c r="D23" s="14"/>
      <c r="E23" s="14"/>
      <c r="F23" s="14"/>
      <c r="G23" s="15"/>
      <c r="H23" s="16"/>
      <c r="I23" s="5"/>
      <c r="J23" s="68" t="s">
        <v>34</v>
      </c>
    </row>
    <row r="24" spans="1:10" x14ac:dyDescent="0.25">
      <c r="A24" s="1" t="s">
        <v>35</v>
      </c>
      <c r="B24" s="24"/>
      <c r="C24" s="14"/>
      <c r="D24" s="14"/>
      <c r="E24" s="14">
        <v>2040</v>
      </c>
      <c r="F24" s="14"/>
      <c r="G24" s="15"/>
      <c r="H24" s="16">
        <v>2040</v>
      </c>
      <c r="I24" s="5"/>
      <c r="J24" s="68"/>
    </row>
    <row r="25" spans="1:10" x14ac:dyDescent="0.25">
      <c r="A25" s="28" t="s">
        <v>23</v>
      </c>
      <c r="B25" s="41"/>
      <c r="C25" s="45"/>
      <c r="D25" s="45"/>
      <c r="E25" s="45"/>
      <c r="F25" s="45"/>
      <c r="G25" s="46"/>
      <c r="H25" s="16">
        <v>900</v>
      </c>
      <c r="I25" s="5">
        <f>H25*B25</f>
        <v>0</v>
      </c>
      <c r="J25" s="68" t="s">
        <v>34</v>
      </c>
    </row>
    <row r="26" spans="1:10" x14ac:dyDescent="0.25">
      <c r="A26" s="28" t="s">
        <v>25</v>
      </c>
      <c r="B26" s="41"/>
      <c r="C26" s="45"/>
      <c r="D26" s="45"/>
      <c r="E26" s="45"/>
      <c r="F26" s="45"/>
      <c r="G26" s="46"/>
      <c r="H26" s="16">
        <v>290</v>
      </c>
      <c r="I26" s="5">
        <f>H26*B26</f>
        <v>0</v>
      </c>
      <c r="J26" s="68"/>
    </row>
    <row r="27" spans="1:10" x14ac:dyDescent="0.25">
      <c r="A27" s="28" t="s">
        <v>26</v>
      </c>
      <c r="B27" s="41"/>
      <c r="C27" s="45"/>
      <c r="D27" s="45"/>
      <c r="E27" s="45"/>
      <c r="F27" s="45"/>
      <c r="G27" s="46"/>
      <c r="H27" s="16">
        <v>410</v>
      </c>
      <c r="I27" s="5">
        <f>H27*B27</f>
        <v>0</v>
      </c>
      <c r="J27" s="68"/>
    </row>
    <row r="28" spans="1:10" x14ac:dyDescent="0.25">
      <c r="A28" s="43" t="s">
        <v>27</v>
      </c>
      <c r="B28" s="42"/>
      <c r="C28" s="47"/>
      <c r="D28" s="47"/>
      <c r="E28" s="47"/>
      <c r="F28" s="47"/>
      <c r="G28" s="48"/>
      <c r="H28" s="17">
        <v>440</v>
      </c>
      <c r="I28" s="13">
        <f>H28*B28</f>
        <v>0</v>
      </c>
      <c r="J28" s="68"/>
    </row>
    <row r="29" spans="1:10" x14ac:dyDescent="0.25">
      <c r="A29" s="53" t="s">
        <v>28</v>
      </c>
      <c r="B29" s="42"/>
      <c r="C29" s="47"/>
      <c r="D29" s="47"/>
      <c r="E29" s="47"/>
      <c r="F29" s="47"/>
      <c r="G29" s="48"/>
      <c r="H29" s="17">
        <f t="shared" si="4"/>
        <v>0</v>
      </c>
      <c r="I29" s="13">
        <f>H29*B29</f>
        <v>0</v>
      </c>
      <c r="J29" s="68"/>
    </row>
    <row r="30" spans="1:10" ht="15.75" thickBot="1" x14ac:dyDescent="0.3">
      <c r="A30" s="74" t="s">
        <v>29</v>
      </c>
      <c r="B30" s="58"/>
      <c r="C30" s="60">
        <f t="shared" ref="C30:H30" si="5">SUM(C25:C29)</f>
        <v>0</v>
      </c>
      <c r="D30" s="60">
        <f t="shared" si="5"/>
        <v>0</v>
      </c>
      <c r="E30" s="60">
        <f t="shared" si="5"/>
        <v>0</v>
      </c>
      <c r="F30" s="60">
        <f t="shared" si="5"/>
        <v>0</v>
      </c>
      <c r="G30" s="64">
        <f t="shared" si="5"/>
        <v>0</v>
      </c>
      <c r="H30" s="65">
        <f>SUM(H25:H29)</f>
        <v>2040</v>
      </c>
      <c r="I30" s="59"/>
      <c r="J30" s="71"/>
    </row>
    <row r="31" spans="1:10" ht="15.75" thickBot="1" x14ac:dyDescent="0.3">
      <c r="A31" s="10" t="s">
        <v>30</v>
      </c>
      <c r="B31" s="83"/>
      <c r="C31" s="78">
        <f t="shared" ref="C31:H31" si="6">C22+C30</f>
        <v>0</v>
      </c>
      <c r="D31" s="78">
        <f t="shared" si="6"/>
        <v>0</v>
      </c>
      <c r="E31" s="78">
        <f t="shared" si="6"/>
        <v>2040</v>
      </c>
      <c r="F31" s="78">
        <f t="shared" si="6"/>
        <v>0</v>
      </c>
      <c r="G31" s="84">
        <f t="shared" si="6"/>
        <v>0</v>
      </c>
      <c r="H31" s="85">
        <f t="shared" si="6"/>
        <v>4080</v>
      </c>
      <c r="I31" s="81">
        <f>SUM(I25:I29)+I22</f>
        <v>0</v>
      </c>
      <c r="J31" s="82" t="s">
        <v>31</v>
      </c>
    </row>
    <row r="32" spans="1:10" x14ac:dyDescent="0.25">
      <c r="A32" s="54"/>
      <c r="B32" s="55"/>
      <c r="C32" s="56"/>
      <c r="D32" s="56"/>
      <c r="E32" s="56"/>
      <c r="F32" s="56"/>
      <c r="G32" s="44"/>
      <c r="H32" s="66"/>
      <c r="I32" s="57"/>
      <c r="J32" s="70"/>
    </row>
    <row r="33" spans="1:10" x14ac:dyDescent="0.25">
      <c r="A33" s="7" t="s">
        <v>36</v>
      </c>
      <c r="B33" s="24"/>
      <c r="C33" s="14"/>
      <c r="D33" s="14"/>
      <c r="E33" s="14"/>
      <c r="F33" s="14"/>
      <c r="G33" s="15"/>
      <c r="H33" s="16"/>
      <c r="I33" s="5"/>
      <c r="J33" s="93"/>
    </row>
    <row r="34" spans="1:10" ht="30" x14ac:dyDescent="0.25">
      <c r="A34" s="1" t="s">
        <v>19</v>
      </c>
      <c r="B34" s="41"/>
      <c r="C34" s="14"/>
      <c r="D34" s="14"/>
      <c r="E34" s="14">
        <v>192</v>
      </c>
      <c r="F34" s="14"/>
      <c r="G34" s="15"/>
      <c r="H34" s="16">
        <f t="shared" ref="H34:H41" si="7">SUM(C34:G34)</f>
        <v>192</v>
      </c>
      <c r="I34" s="5">
        <f t="shared" ref="I34:I41" si="8">H34*B34</f>
        <v>0</v>
      </c>
      <c r="J34" s="93" t="s">
        <v>37</v>
      </c>
    </row>
    <row r="35" spans="1:10" x14ac:dyDescent="0.25">
      <c r="A35" s="1"/>
      <c r="B35" s="24"/>
      <c r="C35" s="14"/>
      <c r="D35" s="14"/>
      <c r="E35" s="14"/>
      <c r="F35" s="14"/>
      <c r="G35" s="15"/>
      <c r="H35" s="16"/>
      <c r="I35" s="16"/>
      <c r="J35" s="68" t="s">
        <v>38</v>
      </c>
    </row>
    <row r="36" spans="1:10" x14ac:dyDescent="0.25">
      <c r="A36" s="1" t="s">
        <v>35</v>
      </c>
      <c r="B36" s="24"/>
      <c r="C36" s="14"/>
      <c r="D36" s="14"/>
      <c r="E36" s="14">
        <v>72</v>
      </c>
      <c r="F36" s="14"/>
      <c r="G36" s="15"/>
      <c r="H36" s="16">
        <f t="shared" si="7"/>
        <v>72</v>
      </c>
      <c r="I36" s="16"/>
      <c r="J36" s="68"/>
    </row>
    <row r="37" spans="1:10" x14ac:dyDescent="0.25">
      <c r="A37" s="28" t="s">
        <v>23</v>
      </c>
      <c r="B37" s="41"/>
      <c r="C37" s="45"/>
      <c r="D37" s="45"/>
      <c r="E37" s="45"/>
      <c r="F37" s="45"/>
      <c r="G37" s="46"/>
      <c r="H37" s="16">
        <f t="shared" si="7"/>
        <v>0</v>
      </c>
      <c r="I37" s="5">
        <f t="shared" si="8"/>
        <v>0</v>
      </c>
      <c r="J37" s="68" t="s">
        <v>39</v>
      </c>
    </row>
    <row r="38" spans="1:10" x14ac:dyDescent="0.25">
      <c r="A38" s="28" t="s">
        <v>25</v>
      </c>
      <c r="B38" s="41"/>
      <c r="C38" s="45"/>
      <c r="D38" s="45"/>
      <c r="E38" s="45"/>
      <c r="F38" s="45"/>
      <c r="G38" s="46"/>
      <c r="H38" s="16">
        <f t="shared" si="7"/>
        <v>0</v>
      </c>
      <c r="I38" s="5">
        <f t="shared" si="8"/>
        <v>0</v>
      </c>
      <c r="J38" s="68"/>
    </row>
    <row r="39" spans="1:10" x14ac:dyDescent="0.25">
      <c r="A39" s="28" t="s">
        <v>26</v>
      </c>
      <c r="B39" s="41"/>
      <c r="C39" s="45"/>
      <c r="D39" s="45"/>
      <c r="E39" s="45"/>
      <c r="F39" s="45"/>
      <c r="G39" s="46"/>
      <c r="H39" s="16">
        <f t="shared" si="7"/>
        <v>0</v>
      </c>
      <c r="I39" s="5">
        <f t="shared" si="8"/>
        <v>0</v>
      </c>
      <c r="J39" s="68"/>
    </row>
    <row r="40" spans="1:10" x14ac:dyDescent="0.25">
      <c r="A40" s="43" t="s">
        <v>27</v>
      </c>
      <c r="B40" s="42"/>
      <c r="C40" s="47"/>
      <c r="D40" s="47"/>
      <c r="E40" s="47"/>
      <c r="F40" s="47"/>
      <c r="G40" s="48"/>
      <c r="H40" s="17">
        <f t="shared" si="7"/>
        <v>0</v>
      </c>
      <c r="I40" s="13">
        <f t="shared" si="8"/>
        <v>0</v>
      </c>
      <c r="J40" s="68"/>
    </row>
    <row r="41" spans="1:10" x14ac:dyDescent="0.25">
      <c r="A41" s="53" t="s">
        <v>28</v>
      </c>
      <c r="B41" s="42"/>
      <c r="C41" s="47"/>
      <c r="D41" s="47"/>
      <c r="E41" s="47"/>
      <c r="F41" s="47"/>
      <c r="G41" s="48"/>
      <c r="H41" s="17">
        <f t="shared" si="7"/>
        <v>0</v>
      </c>
      <c r="I41" s="13">
        <f t="shared" si="8"/>
        <v>0</v>
      </c>
      <c r="J41" s="68"/>
    </row>
    <row r="42" spans="1:10" ht="15.75" thickBot="1" x14ac:dyDescent="0.3">
      <c r="A42" s="74" t="s">
        <v>29</v>
      </c>
      <c r="B42" s="58"/>
      <c r="C42" s="60">
        <f t="shared" ref="C42:H42" si="9">SUM(C37:C41)</f>
        <v>0</v>
      </c>
      <c r="D42" s="60">
        <f t="shared" si="9"/>
        <v>0</v>
      </c>
      <c r="E42" s="60">
        <f t="shared" si="9"/>
        <v>0</v>
      </c>
      <c r="F42" s="60">
        <f t="shared" si="9"/>
        <v>0</v>
      </c>
      <c r="G42" s="64">
        <f t="shared" si="9"/>
        <v>0</v>
      </c>
      <c r="H42" s="65">
        <f>SUM(H37:H41)</f>
        <v>0</v>
      </c>
      <c r="I42" s="59"/>
      <c r="J42" s="71"/>
    </row>
    <row r="43" spans="1:10" ht="15.75" thickBot="1" x14ac:dyDescent="0.3">
      <c r="A43" s="10" t="s">
        <v>30</v>
      </c>
      <c r="B43" s="77"/>
      <c r="C43" s="78">
        <f t="shared" ref="C43:H43" si="10">C34+C42</f>
        <v>0</v>
      </c>
      <c r="D43" s="78">
        <f t="shared" si="10"/>
        <v>0</v>
      </c>
      <c r="E43" s="78">
        <f t="shared" si="10"/>
        <v>192</v>
      </c>
      <c r="F43" s="78">
        <f t="shared" si="10"/>
        <v>0</v>
      </c>
      <c r="G43" s="84">
        <f t="shared" si="10"/>
        <v>0</v>
      </c>
      <c r="H43" s="80">
        <f>H34+H42</f>
        <v>192</v>
      </c>
      <c r="I43" s="81">
        <f>SUM(I37:I41)+I34</f>
        <v>0</v>
      </c>
      <c r="J43" s="82" t="s">
        <v>31</v>
      </c>
    </row>
    <row r="44" spans="1:10" ht="15.75" thickBot="1" x14ac:dyDescent="0.3">
      <c r="A44" s="86"/>
      <c r="B44" s="87"/>
      <c r="C44" s="87"/>
      <c r="D44" s="87"/>
      <c r="E44" s="87"/>
      <c r="F44" s="87"/>
      <c r="G44" s="88"/>
      <c r="H44" s="57"/>
      <c r="I44" s="57"/>
      <c r="J44" s="89"/>
    </row>
    <row r="45" spans="1:10" ht="15.75" thickBot="1" x14ac:dyDescent="0.3">
      <c r="A45" s="10" t="s">
        <v>40</v>
      </c>
      <c r="B45" s="25"/>
      <c r="C45" s="11">
        <f t="shared" ref="C45:I45" si="11">C19+C31+C43</f>
        <v>0</v>
      </c>
      <c r="D45" s="11">
        <f t="shared" si="11"/>
        <v>0</v>
      </c>
      <c r="E45" s="11">
        <f t="shared" si="11"/>
        <v>2424</v>
      </c>
      <c r="F45" s="11">
        <f t="shared" si="11"/>
        <v>0</v>
      </c>
      <c r="G45" s="11">
        <f t="shared" si="11"/>
        <v>0</v>
      </c>
      <c r="H45" s="3">
        <f>H19+H31+H43</f>
        <v>4464</v>
      </c>
      <c r="I45" s="91">
        <f t="shared" si="11"/>
        <v>0</v>
      </c>
      <c r="J45" s="92" t="s">
        <v>41</v>
      </c>
    </row>
    <row r="46" spans="1:10" x14ac:dyDescent="0.25">
      <c r="G46" s="72" t="s">
        <v>42</v>
      </c>
      <c r="H46" s="73">
        <f>H10+H12+H22+H24+H34+H36</f>
        <v>4600</v>
      </c>
    </row>
  </sheetData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0B41E559F2C145A0D9D6E5D6482191" ma:contentTypeVersion="2" ma:contentTypeDescription="Een nieuw document maken." ma:contentTypeScope="" ma:versionID="a0a4ef24834ecd21252e742eb0456008">
  <xsd:schema xmlns:xsd="http://www.w3.org/2001/XMLSchema" xmlns:xs="http://www.w3.org/2001/XMLSchema" xmlns:p="http://schemas.microsoft.com/office/2006/metadata/properties" xmlns:ns2="da474ce8-5ca9-4eb9-92cf-f452d3fa4980" targetNamespace="http://schemas.microsoft.com/office/2006/metadata/properties" ma:root="true" ma:fieldsID="9481ec5739dbfd9b2ac039fbf24c34cb" ns2:_="">
    <xsd:import namespace="da474ce8-5ca9-4eb9-92cf-f452d3fa498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74ce8-5ca9-4eb9-92cf-f452d3fa49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0014EB-3601-42AD-9D17-20F374013E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38ADF9-9C8C-48FA-A4FB-F825D1209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474ce8-5ca9-4eb9-92cf-f452d3fa49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782D58-70D4-4FFA-AD02-4464062B537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Rijksgebouwendienst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mivroege</dc:creator>
  <cp:keywords/>
  <dc:description/>
  <cp:lastModifiedBy>Werff, Quinten van der</cp:lastModifiedBy>
  <cp:revision/>
  <dcterms:created xsi:type="dcterms:W3CDTF">2012-04-27T07:29:23Z</dcterms:created>
  <dcterms:modified xsi:type="dcterms:W3CDTF">2025-11-21T14:50:28Z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0x010100330B41E559F2C145A0D9D6E5D6482191</vt:lpwstr>
  </property>
</Properties>
</file>