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365tno.sharepoint.com/teams/T93504/TeamDocuments/Team/Aanbesteding 2024/04 Nota van Inlichtingen/NvI 1/"/>
    </mc:Choice>
  </mc:AlternateContent>
  <xr:revisionPtr revIDLastSave="414" documentId="8_{11ABC841-FDE9-40B5-878E-BF98982743A9}" xr6:coauthVersionLast="47" xr6:coauthVersionMax="47" xr10:uidLastSave="{715FD9EB-7FA7-426F-905A-4FAAED762A4B}"/>
  <bookViews>
    <workbookView xWindow="-110" yWindow="-110" windowWidth="19420" windowHeight="10300" xr2:uid="{D2738CCF-5F67-4FF7-97CF-69C203024531}"/>
  </bookViews>
  <sheets>
    <sheet name="Invul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1" l="1"/>
  <c r="M35" i="1"/>
  <c r="H40" i="1" l="1"/>
  <c r="X32" i="1"/>
  <c r="X33" i="1"/>
  <c r="X34" i="1"/>
  <c r="X19" i="1"/>
  <c r="X20" i="1"/>
  <c r="X21" i="1"/>
  <c r="X22" i="1"/>
  <c r="X23" i="1"/>
  <c r="X24" i="1"/>
  <c r="X25" i="1"/>
  <c r="X26" i="1"/>
  <c r="X27" i="1"/>
  <c r="X28" i="1"/>
  <c r="X29" i="1"/>
  <c r="X30" i="1"/>
  <c r="X31" i="1"/>
  <c r="X18" i="1"/>
  <c r="M19" i="1"/>
  <c r="M20" i="1"/>
  <c r="M21" i="1"/>
  <c r="M22" i="1"/>
  <c r="M23" i="1"/>
  <c r="M24" i="1"/>
  <c r="M25" i="1"/>
  <c r="M26" i="1"/>
  <c r="M27" i="1"/>
  <c r="M28" i="1"/>
  <c r="M29" i="1"/>
  <c r="M30" i="1"/>
  <c r="M31" i="1"/>
  <c r="M32" i="1"/>
  <c r="M33" i="1"/>
  <c r="M34" i="1"/>
  <c r="M18" i="1"/>
  <c r="X36" i="1" l="1"/>
  <c r="M36" i="1"/>
  <c r="C12" i="1" l="1"/>
</calcChain>
</file>

<file path=xl/sharedStrings.xml><?xml version="1.0" encoding="utf-8"?>
<sst xmlns="http://schemas.openxmlformats.org/spreadsheetml/2006/main" count="87" uniqueCount="71">
  <si>
    <t>Bijlage A03 - Prijzenblad Aanbesteding Huurauto's versie NvI 1</t>
  </si>
  <si>
    <t>Bedrijfsnaam Inschrijver:</t>
  </si>
  <si>
    <t>Naam tekenbevoegde functionaris:</t>
  </si>
  <si>
    <t>Handtekening / datum:</t>
  </si>
  <si>
    <t>Totaal Prijs (TP):</t>
  </si>
  <si>
    <t>Dit is een beveiligd werkblad, Inschrijver dient alleen de “groene" cellen in te vullen</t>
  </si>
  <si>
    <t>Contractjaar 1 en 2</t>
  </si>
  <si>
    <t>Contractjaar 3 en 4</t>
  </si>
  <si>
    <t>1 dag</t>
  </si>
  <si>
    <t>2 t/m 4 dagen</t>
  </si>
  <si>
    <t>5+ dagen (max. 30 dagen)</t>
  </si>
  <si>
    <t>Nr.</t>
  </si>
  <si>
    <t>Huurauto klasse</t>
  </si>
  <si>
    <t>Voorbeeld autoklasse</t>
  </si>
  <si>
    <t>Prijs per dag</t>
  </si>
  <si>
    <t>Weging</t>
  </si>
  <si>
    <t>Totaal</t>
  </si>
  <si>
    <t>A-klasse (sub mini of stadsauto)</t>
  </si>
  <si>
    <t>Kia Picanto, Renault Twingo, Mitsubishi Spacestar</t>
  </si>
  <si>
    <t>A-klasse elektrisch EV</t>
  </si>
  <si>
    <t>Renault Twingo E-Tech Electric, VW e-up, Fiat 500e</t>
  </si>
  <si>
    <t>B-klasse (compacte- of economy klasse)</t>
  </si>
  <si>
    <t>Renault Clio, Peugeot 208, Ford Fiesta, Citroën C3, Nissan Micra</t>
  </si>
  <si>
    <t>B-klasse elektrisch EV</t>
  </si>
  <si>
    <t>Renault Zoe, Opel Corsa-e, Peugeot e-208</t>
  </si>
  <si>
    <t>C-klasse (compacte middenklasse, MPV)</t>
  </si>
  <si>
    <t>Opel Grandland X, Renault Captur, Ford Focus, VW Golf, Renault Megane, Citroën C4 Cactus</t>
  </si>
  <si>
    <t>C-klasse elektrisch EV</t>
  </si>
  <si>
    <t>VW ID3, Hyundai Ioniq 5, Kia Niro EV</t>
  </si>
  <si>
    <t>D-klasse (middenklasse, MPV)</t>
  </si>
  <si>
    <t>Mercedes A-klasse, BMW 1-serie, Ford Kuga</t>
  </si>
  <si>
    <t>D-klasse elektrisch EV</t>
  </si>
  <si>
    <t>BMW iX1, Hyunday Kona EV, VW ID4 &amp; ID5</t>
  </si>
  <si>
    <t>E-klasse (middenklasse SUV)</t>
  </si>
  <si>
    <t>Mercedes-Benz C-klasse, Volvo X60, Peugeot 508, Kia Sportage</t>
  </si>
  <si>
    <t>E-klasse elektrisch EV</t>
  </si>
  <si>
    <t>Mercedes-Benz EQE, Volvo XC40 Recharge, Peugeot e-3008</t>
  </si>
  <si>
    <t>V-klasse (bestelbus) 3-6 m3</t>
  </si>
  <si>
    <t>Volkswagen Caddy, Peugeot Partner, Mercedes-Benz Citan</t>
  </si>
  <si>
    <t>V-klasse elektrisch EV 3-6 m3</t>
  </si>
  <si>
    <t>Renault Kangoo Electric, Mercedes-Benz eCitan, Peugeot E-Partner</t>
  </si>
  <si>
    <t>V-klasse (bestelbus) 6-11 m3</t>
  </si>
  <si>
    <t>VW Transporter, Mercedes-Benz Vito, Peugeot Expert</t>
  </si>
  <si>
    <t>V-klasse elektrisch EV 6-11 m3</t>
  </si>
  <si>
    <t>Mercedes-Benz eVito, Peugeot E-Expert, Toyoa Proace Worker Electric, VW ID Buzz Cargo</t>
  </si>
  <si>
    <t>V-klasse (bestelbus) bakwagen tot 3500 kg (met of zonder laadklep)</t>
  </si>
  <si>
    <t>Mercedes-Benz Sprinter 314, Ford Transit 350</t>
  </si>
  <si>
    <t>V- klasse elektrisch EV bakwagen tot 4250 kg (met of zonder laadklep)</t>
  </si>
  <si>
    <t>Mercedes-Benz</t>
  </si>
  <si>
    <t>V-klasse (personenbus)</t>
  </si>
  <si>
    <t>Peugeot Traveller, VW Multivan, Mercedes-Benz V-klasse</t>
  </si>
  <si>
    <t>V-klasse personenbus elektrisch EV</t>
  </si>
  <si>
    <t>Peugeot e-Traveller, VW ID Buzz, Mercedes EQV, Opel Zafira e-Life</t>
  </si>
  <si>
    <t>Totaal:</t>
  </si>
  <si>
    <t>Haal- en brengservice</t>
  </si>
  <si>
    <t>Prijs</t>
  </si>
  <si>
    <t>Aantal transacties</t>
  </si>
  <si>
    <t>Maximum prijs per transactie</t>
  </si>
  <si>
    <t>Haal- en brengservice naar TNO-locaties en privéadressen TNO-medewerkers. Prijs per (aflever, ophaal) transactie</t>
  </si>
  <si>
    <t>Aanvullende eisen en opmerkingen prijzenblad:</t>
  </si>
  <si>
    <r>
      <t xml:space="preserve">Ter illustratie zijn per huurautoklasse voorbeeldmodellen opgenomen. De inschrijver mag binnen elke klasse vergelijkbare modellen inzetten, mits deze voldoen aan de functionele en kwalitatieve eisen zoals beschreven in het PvE (Bijlage </t>
    </r>
    <r>
      <rPr>
        <b/>
        <sz val="11"/>
        <color theme="1"/>
        <rFont val="Aptos Narrow"/>
        <family val="2"/>
        <scheme val="minor"/>
      </rPr>
      <t>C06</t>
    </r>
    <r>
      <rPr>
        <sz val="11"/>
        <color theme="1"/>
        <rFont val="Aptos Narrow"/>
        <family val="2"/>
        <scheme val="minor"/>
      </rPr>
      <t>).
Waar in dit document wordt gesproken over elektrische personenauto's en bestelbussen, wordt bedoeld: emissievrije voertuigen, waaronder volledig elektrische personenauto's en bestelbussen. Het is toegestaan om binnen de Opdracht een emissievrije variant in te zetten, ook als deze afwijkt van het genoemde voorbeeldmodel, mits deze qua prestaties en functionaliteit gelijkwaardig is.</t>
    </r>
  </si>
  <si>
    <t>Dit prijzenblad is opgesteld op basis van de routekaart voor het verminderen van emissies bij autohuur, zoals gewenst door TNO.</t>
  </si>
  <si>
    <t>Er is géén sprake van een afnamegarantie</t>
  </si>
  <si>
    <t>Jaarlijks aantal verhuringen ca. 2300 = 4600 haal-/brengtransacties</t>
  </si>
  <si>
    <t>Vrije km's per dag 300 km, extra km € 0,15/km</t>
  </si>
  <si>
    <t>Voor haal- en brengservice geldt een maximum tarief van € 20 per transactie</t>
  </si>
  <si>
    <t>Prijzen/tarieven:</t>
  </si>
  <si>
    <t>Exclusief brandstof en BTW en prijzen op 2 decimalen nauwkeurig</t>
  </si>
  <si>
    <t>Inclusief inzet diesel of benzineauto's en inclusief keuze automaat en/of stationauto</t>
  </si>
  <si>
    <t>Inclusief rijklaarmaken en schoonmaak</t>
  </si>
  <si>
    <t>Inclusief verzekering WA+Casco incl. schade ongevallen inzittendenverzekering met een eigen risico van € 225,- voor personenauto's en € 350,- voor bestel- en personenbus bij een niet verhaalbare schade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</si>
</sst>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8"/>
      <color theme="1"/>
      <name val="Aptos Narrow"/>
      <family val="2"/>
      <scheme val="minor"/>
    </font>
  </fonts>
  <fills count="9">
    <fill>
      <patternFill patternType="none"/>
    </fill>
    <fill>
      <patternFill patternType="gray125"/>
    </fill>
    <fill>
      <patternFill patternType="solid">
        <fgColor rgb="FF92D050"/>
        <bgColor indexed="64"/>
      </patternFill>
    </fill>
    <fill>
      <patternFill patternType="solid">
        <fgColor theme="2"/>
        <bgColor indexed="64"/>
      </patternFill>
    </fill>
    <fill>
      <patternFill patternType="solid">
        <fgColor rgb="FFFF0000"/>
        <bgColor indexed="64"/>
      </patternFill>
    </fill>
    <fill>
      <patternFill patternType="solid">
        <fgColor rgb="FFFFFF9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xf numFmtId="0" fontId="0" fillId="0" borderId="0" xfId="0" applyAlignment="1">
      <alignment vertical="top"/>
    </xf>
    <xf numFmtId="1" fontId="0" fillId="0" borderId="0" xfId="0" applyNumberFormat="1"/>
    <xf numFmtId="0" fontId="0" fillId="0" borderId="1" xfId="0" applyBorder="1"/>
    <xf numFmtId="0" fontId="3" fillId="2" borderId="1" xfId="0" applyFont="1" applyFill="1" applyBorder="1"/>
    <xf numFmtId="0" fontId="0" fillId="0" borderId="2" xfId="0" applyBorder="1"/>
    <xf numFmtId="0" fontId="0" fillId="3" borderId="1" xfId="0" applyFill="1" applyBorder="1"/>
    <xf numFmtId="0" fontId="3" fillId="3" borderId="1" xfId="0" applyFont="1" applyFill="1" applyBorder="1"/>
    <xf numFmtId="0" fontId="0" fillId="3" borderId="1" xfId="0" applyFill="1" applyBorder="1" applyAlignment="1">
      <alignment vertical="top"/>
    </xf>
    <xf numFmtId="0" fontId="2" fillId="4" borderId="3" xfId="0" applyFont="1" applyFill="1" applyBorder="1" applyAlignment="1">
      <alignment horizontal="center" vertical="center"/>
    </xf>
    <xf numFmtId="0" fontId="4" fillId="0" borderId="0" xfId="0" applyFont="1"/>
    <xf numFmtId="0" fontId="3" fillId="5" borderId="1" xfId="0" applyFont="1" applyFill="1" applyBorder="1"/>
    <xf numFmtId="2" fontId="0" fillId="5" borderId="1" xfId="0" applyNumberFormat="1" applyFill="1" applyBorder="1"/>
    <xf numFmtId="0" fontId="3" fillId="6" borderId="1" xfId="0" applyFont="1" applyFill="1" applyBorder="1"/>
    <xf numFmtId="44" fontId="0" fillId="6" borderId="1" xfId="1" applyFont="1" applyFill="1" applyBorder="1"/>
    <xf numFmtId="2" fontId="0" fillId="5" borderId="15" xfId="0" applyNumberFormat="1" applyFill="1" applyBorder="1"/>
    <xf numFmtId="44" fontId="3" fillId="8" borderId="1" xfId="0" applyNumberFormat="1" applyFont="1" applyFill="1" applyBorder="1"/>
    <xf numFmtId="44" fontId="0" fillId="6" borderId="15" xfId="1" applyFont="1" applyFill="1" applyBorder="1"/>
    <xf numFmtId="44" fontId="4" fillId="0" borderId="4" xfId="1" applyFont="1" applyBorder="1" applyAlignment="1">
      <alignment horizontal="left" vertical="center"/>
    </xf>
    <xf numFmtId="0" fontId="0" fillId="2" borderId="1" xfId="0" applyFill="1" applyBorder="1" applyProtection="1">
      <protection locked="0"/>
    </xf>
    <xf numFmtId="44" fontId="0" fillId="2" borderId="1" xfId="1" applyFont="1" applyFill="1" applyBorder="1" applyProtection="1">
      <protection locked="0"/>
    </xf>
    <xf numFmtId="0" fontId="5" fillId="0" borderId="11"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0" fillId="7" borderId="7" xfId="0" applyFill="1" applyBorder="1" applyAlignment="1">
      <alignment horizontal="left"/>
    </xf>
    <xf numFmtId="0" fontId="0" fillId="7" borderId="8" xfId="0" applyFill="1" applyBorder="1" applyAlignment="1">
      <alignment horizontal="left"/>
    </xf>
    <xf numFmtId="0" fontId="3" fillId="5" borderId="1" xfId="0" applyFont="1" applyFill="1" applyBorder="1" applyAlignment="1">
      <alignment horizontal="left"/>
    </xf>
    <xf numFmtId="0" fontId="0" fillId="5" borderId="1" xfId="0" applyFill="1" applyBorder="1" applyAlignment="1">
      <alignment horizontal="center"/>
    </xf>
    <xf numFmtId="0" fontId="3" fillId="8" borderId="1" xfId="0" applyFont="1" applyFill="1" applyBorder="1" applyAlignment="1">
      <alignment horizontal="left"/>
    </xf>
    <xf numFmtId="44" fontId="0" fillId="8" borderId="1" xfId="1" applyFont="1" applyFill="1" applyBorder="1" applyAlignment="1">
      <alignment horizontal="left"/>
    </xf>
    <xf numFmtId="0" fontId="0" fillId="0" borderId="2" xfId="0" applyBorder="1" applyAlignment="1">
      <alignment horizontal="center" vertical="top"/>
    </xf>
    <xf numFmtId="0" fontId="0" fillId="0" borderId="2" xfId="0" applyBorder="1" applyAlignment="1">
      <alignment horizontal="center" vertical="top" wrapText="1"/>
    </xf>
    <xf numFmtId="0" fontId="3" fillId="0" borderId="1" xfId="0" applyFont="1" applyBorder="1" applyAlignment="1">
      <alignment horizontal="center"/>
    </xf>
    <xf numFmtId="44" fontId="0" fillId="0" borderId="1" xfId="1" applyFont="1" applyBorder="1" applyAlignment="1">
      <alignment horizontal="center"/>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3" fillId="3" borderId="5" xfId="0" applyFont="1" applyFill="1" applyBorder="1" applyAlignment="1">
      <alignment horizontal="left"/>
    </xf>
    <xf numFmtId="0" fontId="3" fillId="3" borderId="6" xfId="0" applyFont="1" applyFill="1" applyBorder="1" applyAlignment="1">
      <alignment horizontal="left"/>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7" borderId="7" xfId="0" applyFill="1" applyBorder="1" applyAlignment="1">
      <alignment horizontal="left" wrapText="1"/>
    </xf>
    <xf numFmtId="0" fontId="0" fillId="7" borderId="8" xfId="0" applyFill="1" applyBorder="1" applyAlignment="1">
      <alignment horizontal="left" wrapText="1"/>
    </xf>
    <xf numFmtId="0" fontId="0" fillId="7" borderId="9" xfId="0" applyFill="1" applyBorder="1" applyAlignment="1">
      <alignment horizontal="left"/>
    </xf>
    <xf numFmtId="0" fontId="0" fillId="7" borderId="10" xfId="0" applyFill="1" applyBorder="1" applyAlignment="1">
      <alignment horizontal="left"/>
    </xf>
    <xf numFmtId="0" fontId="0" fillId="3" borderId="1" xfId="0" applyFill="1" applyBorder="1" applyAlignment="1">
      <alignment horizontal="left"/>
    </xf>
    <xf numFmtId="0" fontId="0" fillId="0" borderId="1" xfId="0" applyBorder="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210911</xdr:colOff>
      <xdr:row>0</xdr:row>
      <xdr:rowOff>172357</xdr:rowOff>
    </xdr:from>
    <xdr:to>
      <xdr:col>22</xdr:col>
      <xdr:colOff>54519</xdr:colOff>
      <xdr:row>2</xdr:row>
      <xdr:rowOff>165100</xdr:rowOff>
    </xdr:to>
    <xdr:pic>
      <xdr:nvPicPr>
        <xdr:cNvPr id="2" name="wm_logo_01">
          <a:extLst>
            <a:ext uri="{FF2B5EF4-FFF2-40B4-BE49-F238E27FC236}">
              <a16:creationId xmlns:a16="http://schemas.microsoft.com/office/drawing/2014/main" id="{99BF7821-CF8F-36AA-C7A8-3C52B99ED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51286" y="172357"/>
          <a:ext cx="2078808" cy="37374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84F0-9253-4508-A413-C21642E7CB79}">
  <dimension ref="A1:X58"/>
  <sheetViews>
    <sheetView showGridLines="0" tabSelected="1" zoomScale="50" zoomScaleNormal="50" workbookViewId="0">
      <selection activeCell="D40" sqref="D40"/>
    </sheetView>
  </sheetViews>
  <sheetFormatPr defaultRowHeight="14.5" x14ac:dyDescent="0.35"/>
  <cols>
    <col min="2" max="2" width="67.1796875" customWidth="1"/>
    <col min="3" max="3" width="89.54296875" customWidth="1"/>
    <col min="4" max="4" width="16.26953125" bestFit="1" customWidth="1"/>
    <col min="5" max="5" width="6.7265625" bestFit="1" customWidth="1"/>
    <col min="6" max="6" width="2.453125" customWidth="1"/>
    <col min="7" max="7" width="16.26953125" bestFit="1" customWidth="1"/>
    <col min="8" max="8" width="6.7265625" bestFit="1" customWidth="1"/>
    <col min="9" max="9" width="2.453125" customWidth="1"/>
    <col min="10" max="10" width="16.26953125" bestFit="1" customWidth="1"/>
    <col min="11" max="11" width="7.453125" bestFit="1" customWidth="1"/>
    <col min="12" max="12" width="2.453125" customWidth="1"/>
    <col min="13" max="13" width="12.7265625" customWidth="1"/>
    <col min="15" max="15" width="16.26953125" bestFit="1" customWidth="1"/>
    <col min="16" max="16" width="6.7265625" bestFit="1" customWidth="1"/>
    <col min="17" max="17" width="2.453125" customWidth="1"/>
    <col min="18" max="18" width="16.26953125" bestFit="1" customWidth="1"/>
    <col min="19" max="19" width="6.7265625" bestFit="1" customWidth="1"/>
    <col min="20" max="20" width="2.453125" customWidth="1"/>
    <col min="21" max="21" width="16.26953125" bestFit="1" customWidth="1"/>
    <col min="22" max="22" width="6.7265625" bestFit="1" customWidth="1"/>
    <col min="23" max="23" width="2.453125" customWidth="1"/>
    <col min="24" max="24" width="11" bestFit="1" customWidth="1"/>
  </cols>
  <sheetData>
    <row r="1" spans="1:24" x14ac:dyDescent="0.35">
      <c r="A1" s="22" t="s">
        <v>0</v>
      </c>
      <c r="B1" s="23"/>
      <c r="C1" s="23"/>
      <c r="D1" s="23"/>
      <c r="E1" s="23"/>
      <c r="F1" s="23"/>
      <c r="G1" s="23"/>
      <c r="H1" s="23"/>
      <c r="I1" s="23"/>
      <c r="J1" s="23"/>
      <c r="K1" s="23"/>
      <c r="L1" s="23"/>
      <c r="M1" s="23"/>
      <c r="N1" s="23"/>
      <c r="O1" s="23"/>
      <c r="P1" s="23"/>
      <c r="Q1" s="23"/>
      <c r="R1" s="23"/>
      <c r="S1" s="23"/>
      <c r="T1" s="23"/>
      <c r="U1" s="23"/>
      <c r="V1" s="23"/>
      <c r="W1" s="23"/>
      <c r="X1" s="24"/>
    </row>
    <row r="2" spans="1:24" x14ac:dyDescent="0.35">
      <c r="A2" s="25"/>
      <c r="B2" s="26"/>
      <c r="C2" s="26"/>
      <c r="D2" s="26"/>
      <c r="E2" s="26"/>
      <c r="F2" s="26"/>
      <c r="G2" s="26"/>
      <c r="H2" s="26"/>
      <c r="I2" s="26"/>
      <c r="J2" s="26"/>
      <c r="K2" s="26"/>
      <c r="L2" s="26"/>
      <c r="M2" s="26"/>
      <c r="N2" s="26"/>
      <c r="O2" s="26"/>
      <c r="P2" s="26"/>
      <c r="Q2" s="26"/>
      <c r="R2" s="26"/>
      <c r="S2" s="26"/>
      <c r="T2" s="26"/>
      <c r="U2" s="26"/>
      <c r="V2" s="26"/>
      <c r="W2" s="26"/>
      <c r="X2" s="27"/>
    </row>
    <row r="3" spans="1:24" x14ac:dyDescent="0.35">
      <c r="A3" s="25"/>
      <c r="B3" s="26"/>
      <c r="C3" s="26"/>
      <c r="D3" s="26"/>
      <c r="E3" s="26"/>
      <c r="F3" s="26"/>
      <c r="G3" s="26"/>
      <c r="H3" s="26"/>
      <c r="I3" s="26"/>
      <c r="J3" s="26"/>
      <c r="K3" s="26"/>
      <c r="L3" s="26"/>
      <c r="M3" s="26"/>
      <c r="N3" s="26"/>
      <c r="O3" s="26"/>
      <c r="P3" s="26"/>
      <c r="Q3" s="26"/>
      <c r="R3" s="26"/>
      <c r="S3" s="26"/>
      <c r="T3" s="26"/>
      <c r="U3" s="26"/>
      <c r="V3" s="26"/>
      <c r="W3" s="26"/>
      <c r="X3" s="27"/>
    </row>
    <row r="4" spans="1:24" ht="15" thickBot="1" x14ac:dyDescent="0.4">
      <c r="A4" s="28"/>
      <c r="B4" s="29"/>
      <c r="C4" s="29"/>
      <c r="D4" s="29"/>
      <c r="E4" s="29"/>
      <c r="F4" s="29"/>
      <c r="G4" s="29"/>
      <c r="H4" s="29"/>
      <c r="I4" s="29"/>
      <c r="J4" s="29"/>
      <c r="K4" s="29"/>
      <c r="L4" s="29"/>
      <c r="M4" s="29"/>
      <c r="N4" s="29"/>
      <c r="O4" s="29"/>
      <c r="P4" s="29"/>
      <c r="Q4" s="29"/>
      <c r="R4" s="29"/>
      <c r="S4" s="29"/>
      <c r="T4" s="29"/>
      <c r="U4" s="29"/>
      <c r="V4" s="29"/>
      <c r="W4" s="29"/>
      <c r="X4" s="30"/>
    </row>
    <row r="7" spans="1:24" x14ac:dyDescent="0.35">
      <c r="B7" s="7" t="s">
        <v>1</v>
      </c>
      <c r="C7" s="20"/>
    </row>
    <row r="8" spans="1:24" x14ac:dyDescent="0.35">
      <c r="B8" s="7" t="s">
        <v>2</v>
      </c>
      <c r="C8" s="20"/>
    </row>
    <row r="9" spans="1:24" ht="92.5" customHeight="1" x14ac:dyDescent="0.35">
      <c r="B9" s="9" t="s">
        <v>3</v>
      </c>
      <c r="C9" s="20"/>
    </row>
    <row r="10" spans="1:24" ht="15" customHeight="1" x14ac:dyDescent="0.35"/>
    <row r="11" spans="1:24" ht="15" thickBot="1" x14ac:dyDescent="0.4">
      <c r="B11" s="2"/>
    </row>
    <row r="12" spans="1:24" ht="29.5" customHeight="1" thickBot="1" x14ac:dyDescent="0.4">
      <c r="B12" s="10" t="s">
        <v>4</v>
      </c>
      <c r="C12" s="19">
        <f>H40+M36+X36</f>
        <v>0</v>
      </c>
    </row>
    <row r="13" spans="1:24" x14ac:dyDescent="0.35">
      <c r="B13" s="2"/>
    </row>
    <row r="15" spans="1:24" x14ac:dyDescent="0.35">
      <c r="B15" s="11" t="s">
        <v>5</v>
      </c>
      <c r="D15" s="39" t="s">
        <v>6</v>
      </c>
      <c r="E15" s="39"/>
      <c r="F15" s="39"/>
      <c r="G15" s="39"/>
      <c r="H15" s="39"/>
      <c r="I15" s="39"/>
      <c r="J15" s="39"/>
      <c r="K15" s="39"/>
      <c r="L15" s="39"/>
      <c r="M15" s="39"/>
      <c r="O15" s="39" t="s">
        <v>7</v>
      </c>
      <c r="P15" s="39"/>
      <c r="Q15" s="39"/>
      <c r="R15" s="39"/>
      <c r="S15" s="39"/>
      <c r="T15" s="39"/>
      <c r="U15" s="39"/>
      <c r="V15" s="39"/>
      <c r="W15" s="39"/>
      <c r="X15" s="39"/>
    </row>
    <row r="16" spans="1:24" ht="31" customHeight="1" x14ac:dyDescent="0.35">
      <c r="D16" s="37" t="s">
        <v>8</v>
      </c>
      <c r="E16" s="37"/>
      <c r="F16" s="2"/>
      <c r="G16" s="37" t="s">
        <v>9</v>
      </c>
      <c r="H16" s="37"/>
      <c r="I16" s="2"/>
      <c r="J16" s="38" t="s">
        <v>10</v>
      </c>
      <c r="K16" s="38"/>
      <c r="M16" s="4"/>
      <c r="O16" s="37" t="s">
        <v>8</v>
      </c>
      <c r="P16" s="37"/>
      <c r="Q16" s="2"/>
      <c r="R16" s="37" t="s">
        <v>9</v>
      </c>
      <c r="S16" s="37"/>
      <c r="T16" s="2"/>
      <c r="U16" s="38" t="s">
        <v>10</v>
      </c>
      <c r="V16" s="38"/>
      <c r="X16" s="6"/>
    </row>
    <row r="17" spans="1:24" x14ac:dyDescent="0.35">
      <c r="A17" s="8" t="s">
        <v>11</v>
      </c>
      <c r="B17" s="8" t="s">
        <v>12</v>
      </c>
      <c r="C17" s="8" t="s">
        <v>13</v>
      </c>
      <c r="D17" s="5" t="s">
        <v>14</v>
      </c>
      <c r="E17" s="12" t="s">
        <v>15</v>
      </c>
      <c r="F17" s="1"/>
      <c r="G17" s="5" t="s">
        <v>14</v>
      </c>
      <c r="H17" s="12" t="s">
        <v>15</v>
      </c>
      <c r="I17" s="1"/>
      <c r="J17" s="5" t="s">
        <v>14</v>
      </c>
      <c r="K17" s="12" t="s">
        <v>15</v>
      </c>
      <c r="L17" s="1"/>
      <c r="M17" s="14" t="s">
        <v>16</v>
      </c>
      <c r="N17" s="1"/>
      <c r="O17" s="5" t="s">
        <v>14</v>
      </c>
      <c r="P17" s="12" t="s">
        <v>15</v>
      </c>
      <c r="Q17" s="1"/>
      <c r="R17" s="5" t="s">
        <v>14</v>
      </c>
      <c r="S17" s="12" t="s">
        <v>15</v>
      </c>
      <c r="T17" s="1"/>
      <c r="U17" s="5" t="s">
        <v>14</v>
      </c>
      <c r="V17" s="12" t="s">
        <v>15</v>
      </c>
      <c r="W17" s="1"/>
      <c r="X17" s="14" t="s">
        <v>16</v>
      </c>
    </row>
    <row r="18" spans="1:24" x14ac:dyDescent="0.35">
      <c r="A18" s="7">
        <v>1</v>
      </c>
      <c r="B18" s="7" t="s">
        <v>17</v>
      </c>
      <c r="C18" s="7" t="s">
        <v>18</v>
      </c>
      <c r="D18" s="21"/>
      <c r="E18" s="13">
        <v>0.22</v>
      </c>
      <c r="G18" s="21"/>
      <c r="H18" s="13">
        <v>0.22</v>
      </c>
      <c r="J18" s="21"/>
      <c r="K18" s="13">
        <v>0.05</v>
      </c>
      <c r="M18" s="15">
        <f>(D18*E18)+(G18*H18)+(J18*K18)</f>
        <v>0</v>
      </c>
      <c r="O18" s="21"/>
      <c r="P18" s="13">
        <v>0.09</v>
      </c>
      <c r="R18" s="21"/>
      <c r="S18" s="13">
        <v>0.09</v>
      </c>
      <c r="U18" s="21"/>
      <c r="V18" s="13">
        <v>0.02</v>
      </c>
      <c r="X18" s="15">
        <f>(O18*P18)+(R18*S18)+(U18*V18)</f>
        <v>0</v>
      </c>
    </row>
    <row r="19" spans="1:24" x14ac:dyDescent="0.35">
      <c r="A19" s="7">
        <v>2</v>
      </c>
      <c r="B19" s="7" t="s">
        <v>19</v>
      </c>
      <c r="C19" s="7" t="s">
        <v>20</v>
      </c>
      <c r="D19" s="21"/>
      <c r="E19" s="13">
        <v>0.22</v>
      </c>
      <c r="G19" s="21"/>
      <c r="H19" s="13">
        <v>0.22</v>
      </c>
      <c r="J19" s="21"/>
      <c r="K19" s="13">
        <v>0.05</v>
      </c>
      <c r="M19" s="15">
        <f t="shared" ref="M19:M34" si="0">(D19*E19)+(G19*H19)+(J19*K19)</f>
        <v>0</v>
      </c>
      <c r="O19" s="21"/>
      <c r="P19" s="13">
        <v>0.36</v>
      </c>
      <c r="R19" s="21"/>
      <c r="S19" s="13">
        <v>0.36</v>
      </c>
      <c r="U19" s="21"/>
      <c r="V19" s="13">
        <v>0.08</v>
      </c>
      <c r="X19" s="15">
        <f t="shared" ref="X19:X34" si="1">(O19*P19)+(R19*S19)+(U19*V19)</f>
        <v>0</v>
      </c>
    </row>
    <row r="20" spans="1:24" x14ac:dyDescent="0.35">
      <c r="A20" s="7">
        <v>3</v>
      </c>
      <c r="B20" s="7" t="s">
        <v>21</v>
      </c>
      <c r="C20" s="7" t="s">
        <v>22</v>
      </c>
      <c r="D20" s="21"/>
      <c r="E20" s="13">
        <v>3.38</v>
      </c>
      <c r="G20" s="21"/>
      <c r="H20" s="13">
        <v>3.38</v>
      </c>
      <c r="J20" s="21"/>
      <c r="K20" s="13">
        <v>0.75</v>
      </c>
      <c r="M20" s="15">
        <f t="shared" si="0"/>
        <v>0</v>
      </c>
      <c r="O20" s="21"/>
      <c r="P20" s="13">
        <v>1.35</v>
      </c>
      <c r="R20" s="21"/>
      <c r="S20" s="13">
        <v>1.35</v>
      </c>
      <c r="U20" s="21"/>
      <c r="V20" s="13">
        <v>0.3</v>
      </c>
      <c r="X20" s="15">
        <f t="shared" si="1"/>
        <v>0</v>
      </c>
    </row>
    <row r="21" spans="1:24" x14ac:dyDescent="0.35">
      <c r="A21" s="7">
        <v>4</v>
      </c>
      <c r="B21" s="7" t="s">
        <v>23</v>
      </c>
      <c r="C21" s="7" t="s">
        <v>24</v>
      </c>
      <c r="D21" s="21"/>
      <c r="E21" s="13">
        <v>3.38</v>
      </c>
      <c r="G21" s="21"/>
      <c r="H21" s="13">
        <v>3.38</v>
      </c>
      <c r="J21" s="21"/>
      <c r="K21" s="13">
        <v>0.75</v>
      </c>
      <c r="M21" s="15">
        <f t="shared" si="0"/>
        <v>0</v>
      </c>
      <c r="O21" s="21"/>
      <c r="P21" s="13">
        <v>5.4</v>
      </c>
      <c r="R21" s="21"/>
      <c r="S21" s="13">
        <v>5.4</v>
      </c>
      <c r="U21" s="21"/>
      <c r="V21" s="13">
        <v>1.2</v>
      </c>
      <c r="X21" s="15">
        <f t="shared" si="1"/>
        <v>0</v>
      </c>
    </row>
    <row r="22" spans="1:24" x14ac:dyDescent="0.35">
      <c r="A22" s="7">
        <v>5</v>
      </c>
      <c r="B22" s="7" t="s">
        <v>25</v>
      </c>
      <c r="C22" s="7" t="s">
        <v>26</v>
      </c>
      <c r="D22" s="21"/>
      <c r="E22" s="13">
        <v>11.24</v>
      </c>
      <c r="G22" s="21"/>
      <c r="H22" s="13">
        <v>11.24</v>
      </c>
      <c r="J22" s="21"/>
      <c r="K22" s="13">
        <v>2.5</v>
      </c>
      <c r="M22" s="15">
        <f t="shared" si="0"/>
        <v>0</v>
      </c>
      <c r="O22" s="21"/>
      <c r="P22" s="13">
        <v>4.5</v>
      </c>
      <c r="R22" s="21"/>
      <c r="S22" s="13">
        <v>4.5</v>
      </c>
      <c r="U22" s="21"/>
      <c r="V22" s="13">
        <v>1</v>
      </c>
      <c r="X22" s="15">
        <f t="shared" si="1"/>
        <v>0</v>
      </c>
    </row>
    <row r="23" spans="1:24" x14ac:dyDescent="0.35">
      <c r="A23" s="7">
        <v>6</v>
      </c>
      <c r="B23" s="7" t="s">
        <v>27</v>
      </c>
      <c r="C23" s="7" t="s">
        <v>28</v>
      </c>
      <c r="D23" s="21"/>
      <c r="E23" s="13">
        <v>11.24</v>
      </c>
      <c r="G23" s="21"/>
      <c r="H23" s="13">
        <v>11.24</v>
      </c>
      <c r="J23" s="21"/>
      <c r="K23" s="13">
        <v>2.5</v>
      </c>
      <c r="M23" s="15">
        <f t="shared" si="0"/>
        <v>0</v>
      </c>
      <c r="O23" s="21"/>
      <c r="P23" s="13">
        <v>18</v>
      </c>
      <c r="R23" s="21"/>
      <c r="S23" s="13">
        <v>18</v>
      </c>
      <c r="U23" s="21"/>
      <c r="V23" s="13">
        <v>4</v>
      </c>
      <c r="X23" s="15">
        <f t="shared" si="1"/>
        <v>0</v>
      </c>
    </row>
    <row r="24" spans="1:24" x14ac:dyDescent="0.35">
      <c r="A24" s="7">
        <v>7</v>
      </c>
      <c r="B24" s="7" t="s">
        <v>29</v>
      </c>
      <c r="C24" s="7" t="s">
        <v>30</v>
      </c>
      <c r="D24" s="21"/>
      <c r="E24" s="13">
        <v>3.38</v>
      </c>
      <c r="G24" s="21"/>
      <c r="H24" s="13">
        <v>3.38</v>
      </c>
      <c r="J24" s="21"/>
      <c r="K24" s="13">
        <v>0.75</v>
      </c>
      <c r="M24" s="15">
        <f t="shared" si="0"/>
        <v>0</v>
      </c>
      <c r="O24" s="21"/>
      <c r="P24" s="13">
        <v>1.35</v>
      </c>
      <c r="R24" s="21"/>
      <c r="S24" s="13">
        <v>1.35</v>
      </c>
      <c r="U24" s="21"/>
      <c r="V24" s="13">
        <v>0.3</v>
      </c>
      <c r="X24" s="15">
        <f t="shared" si="1"/>
        <v>0</v>
      </c>
    </row>
    <row r="25" spans="1:24" x14ac:dyDescent="0.35">
      <c r="A25" s="7">
        <v>8</v>
      </c>
      <c r="B25" s="7" t="s">
        <v>31</v>
      </c>
      <c r="C25" s="7" t="s">
        <v>32</v>
      </c>
      <c r="D25" s="21"/>
      <c r="E25" s="13">
        <v>3.38</v>
      </c>
      <c r="G25" s="21"/>
      <c r="H25" s="13">
        <v>3.38</v>
      </c>
      <c r="J25" s="21"/>
      <c r="K25" s="13">
        <v>0.75</v>
      </c>
      <c r="M25" s="15">
        <f t="shared" si="0"/>
        <v>0</v>
      </c>
      <c r="O25" s="21"/>
      <c r="P25" s="13">
        <v>5.4</v>
      </c>
      <c r="R25" s="21"/>
      <c r="S25" s="13">
        <v>5.4</v>
      </c>
      <c r="U25" s="21"/>
      <c r="V25" s="13">
        <v>1.2</v>
      </c>
      <c r="X25" s="15">
        <f t="shared" si="1"/>
        <v>0</v>
      </c>
    </row>
    <row r="26" spans="1:24" x14ac:dyDescent="0.35">
      <c r="A26" s="7">
        <v>9</v>
      </c>
      <c r="B26" s="7" t="s">
        <v>33</v>
      </c>
      <c r="C26" s="7" t="s">
        <v>34</v>
      </c>
      <c r="D26" s="21"/>
      <c r="E26" s="13">
        <v>2.0299999999999998</v>
      </c>
      <c r="G26" s="21"/>
      <c r="H26" s="13">
        <v>2.0299999999999998</v>
      </c>
      <c r="J26" s="21"/>
      <c r="K26" s="13">
        <v>0.44999999999999996</v>
      </c>
      <c r="M26" s="15">
        <f t="shared" si="0"/>
        <v>0</v>
      </c>
      <c r="O26" s="21"/>
      <c r="P26" s="13">
        <v>0.80999999999999994</v>
      </c>
      <c r="R26" s="21"/>
      <c r="S26" s="13">
        <v>0.80999999999999994</v>
      </c>
      <c r="U26" s="21"/>
      <c r="V26" s="13">
        <v>0.18</v>
      </c>
      <c r="X26" s="15">
        <f t="shared" si="1"/>
        <v>0</v>
      </c>
    </row>
    <row r="27" spans="1:24" x14ac:dyDescent="0.35">
      <c r="A27" s="7">
        <v>10</v>
      </c>
      <c r="B27" s="7" t="s">
        <v>35</v>
      </c>
      <c r="C27" s="7" t="s">
        <v>36</v>
      </c>
      <c r="D27" s="21"/>
      <c r="E27" s="13">
        <v>2.0299999999999998</v>
      </c>
      <c r="G27" s="21"/>
      <c r="H27" s="13">
        <v>2.0299999999999998</v>
      </c>
      <c r="J27" s="21"/>
      <c r="K27" s="13">
        <v>0.44999999999999996</v>
      </c>
      <c r="M27" s="15">
        <f t="shared" si="0"/>
        <v>0</v>
      </c>
      <c r="O27" s="21"/>
      <c r="P27" s="13">
        <v>3.2399999999999998</v>
      </c>
      <c r="R27" s="21"/>
      <c r="S27" s="13">
        <v>3.2399999999999998</v>
      </c>
      <c r="U27" s="21"/>
      <c r="V27" s="13">
        <v>0.72</v>
      </c>
      <c r="X27" s="15">
        <f t="shared" si="1"/>
        <v>0</v>
      </c>
    </row>
    <row r="28" spans="1:24" x14ac:dyDescent="0.35">
      <c r="A28" s="7">
        <v>11</v>
      </c>
      <c r="B28" s="7" t="s">
        <v>37</v>
      </c>
      <c r="C28" s="7" t="s">
        <v>38</v>
      </c>
      <c r="D28" s="21"/>
      <c r="E28" s="13">
        <v>0.28999999999999998</v>
      </c>
      <c r="G28" s="21"/>
      <c r="H28" s="13">
        <v>0.28999999999999998</v>
      </c>
      <c r="J28" s="21"/>
      <c r="K28" s="13">
        <v>0.06</v>
      </c>
      <c r="M28" s="15">
        <f t="shared" si="0"/>
        <v>0</v>
      </c>
      <c r="O28" s="21"/>
      <c r="P28" s="13">
        <v>0.26666666666666666</v>
      </c>
      <c r="R28" s="21"/>
      <c r="S28" s="13">
        <v>0.26666666666666666</v>
      </c>
      <c r="U28" s="21"/>
      <c r="V28" s="13">
        <v>0.05</v>
      </c>
      <c r="X28" s="15">
        <f t="shared" si="1"/>
        <v>0</v>
      </c>
    </row>
    <row r="29" spans="1:24" x14ac:dyDescent="0.35">
      <c r="A29" s="7">
        <v>12</v>
      </c>
      <c r="B29" s="7" t="s">
        <v>39</v>
      </c>
      <c r="C29" s="7" t="s">
        <v>40</v>
      </c>
      <c r="D29" s="21"/>
      <c r="E29" s="13">
        <v>0.01</v>
      </c>
      <c r="G29" s="21"/>
      <c r="H29" s="13">
        <v>0.01</v>
      </c>
      <c r="J29" s="21"/>
      <c r="K29" s="13">
        <v>0.01</v>
      </c>
      <c r="M29" s="15">
        <f t="shared" si="0"/>
        <v>0</v>
      </c>
      <c r="O29" s="21"/>
      <c r="P29" s="13">
        <v>6.6666666666666666E-2</v>
      </c>
      <c r="R29" s="21"/>
      <c r="S29" s="13">
        <v>6.6666666666666666E-2</v>
      </c>
      <c r="U29" s="21"/>
      <c r="V29" s="13">
        <v>7.0000000000000007E-2</v>
      </c>
      <c r="X29" s="15">
        <f t="shared" si="1"/>
        <v>0</v>
      </c>
    </row>
    <row r="30" spans="1:24" x14ac:dyDescent="0.35">
      <c r="A30" s="7">
        <v>13</v>
      </c>
      <c r="B30" s="7" t="s">
        <v>41</v>
      </c>
      <c r="C30" s="7" t="s">
        <v>42</v>
      </c>
      <c r="D30" s="21"/>
      <c r="E30" s="13">
        <v>3.59</v>
      </c>
      <c r="G30" s="21"/>
      <c r="H30" s="13">
        <v>3.59</v>
      </c>
      <c r="J30" s="21"/>
      <c r="K30" s="13">
        <v>0.8</v>
      </c>
      <c r="M30" s="15">
        <f t="shared" si="0"/>
        <v>0</v>
      </c>
      <c r="O30" s="21"/>
      <c r="P30" s="13">
        <v>2.8</v>
      </c>
      <c r="R30" s="21"/>
      <c r="S30" s="13">
        <v>2.8</v>
      </c>
      <c r="U30" s="21"/>
      <c r="V30" s="13">
        <v>0.62222222222222234</v>
      </c>
      <c r="X30" s="15">
        <f t="shared" si="1"/>
        <v>0</v>
      </c>
    </row>
    <row r="31" spans="1:24" x14ac:dyDescent="0.35">
      <c r="A31" s="7">
        <v>14</v>
      </c>
      <c r="B31" s="7" t="s">
        <v>43</v>
      </c>
      <c r="C31" s="7" t="s">
        <v>44</v>
      </c>
      <c r="D31" s="21"/>
      <c r="E31" s="13">
        <v>0.01</v>
      </c>
      <c r="G31" s="21"/>
      <c r="H31" s="13">
        <v>0.01</v>
      </c>
      <c r="J31" s="21"/>
      <c r="K31" s="13">
        <v>0.01</v>
      </c>
      <c r="M31" s="15">
        <f t="shared" si="0"/>
        <v>0</v>
      </c>
      <c r="O31" s="21"/>
      <c r="P31" s="13">
        <v>0.7</v>
      </c>
      <c r="R31" s="21"/>
      <c r="S31" s="13">
        <v>0.7</v>
      </c>
      <c r="U31" s="21"/>
      <c r="V31" s="13">
        <v>0.06</v>
      </c>
      <c r="X31" s="15">
        <f t="shared" si="1"/>
        <v>0</v>
      </c>
    </row>
    <row r="32" spans="1:24" x14ac:dyDescent="0.35">
      <c r="A32" s="7">
        <v>15</v>
      </c>
      <c r="B32" s="7" t="s">
        <v>45</v>
      </c>
      <c r="C32" s="7" t="s">
        <v>46</v>
      </c>
      <c r="D32" s="21"/>
      <c r="E32" s="13">
        <v>0.28999999999999998</v>
      </c>
      <c r="G32" s="21"/>
      <c r="H32" s="13">
        <v>0.28999999999999998</v>
      </c>
      <c r="J32" s="21"/>
      <c r="K32" s="13">
        <v>0.05</v>
      </c>
      <c r="M32" s="15">
        <f t="shared" si="0"/>
        <v>0</v>
      </c>
      <c r="O32" s="21"/>
      <c r="P32" s="13">
        <v>0.26666666666666666</v>
      </c>
      <c r="R32" s="21"/>
      <c r="S32" s="13">
        <v>0.26666666666666666</v>
      </c>
      <c r="U32" s="21"/>
      <c r="V32" s="13">
        <v>0.02</v>
      </c>
      <c r="X32" s="15">
        <f>(O32*P32)+(R32*S32)+(U32*V32)</f>
        <v>0</v>
      </c>
    </row>
    <row r="33" spans="1:24" x14ac:dyDescent="0.35">
      <c r="A33" s="7">
        <v>16</v>
      </c>
      <c r="B33" s="7" t="s">
        <v>47</v>
      </c>
      <c r="C33" s="7" t="s">
        <v>48</v>
      </c>
      <c r="D33" s="21"/>
      <c r="E33" s="13">
        <v>0.01</v>
      </c>
      <c r="G33" s="21"/>
      <c r="H33" s="13">
        <v>0.01</v>
      </c>
      <c r="J33" s="21"/>
      <c r="K33" s="13">
        <v>0.01</v>
      </c>
      <c r="M33" s="15">
        <f t="shared" si="0"/>
        <v>0</v>
      </c>
      <c r="O33" s="21"/>
      <c r="P33" s="13">
        <v>6.6666666666666666E-2</v>
      </c>
      <c r="R33" s="21"/>
      <c r="S33" s="13">
        <v>6.6666666666666666E-2</v>
      </c>
      <c r="U33" s="21"/>
      <c r="V33" s="13">
        <v>0.06</v>
      </c>
      <c r="X33" s="15">
        <f t="shared" si="1"/>
        <v>0</v>
      </c>
    </row>
    <row r="34" spans="1:24" x14ac:dyDescent="0.35">
      <c r="A34" s="7">
        <v>17</v>
      </c>
      <c r="B34" s="7" t="s">
        <v>49</v>
      </c>
      <c r="C34" s="7" t="s">
        <v>50</v>
      </c>
      <c r="D34" s="21"/>
      <c r="E34" s="13">
        <v>0.28999999999999998</v>
      </c>
      <c r="G34" s="21"/>
      <c r="H34" s="13">
        <v>0.28999999999999998</v>
      </c>
      <c r="J34" s="21"/>
      <c r="K34" s="13">
        <v>0.05</v>
      </c>
      <c r="M34" s="15">
        <f t="shared" si="0"/>
        <v>0</v>
      </c>
      <c r="O34" s="21"/>
      <c r="P34" s="13">
        <v>0.26666666666666666</v>
      </c>
      <c r="R34" s="21"/>
      <c r="S34" s="13">
        <v>0.26666666666666666</v>
      </c>
      <c r="U34" s="21"/>
      <c r="V34" s="13">
        <v>5.9259259259259268E-2</v>
      </c>
      <c r="X34" s="15">
        <f t="shared" si="1"/>
        <v>0</v>
      </c>
    </row>
    <row r="35" spans="1:24" x14ac:dyDescent="0.35">
      <c r="A35" s="7">
        <v>18</v>
      </c>
      <c r="B35" s="7" t="s">
        <v>51</v>
      </c>
      <c r="C35" s="7" t="s">
        <v>52</v>
      </c>
      <c r="D35" s="21"/>
      <c r="E35" s="13">
        <v>0.01</v>
      </c>
      <c r="G35" s="21"/>
      <c r="H35" s="13">
        <v>0.01</v>
      </c>
      <c r="J35" s="21"/>
      <c r="K35" s="16">
        <v>0.01</v>
      </c>
      <c r="M35" s="15">
        <f>(D35*E35)+(G35*H35)+(J35*K35)</f>
        <v>0</v>
      </c>
      <c r="O35" s="21"/>
      <c r="P35" s="13">
        <v>6.6666666666666666E-2</v>
      </c>
      <c r="R35" s="21"/>
      <c r="S35" s="13">
        <v>6.6666666666666666E-2</v>
      </c>
      <c r="U35" s="21"/>
      <c r="V35" s="16">
        <v>0.06</v>
      </c>
      <c r="X35" s="18">
        <f>(O35*P35)+(R35*S35)+(U35*V35)</f>
        <v>0</v>
      </c>
    </row>
    <row r="36" spans="1:24" x14ac:dyDescent="0.35">
      <c r="K36" s="54" t="s">
        <v>53</v>
      </c>
      <c r="L36" s="54"/>
      <c r="M36" s="17">
        <f>SUM(M18:M35)</f>
        <v>0</v>
      </c>
      <c r="V36" s="54" t="s">
        <v>53</v>
      </c>
      <c r="W36" s="54"/>
      <c r="X36" s="17">
        <f>SUM(X18:X35)</f>
        <v>0</v>
      </c>
    </row>
    <row r="39" spans="1:24" x14ac:dyDescent="0.35">
      <c r="A39" s="7"/>
      <c r="B39" s="43" t="s">
        <v>54</v>
      </c>
      <c r="C39" s="44"/>
      <c r="D39" s="5" t="s">
        <v>55</v>
      </c>
      <c r="E39" s="33" t="s">
        <v>56</v>
      </c>
      <c r="F39" s="33"/>
      <c r="G39" s="33"/>
      <c r="H39" s="35" t="s">
        <v>16</v>
      </c>
      <c r="I39" s="35"/>
      <c r="J39" s="39" t="s">
        <v>57</v>
      </c>
      <c r="K39" s="39"/>
      <c r="L39" s="39"/>
      <c r="M39" s="39"/>
    </row>
    <row r="40" spans="1:24" x14ac:dyDescent="0.35">
      <c r="A40" s="7">
        <v>19</v>
      </c>
      <c r="B40" s="53" t="s">
        <v>58</v>
      </c>
      <c r="C40" s="53"/>
      <c r="D40" s="21"/>
      <c r="E40" s="34">
        <v>100</v>
      </c>
      <c r="F40" s="34"/>
      <c r="G40" s="34"/>
      <c r="H40" s="36">
        <f>D40*E40</f>
        <v>0</v>
      </c>
      <c r="I40" s="36"/>
      <c r="J40" s="40">
        <v>20</v>
      </c>
      <c r="K40" s="40"/>
      <c r="L40" s="40"/>
      <c r="M40" s="40"/>
    </row>
    <row r="41" spans="1:24" x14ac:dyDescent="0.35">
      <c r="P41" s="3"/>
    </row>
    <row r="43" spans="1:24" ht="15" thickBot="1" x14ac:dyDescent="0.4"/>
    <row r="44" spans="1:24" x14ac:dyDescent="0.35">
      <c r="B44" s="45" t="s">
        <v>59</v>
      </c>
      <c r="C44" s="46"/>
    </row>
    <row r="45" spans="1:24" x14ac:dyDescent="0.35">
      <c r="B45" s="47"/>
      <c r="C45" s="48"/>
    </row>
    <row r="46" spans="1:24" ht="72.650000000000006" customHeight="1" x14ac:dyDescent="0.35">
      <c r="B46" s="49" t="s">
        <v>60</v>
      </c>
      <c r="C46" s="50"/>
    </row>
    <row r="47" spans="1:24" x14ac:dyDescent="0.35">
      <c r="B47" s="31" t="s">
        <v>61</v>
      </c>
      <c r="C47" s="32"/>
    </row>
    <row r="48" spans="1:24" x14ac:dyDescent="0.35">
      <c r="B48" s="31" t="s">
        <v>62</v>
      </c>
      <c r="C48" s="32"/>
    </row>
    <row r="49" spans="2:3" x14ac:dyDescent="0.35">
      <c r="B49" s="31" t="s">
        <v>63</v>
      </c>
      <c r="C49" s="32"/>
    </row>
    <row r="50" spans="2:3" x14ac:dyDescent="0.35">
      <c r="B50" s="31" t="s">
        <v>64</v>
      </c>
      <c r="C50" s="32"/>
    </row>
    <row r="51" spans="2:3" ht="15" thickBot="1" x14ac:dyDescent="0.4">
      <c r="B51" s="51" t="s">
        <v>65</v>
      </c>
      <c r="C51" s="52"/>
    </row>
    <row r="52" spans="2:3" ht="15" thickBot="1" x14ac:dyDescent="0.4"/>
    <row r="53" spans="2:3" x14ac:dyDescent="0.35">
      <c r="B53" s="45" t="s">
        <v>66</v>
      </c>
      <c r="C53" s="46"/>
    </row>
    <row r="54" spans="2:3" x14ac:dyDescent="0.35">
      <c r="B54" s="47"/>
      <c r="C54" s="48"/>
    </row>
    <row r="55" spans="2:3" x14ac:dyDescent="0.35">
      <c r="B55" s="31" t="s">
        <v>67</v>
      </c>
      <c r="C55" s="32"/>
    </row>
    <row r="56" spans="2:3" x14ac:dyDescent="0.35">
      <c r="B56" s="31" t="s">
        <v>68</v>
      </c>
      <c r="C56" s="32"/>
    </row>
    <row r="57" spans="2:3" x14ac:dyDescent="0.35">
      <c r="B57" s="31" t="s">
        <v>69</v>
      </c>
      <c r="C57" s="32"/>
    </row>
    <row r="58" spans="2:3" ht="32.15" customHeight="1" thickBot="1" x14ac:dyDescent="0.4">
      <c r="B58" s="41" t="s">
        <v>70</v>
      </c>
      <c r="C58" s="42"/>
    </row>
  </sheetData>
  <sheetProtection algorithmName="SHA-512" hashValue="shk8q6BcApX3r6WPBK4IF3TIDDSA1Smz3WXMr6v7m8d2kg9+dUcBUHBw1nWAOKzGVN/nUP4zE+hLiPOLi7bIww==" saltValue="hYqRfDj4r/DfjhUAZfnrkQ==" spinCount="100000" sheet="1" objects="1" scenarios="1" selectLockedCells="1"/>
  <mergeCells count="31">
    <mergeCell ref="U16:V16"/>
    <mergeCell ref="B58:C58"/>
    <mergeCell ref="B39:C39"/>
    <mergeCell ref="B44:C45"/>
    <mergeCell ref="B53:C54"/>
    <mergeCell ref="B46:C46"/>
    <mergeCell ref="B47:C47"/>
    <mergeCell ref="B48:C48"/>
    <mergeCell ref="B49:C49"/>
    <mergeCell ref="B50:C50"/>
    <mergeCell ref="B51:C51"/>
    <mergeCell ref="B55:C55"/>
    <mergeCell ref="B40:C40"/>
    <mergeCell ref="K36:L36"/>
    <mergeCell ref="V36:W36"/>
    <mergeCell ref="A1:X4"/>
    <mergeCell ref="B56:C56"/>
    <mergeCell ref="B57:C57"/>
    <mergeCell ref="E39:G39"/>
    <mergeCell ref="E40:G40"/>
    <mergeCell ref="H39:I39"/>
    <mergeCell ref="H40:I40"/>
    <mergeCell ref="D16:E16"/>
    <mergeCell ref="G16:H16"/>
    <mergeCell ref="J16:K16"/>
    <mergeCell ref="D15:M15"/>
    <mergeCell ref="O15:X15"/>
    <mergeCell ref="O16:P16"/>
    <mergeCell ref="R16:S16"/>
    <mergeCell ref="J39:M39"/>
    <mergeCell ref="J40:M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BBCC6D74C471B548B9C31C4F9786DF79" ma:contentTypeVersion="12" ma:contentTypeDescription=" " ma:contentTypeScope="" ma:versionID="5834a560aa004e469a527f340fe9c313">
  <xsd:schema xmlns:xsd="http://www.w3.org/2001/XMLSchema" xmlns:xs="http://www.w3.org/2001/XMLSchema" xmlns:p="http://schemas.microsoft.com/office/2006/metadata/properties" xmlns:ns2="bb8d9f53-cc73-4b30-b9b0-9b323e4834ff" xmlns:ns3="2f6a910d-138e-42c1-8e8a-320c1b7cf3f7" xmlns:ns5="5cb7d5f3-5be1-49d1-87d2-c933a276b03b" targetNamespace="http://schemas.microsoft.com/office/2006/metadata/properties" ma:root="true" ma:fieldsID="b2ff076c9cddb987fab23e84be437e54" ns2:_="" ns3:_="" ns5:_="">
    <xsd:import namespace="bb8d9f53-cc73-4b30-b9b0-9b323e4834ff"/>
    <xsd:import namespace="2f6a910d-138e-42c1-8e8a-320c1b7cf3f7"/>
    <xsd:import namespace="5cb7d5f3-5be1-49d1-87d2-c933a276b03b"/>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SearchProperties" minOccurs="0"/>
                <xsd:element ref="ns5:MediaServiceObjectDetectorVersions" minOccurs="0"/>
                <xsd:element ref="ns5:lcf76f155ced4ddcb4097134ff3c332f"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9f53-cc73-4b30-b9b0-9b323e4834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bd5ba74-7a64-4f59-a9a4-9eed026f5362}" ma:internalName="TaxCatchAll" ma:showField="CatchAllData" ma:web="bb8d9f53-cc73-4b30-b9b0-9b323e4834f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bd5ba74-7a64-4f59-a9a4-9eed026f5362}" ma:internalName="TaxCatchAllLabel" ma:readOnly="true" ma:showField="CatchAllDataLabel" ma:web="bb8d9f53-cc73-4b30-b9b0-9b323e4834ff">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EUA Huurauto" ma:internalName="TNOC_ClusterName">
      <xsd:simpleType>
        <xsd:restriction base="dms:Text">
          <xsd:maxLength value="255"/>
        </xsd:restriction>
      </xsd:simpleType>
    </xsd:element>
    <xsd:element name="TNOC_ClusterId" ma:index="12" nillable="true" ma:displayName="Cluster ID" ma:default="93504"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b7d5f3-5be1-49d1-87d2-c933a276b03b"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EUA Huurauto</TNOC_ClusterName>
    <TNOC_ClusterId xmlns="2f6a910d-138e-42c1-8e8a-320c1b7cf3f7">93504</TNOC_ClusterId>
    <TaxCatchAll xmlns="bb8d9f53-cc73-4b30-b9b0-9b323e4834ff">
      <Value>5</Value>
      <Value>3</Value>
    </TaxCatchAll>
    <h15fbb78f4cb41d290e72f301ea2865f xmlns="bb8d9f53-cc73-4b30-b9b0-9b323e4834f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n2a7a23bcc2241cb9261f9a914c7c1bb xmlns="bb8d9f53-cc73-4b30-b9b0-9b323e4834f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bac4ab11065f4f6c809c820c57e320e5 xmlns="bb8d9f53-cc73-4b30-b9b0-9b323e4834ff">
      <Terms xmlns="http://schemas.microsoft.com/office/infopath/2007/PartnerControls"/>
    </bac4ab11065f4f6c809c820c57e320e5>
    <lca20d149a844688b6abf34073d5c21d xmlns="bb8d9f53-cc73-4b30-b9b0-9b323e4834ff">
      <Terms xmlns="http://schemas.microsoft.com/office/infopath/2007/PartnerControls"/>
    </lca20d149a844688b6abf34073d5c21d>
    <cf581d8792c646118aad2c2c4ecdfa8c xmlns="bb8d9f53-cc73-4b30-b9b0-9b323e4834ff">
      <Terms xmlns="http://schemas.microsoft.com/office/infopath/2007/PartnerControls"/>
    </cf581d8792c646118aad2c2c4ecdfa8c>
    <_dlc_DocId xmlns="bb8d9f53-cc73-4b30-b9b0-9b323e4834ff">QQJCZVFSUSE2-761731584-283</_dlc_DocId>
    <_dlc_DocIdUrl xmlns="bb8d9f53-cc73-4b30-b9b0-9b323e4834ff">
      <Url>https://365tno.sharepoint.com/teams/T93504/_layouts/15/DocIdRedir.aspx?ID=QQJCZVFSUSE2-761731584-283</Url>
      <Description>QQJCZVFSUSE2-761731584-283</Description>
    </_dlc_DocIdUrl>
    <lcf76f155ced4ddcb4097134ff3c332f xmlns="5cb7d5f3-5be1-49d1-87d2-c933a276b0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264188-406A-44A4-9959-0394C0B68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9f53-cc73-4b30-b9b0-9b323e4834ff"/>
    <ds:schemaRef ds:uri="2f6a910d-138e-42c1-8e8a-320c1b7cf3f7"/>
    <ds:schemaRef ds:uri="5cb7d5f3-5be1-49d1-87d2-c933a276b0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19688-4D97-4387-A99D-131DB06CCC70}">
  <ds:schemaRefs>
    <ds:schemaRef ds:uri="http://schemas.microsoft.com/sharepoint/events"/>
  </ds:schemaRefs>
</ds:datastoreItem>
</file>

<file path=customXml/itemProps3.xml><?xml version="1.0" encoding="utf-8"?>
<ds:datastoreItem xmlns:ds="http://schemas.openxmlformats.org/officeDocument/2006/customXml" ds:itemID="{B98448FB-61A2-4C1B-8240-4FD6128B2445}">
  <ds:schemaRefs>
    <ds:schemaRef ds:uri="http://schemas.microsoft.com/sharepoint/v3/contenttype/forms"/>
  </ds:schemaRefs>
</ds:datastoreItem>
</file>

<file path=customXml/itemProps4.xml><?xml version="1.0" encoding="utf-8"?>
<ds:datastoreItem xmlns:ds="http://schemas.openxmlformats.org/officeDocument/2006/customXml" ds:itemID="{7B7839BE-5A32-4F3C-9C2B-33AFC7A639AF}">
  <ds:schemaRefs>
    <ds:schemaRef ds:uri="http://schemas.microsoft.com/office/2006/metadata/properties"/>
    <ds:schemaRef ds:uri="http://schemas.microsoft.com/office/infopath/2007/PartnerControls"/>
    <ds:schemaRef ds:uri="2f6a910d-138e-42c1-8e8a-320c1b7cf3f7"/>
    <ds:schemaRef ds:uri="bb8d9f53-cc73-4b30-b9b0-9b323e4834ff"/>
    <ds:schemaRef ds:uri="5cb7d5f3-5be1-49d1-87d2-c933a276b0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Peeters, T. (Ties)</dc:creator>
  <cp:keywords/>
  <dc:description/>
  <cp:lastModifiedBy>Peeters, T. (Ties)</cp:lastModifiedBy>
  <cp:revision/>
  <dcterms:created xsi:type="dcterms:W3CDTF">2025-10-21T10:44:29Z</dcterms:created>
  <dcterms:modified xsi:type="dcterms:W3CDTF">2026-01-09T13:24:55Z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0x010100A35317DCC28344A7B82488658A034A5C0100BBCC6D74C471B548B9C31C4F9786DF79</vt:lpwstr>
  </property>
  <property fmtid="{D5CDD505-2E9C-101B-9397-08002B2CF9AE}" pid="3" name="TNOC_ClusterType">
    <vt:lpwstr>3;#Team|c614ed86-6527-4042-aa9d-da80e2b69463</vt:lpwstr>
  </property>
  <property fmtid="{D5CDD505-2E9C-101B-9397-08002B2CF9AE}" pid="4" name="_dlc_DocIdItemGuid">
    <vt:lpwstr>2317e296-d83e-4c8b-8417-3b487a5401f3</vt:lpwstr>
  </property>
  <property fmtid="{D5CDD505-2E9C-101B-9397-08002B2CF9AE}" pid="5" name="TNOC_DocumentClassification">
    <vt:lpwstr>5;#TNO Internal|1a23c89f-ef54-4907-86fd-8242403ff722</vt:lpwstr>
  </property>
  <property fmtid="{D5CDD505-2E9C-101B-9397-08002B2CF9AE}" pid="6" name="TNOC_DocumentType">
    <vt:lpwstr/>
  </property>
  <property fmtid="{D5CDD505-2E9C-101B-9397-08002B2CF9AE}" pid="7" name="TNOC_DocumentCategory">
    <vt:lpwstr/>
  </property>
  <property fmtid="{D5CDD505-2E9C-101B-9397-08002B2CF9AE}" pid="8" name="TNOC_DocumentSetType">
    <vt:lpwstr/>
  </property>
  <property fmtid="{D5CDD505-2E9C-101B-9397-08002B2CF9AE}" pid="9" name="MediaServiceImageTags">
    <vt:lpwstr/>
  </property>
</Properties>
</file>