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nkoop/Aanbestedingen ICT/Aanbesteding Hardware 2025-2026/02 NvI/NvI 3/"/>
    </mc:Choice>
  </mc:AlternateContent>
  <xr:revisionPtr revIDLastSave="0" documentId="13_ncr:1_{A0E5DEBA-8C42-4D60-8AF5-D8AF1AED870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andleiding en ondertekening" sheetId="3" r:id="rId1"/>
    <sheet name="Tabblad 1. Prijzenblad" sheetId="1" r:id="rId2"/>
    <sheet name="Tabblad 2. Opslagpercentages" sheetId="2" r:id="rId3"/>
    <sheet name="Tabblad 3. Bijlage specificatie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1" l="1"/>
  <c r="E11" i="1"/>
  <c r="E12" i="1"/>
  <c r="E13" i="1"/>
  <c r="E14" i="1"/>
  <c r="E15" i="1"/>
  <c r="E16" i="1"/>
  <c r="E17" i="1"/>
  <c r="D13" i="2"/>
  <c r="D16" i="2"/>
  <c r="D15" i="2"/>
  <c r="D14" i="2"/>
  <c r="D12" i="2"/>
  <c r="E23" i="1"/>
  <c r="E22" i="1"/>
  <c r="E24" i="1" s="1"/>
  <c r="G4" i="3" s="1"/>
  <c r="G3" i="3" l="1"/>
</calcChain>
</file>

<file path=xl/sharedStrings.xml><?xml version="1.0" encoding="utf-8"?>
<sst xmlns="http://schemas.openxmlformats.org/spreadsheetml/2006/main" count="155" uniqueCount="109">
  <si>
    <t>Algemeen</t>
  </si>
  <si>
    <t xml:space="preserve">3. Wijzigen van het Prijzenblad leidt tot ongeldigverklaring van uw inschrijving en derhalve tot uitsluiting. </t>
  </si>
  <si>
    <t>Prijzen</t>
  </si>
  <si>
    <t>4. Strategisch inschrijven is toegestaan.</t>
  </si>
  <si>
    <t>7. Het indienen van negatieve prijzen en opslagen is niet toegestaan.</t>
  </si>
  <si>
    <t>Invulinstructie</t>
  </si>
  <si>
    <t>Prijselement</t>
  </si>
  <si>
    <t>Inkoopprijs</t>
  </si>
  <si>
    <t>Opslagpercentage</t>
  </si>
  <si>
    <t>Totaal</t>
  </si>
  <si>
    <t>Onderzoekskosten per desktop of laptop</t>
  </si>
  <si>
    <t>Leraren laptop normaal op basis van specificaties in bijlage</t>
  </si>
  <si>
    <t>Kosten van Hashcodes</t>
  </si>
  <si>
    <t>Uurtarief</t>
  </si>
  <si>
    <t>Op aanvraag installeren van apparatuur op locatie van Kindante</t>
  </si>
  <si>
    <t>Opslagpercentage invulformulier voor de aanbesteding ICT hardware</t>
  </si>
  <si>
    <t>Standaard configuraties</t>
  </si>
  <si>
    <t>Merk</t>
  </si>
  <si>
    <t>Type</t>
  </si>
  <si>
    <t>Bijlage: Specificaties</t>
  </si>
  <si>
    <t>Besturing</t>
  </si>
  <si>
    <t>CPU</t>
  </si>
  <si>
    <t>RAM minimaal</t>
  </si>
  <si>
    <t>HD minimaal</t>
  </si>
  <si>
    <t>Scherm</t>
  </si>
  <si>
    <t>Aansluitingen minimaal</t>
  </si>
  <si>
    <t>Wifi</t>
  </si>
  <si>
    <t>Accu minimaal</t>
  </si>
  <si>
    <t>Hoofdtelefoonaansluiting</t>
  </si>
  <si>
    <t>Speakers en Microfoon</t>
  </si>
  <si>
    <t>Nic</t>
  </si>
  <si>
    <t>Webcam</t>
  </si>
  <si>
    <t>Keyboard</t>
  </si>
  <si>
    <t>Bleutooth</t>
  </si>
  <si>
    <t>Bijzonderheden-extra's</t>
  </si>
  <si>
    <t>leerling laptop</t>
  </si>
  <si>
    <t>8GB</t>
  </si>
  <si>
    <t>min. 1x USB-C ,aansluiting 2x USB 3.2 Gen1 en 1x hdmi en displayport min. 1.4</t>
  </si>
  <si>
    <t>Wifi 6</t>
  </si>
  <si>
    <t>accu minimaal 53Wh</t>
  </si>
  <si>
    <t>beiden geïntegreerd</t>
  </si>
  <si>
    <t>720p</t>
  </si>
  <si>
    <t>Keyboard US international</t>
  </si>
  <si>
    <t>Lerarenlaptop</t>
  </si>
  <si>
    <t>256 GB SSD</t>
  </si>
  <si>
    <t>14" FHD</t>
  </si>
  <si>
    <t>ethernetaansluiting 1 GB/s - integrated met PXE</t>
  </si>
  <si>
    <t>bijpassende oplader,</t>
  </si>
  <si>
    <t>Desktop</t>
  </si>
  <si>
    <t>min. 1x USB-C, 1xHDMI en 1 x Displayport min. 1.4, mogelijkheid tot extra HDMI/VGA poort</t>
  </si>
  <si>
    <t>speaker(s) geïntegreerd</t>
  </si>
  <si>
    <t>---</t>
  </si>
  <si>
    <t>Helderheid 250cd/m2, aspectverhouding 16:9, contrastverhouding 1000:1</t>
  </si>
  <si>
    <t>moet In hoogte verstelbaar zijn, met netsnoer en voet</t>
  </si>
  <si>
    <t>Vingerprint</t>
  </si>
  <si>
    <t>Minimaal windows 11 PRO</t>
  </si>
  <si>
    <t>Minimaal Intel Core U5 of gelijkwaardige AMD Ryzen 5</t>
  </si>
  <si>
    <t>13,3'' FHD</t>
  </si>
  <si>
    <t>3,5 mm stereo en microfoon/combo</t>
  </si>
  <si>
    <t>bijpassende oplader</t>
  </si>
  <si>
    <t>16GB</t>
  </si>
  <si>
    <t>512 GB SSD</t>
  </si>
  <si>
    <t>min. 1x USB-C ,aansluiting 2x USB 3.2 Gen1 ,  1x hdmi , en displayport min. 1.4</t>
  </si>
  <si>
    <t>Ja, Fingerprint (Windows Hello compatible)</t>
  </si>
  <si>
    <t>LED, minimaal 23,8 inch, 1920 x 1080 Full HD (1080p)</t>
  </si>
  <si>
    <t>1xHDMI, 1x Displayport,USB 3,2 Gen, 1 Hub</t>
  </si>
  <si>
    <t>LED, minimaal 27 inch, 2560 x 1440 Pixels QHD (1440p)</t>
  </si>
  <si>
    <t>verkrijgbaar in diverse Formfactors (micro/ SSF), bijpassend netsnoer</t>
  </si>
  <si>
    <t>Betreft</t>
  </si>
  <si>
    <t>Kenmerk</t>
  </si>
  <si>
    <t>Aanbestedende dienst</t>
  </si>
  <si>
    <t>Stichting Kindante</t>
  </si>
  <si>
    <t>Bijlage 3 Prijzenblad</t>
  </si>
  <si>
    <t>Aanbesteding hardware</t>
  </si>
  <si>
    <t>2025-7</t>
  </si>
  <si>
    <t>Ondertekening prijzenblad</t>
  </si>
  <si>
    <t>Naam</t>
  </si>
  <si>
    <t>Functie</t>
  </si>
  <si>
    <t>Onderneming</t>
  </si>
  <si>
    <t>Handtekening</t>
  </si>
  <si>
    <t>Plaats en datum</t>
  </si>
  <si>
    <t>2. Het verkeerd interpreteren van dit Prijzenblad komt voor verantwoordelijkheid van de Inschrijver. Vragen omtrent dit Prijzenblad kunnen gesteld worden, conform de mogelijkheden die staan beschreven in het Beschrijvend Document.</t>
  </si>
  <si>
    <t>5. Niet invullen van prijsonderdelen, leidt tot ongeldigheid en dus uitsluiting. Ingediende prijzen/opslagen worden afgerond en beoordeeld op de decimalen waarop de prijzen/opslagen worden afgerond in dit Prijzenblad.</t>
  </si>
  <si>
    <t>6. Het indienen van nulprijzen en opslagen die 0 % bedragen op subonderdelen van het prijzenblad is toegestaan.</t>
  </si>
  <si>
    <t>Inschrijver dient alle gevraagde gegevens in te vullen:</t>
  </si>
  <si>
    <t>Grijs</t>
  </si>
  <si>
    <t>Geel</t>
  </si>
  <si>
    <t>Groen</t>
  </si>
  <si>
    <t xml:space="preserve">1. De tabbladen van deze spreadsheet, corresponderen met de prijswensen zoals beschreven in het Beschrijvend Document. </t>
  </si>
  <si>
    <t>Inschrijfprijzen</t>
  </si>
  <si>
    <t>De groene velden tellen mee als inschrijfprijs. Deze worden automatisch berekend</t>
  </si>
  <si>
    <t>De grijze velden worden automatisch doorberekend.</t>
  </si>
  <si>
    <r>
      <t xml:space="preserve">Inschrijver dient </t>
    </r>
    <r>
      <rPr>
        <u/>
        <sz val="11"/>
        <color theme="1"/>
        <rFont val="Calibri"/>
        <family val="2"/>
        <scheme val="minor"/>
      </rPr>
      <t>alleen</t>
    </r>
    <r>
      <rPr>
        <sz val="11"/>
        <color theme="1"/>
        <rFont val="Calibri"/>
        <family val="2"/>
        <scheme val="minor"/>
      </rPr>
      <t xml:space="preserve"> de gele velden in te vullen.</t>
    </r>
  </si>
  <si>
    <t>Prijsinvulformulier regietarieven</t>
  </si>
  <si>
    <t>Prijsinvulformulier ICT hardware</t>
  </si>
  <si>
    <t>Inschrijfprijs ICT Hardware</t>
  </si>
  <si>
    <t>Inschrijfprijs regietarieven</t>
  </si>
  <si>
    <t>Soort</t>
  </si>
  <si>
    <t>Uurtarief reparatie buiten de garantie</t>
  </si>
  <si>
    <t>U dient alle (gele) gevraagde cellen in te vullen. In kolom B kunt u uw inkoopprijs opgegeven, aangevuld met in kolom C het opslagpercentage dat u hierover berekent. Let op: in de prijstabellen alleen bedragen invullen, geen tekst. Afwijkingen van dit format zijn niet toegestaan. 
Let op: bedragen dienen exclusief btw te zijn.</t>
  </si>
  <si>
    <t>* Afnameaantallen worden gebruikt om de weging te bepalen, hieraan kunnen geen rechten worden ontleend</t>
  </si>
  <si>
    <t>U dient alle (gele) gevraagde cellen in te vullen. In kolom B dient u de merknaam op te geven waar u mee inschrijft op deze aanbesteding, aangevuld met in kolom C het type. In kolom D wordt het opslagpercentage automatisch ingevuld zoals u heeft ingevuld bij tabblad 1.</t>
  </si>
  <si>
    <t>Desktop Micro/SFF op basis van specificaties in bijlage</t>
  </si>
  <si>
    <t>Beeldscherm op basis van specificaties in bijlage, 23,8 inch</t>
  </si>
  <si>
    <t>Beeldscherm op basis van specificaties in bijlage, 27 inch</t>
  </si>
  <si>
    <t>Leerling laptop op basis van specificaties in bijlage</t>
  </si>
  <si>
    <t>Subtotaal prijselementen (= inschrijfprijs over de maximale looptijd van 4 jaar)</t>
  </si>
  <si>
    <t>Afnameaantal per jaar*</t>
  </si>
  <si>
    <t>Subtotaal (= inschrijfprijs over de maximale looptijd van 4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</si>
</sst>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#,##0.00_-"/>
    <numFmt numFmtId="166" formatCode="_ * #,##0_ ;_ * \-#,##0_ ;_ * &quot;-&quot;??_ ;_ @_ "/>
    <numFmt numFmtId="167" formatCode="_-[$€]\ * #,##0.00_-;_-[$€]\ * #,##0.00\-;_-[$€]\ * &quot;-&quot;??_-;_-@_-"/>
    <numFmt numFmtId="168" formatCode="yyyy/mm/dd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1"/>
      <color theme="0"/>
      <name val="Calibri"/>
      <family val="2"/>
      <scheme val="minor"/>
    </font>
    <font>
      <i/>
      <u/>
      <sz val="11"/>
      <color rgb="FF000000"/>
      <name val="Calibri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u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A9694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/>
    <xf numFmtId="49" fontId="0" fillId="0" borderId="0" xfId="0" applyNumberFormat="1" applyAlignment="1">
      <alignment horizontal="left"/>
    </xf>
    <xf numFmtId="0" fontId="8" fillId="2" borderId="3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top"/>
    </xf>
    <xf numFmtId="0" fontId="9" fillId="6" borderId="14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0" fillId="0" borderId="0" xfId="0" applyFill="1"/>
    <xf numFmtId="0" fontId="2" fillId="0" borderId="0" xfId="0" applyFont="1" applyFill="1"/>
    <xf numFmtId="164" fontId="0" fillId="0" borderId="0" xfId="0" applyNumberFormat="1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165" fontId="0" fillId="0" borderId="0" xfId="0" applyNumberFormat="1" applyFill="1" applyAlignment="1">
      <alignment horizontal="left" vertical="top"/>
    </xf>
    <xf numFmtId="165" fontId="0" fillId="0" borderId="0" xfId="0" applyNumberFormat="1" applyFill="1" applyAlignment="1">
      <alignment horizontal="right"/>
    </xf>
    <xf numFmtId="44" fontId="0" fillId="0" borderId="0" xfId="0" applyNumberFormat="1" applyFill="1"/>
    <xf numFmtId="166" fontId="0" fillId="0" borderId="0" xfId="0" applyNumberFormat="1" applyFill="1"/>
    <xf numFmtId="164" fontId="2" fillId="0" borderId="0" xfId="0" applyNumberFormat="1" applyFont="1" applyFill="1"/>
    <xf numFmtId="0" fontId="3" fillId="0" borderId="0" xfId="0" applyFont="1" applyFill="1" applyAlignment="1">
      <alignment wrapText="1"/>
    </xf>
    <xf numFmtId="165" fontId="3" fillId="0" borderId="0" xfId="3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 applyAlignment="1" applyProtection="1">
      <alignment horizontal="left" wrapText="1"/>
    </xf>
    <xf numFmtId="0" fontId="0" fillId="0" borderId="4" xfId="0" applyFill="1" applyBorder="1" applyProtection="1">
      <protection locked="0"/>
    </xf>
    <xf numFmtId="0" fontId="0" fillId="0" borderId="0" xfId="0" applyFill="1" applyProtection="1">
      <protection locked="0"/>
    </xf>
    <xf numFmtId="0" fontId="9" fillId="5" borderId="26" xfId="0" applyFont="1" applyFill="1" applyBorder="1" applyAlignment="1">
      <alignment vertical="top"/>
    </xf>
    <xf numFmtId="0" fontId="9" fillId="5" borderId="22" xfId="0" applyFont="1" applyFill="1" applyBorder="1" applyAlignment="1">
      <alignment vertical="top"/>
    </xf>
    <xf numFmtId="0" fontId="9" fillId="6" borderId="14" xfId="0" applyFont="1" applyFill="1" applyBorder="1" applyAlignment="1">
      <alignment horizontal="left" vertical="top"/>
    </xf>
    <xf numFmtId="0" fontId="0" fillId="9" borderId="3" xfId="0" applyFill="1" applyBorder="1"/>
    <xf numFmtId="0" fontId="0" fillId="8" borderId="3" xfId="0" applyFill="1" applyBorder="1"/>
    <xf numFmtId="0" fontId="9" fillId="5" borderId="26" xfId="0" applyFont="1" applyFill="1" applyBorder="1"/>
    <xf numFmtId="0" fontId="0" fillId="10" borderId="3" xfId="0" applyFill="1" applyBorder="1"/>
    <xf numFmtId="0" fontId="0" fillId="0" borderId="26" xfId="0" applyBorder="1"/>
    <xf numFmtId="0" fontId="6" fillId="0" borderId="31" xfId="0" applyFont="1" applyFill="1" applyBorder="1" applyAlignment="1">
      <alignment wrapText="1"/>
    </xf>
    <xf numFmtId="0" fontId="3" fillId="0" borderId="6" xfId="0" applyFont="1" applyFill="1" applyBorder="1"/>
    <xf numFmtId="44" fontId="0" fillId="8" borderId="32" xfId="2" applyFont="1" applyFill="1" applyBorder="1" applyProtection="1">
      <protection locked="0"/>
    </xf>
    <xf numFmtId="44" fontId="0" fillId="8" borderId="33" xfId="2" applyFont="1" applyFill="1" applyBorder="1" applyProtection="1">
      <protection locked="0"/>
    </xf>
    <xf numFmtId="0" fontId="2" fillId="0" borderId="6" xfId="0" applyFont="1" applyFill="1" applyBorder="1"/>
    <xf numFmtId="10" fontId="0" fillId="8" borderId="32" xfId="1" applyNumberFormat="1" applyFont="1" applyFill="1" applyBorder="1" applyProtection="1">
      <protection locked="0"/>
    </xf>
    <xf numFmtId="10" fontId="0" fillId="8" borderId="33" xfId="1" applyNumberFormat="1" applyFont="1" applyFill="1" applyBorder="1" applyProtection="1">
      <protection locked="0"/>
    </xf>
    <xf numFmtId="164" fontId="2" fillId="10" borderId="5" xfId="0" applyNumberFormat="1" applyFont="1" applyFill="1" applyBorder="1"/>
    <xf numFmtId="0" fontId="0" fillId="0" borderId="6" xfId="0" applyFill="1" applyBorder="1"/>
    <xf numFmtId="0" fontId="6" fillId="0" borderId="35" xfId="0" applyFont="1" applyFill="1" applyBorder="1" applyAlignment="1">
      <alignment wrapText="1"/>
    </xf>
    <xf numFmtId="44" fontId="0" fillId="8" borderId="36" xfId="2" applyFont="1" applyFill="1" applyBorder="1" applyProtection="1">
      <protection locked="0"/>
    </xf>
    <xf numFmtId="10" fontId="0" fillId="8" borderId="36" xfId="1" applyNumberFormat="1" applyFont="1" applyFill="1" applyBorder="1" applyProtection="1">
      <protection locked="0"/>
    </xf>
    <xf numFmtId="44" fontId="0" fillId="11" borderId="37" xfId="0" applyNumberFormat="1" applyFill="1" applyBorder="1"/>
    <xf numFmtId="0" fontId="2" fillId="0" borderId="3" xfId="0" applyFont="1" applyFill="1" applyBorder="1"/>
    <xf numFmtId="164" fontId="2" fillId="0" borderId="5" xfId="0" applyNumberFormat="1" applyFont="1" applyFill="1" applyBorder="1"/>
    <xf numFmtId="0" fontId="0" fillId="0" borderId="24" xfId="0" applyFill="1" applyBorder="1" applyAlignment="1">
      <alignment wrapText="1"/>
    </xf>
    <xf numFmtId="0" fontId="0" fillId="0" borderId="39" xfId="0" applyFill="1" applyBorder="1"/>
    <xf numFmtId="0" fontId="0" fillId="0" borderId="25" xfId="0" applyFill="1" applyBorder="1" applyAlignment="1">
      <alignment wrapText="1"/>
    </xf>
    <xf numFmtId="0" fontId="0" fillId="0" borderId="36" xfId="0" applyFill="1" applyBorder="1"/>
    <xf numFmtId="0" fontId="0" fillId="0" borderId="43" xfId="0" applyFill="1" applyBorder="1"/>
    <xf numFmtId="0" fontId="2" fillId="0" borderId="24" xfId="0" applyFont="1" applyFill="1" applyBorder="1" applyAlignment="1">
      <alignment wrapText="1"/>
    </xf>
    <xf numFmtId="164" fontId="2" fillId="10" borderId="38" xfId="0" applyNumberFormat="1" applyFont="1" applyFill="1" applyBorder="1"/>
    <xf numFmtId="164" fontId="0" fillId="11" borderId="37" xfId="0" applyNumberFormat="1" applyFont="1" applyFill="1" applyBorder="1"/>
    <xf numFmtId="164" fontId="0" fillId="11" borderId="21" xfId="0" applyNumberFormat="1" applyFont="1" applyFill="1" applyBorder="1"/>
    <xf numFmtId="0" fontId="2" fillId="0" borderId="26" xfId="0" applyFont="1" applyFill="1" applyBorder="1" applyAlignment="1">
      <alignment wrapText="1"/>
    </xf>
    <xf numFmtId="0" fontId="2" fillId="0" borderId="3" xfId="0" applyFont="1" applyFill="1" applyBorder="1" applyAlignment="1"/>
    <xf numFmtId="0" fontId="2" fillId="0" borderId="5" xfId="0" applyFont="1" applyFill="1" applyBorder="1" applyAlignment="1"/>
    <xf numFmtId="0" fontId="15" fillId="5" borderId="0" xfId="0" applyFont="1" applyFill="1" applyAlignment="1">
      <alignment vertical="center" wrapText="1"/>
    </xf>
    <xf numFmtId="0" fontId="6" fillId="0" borderId="44" xfId="0" applyFont="1" applyFill="1" applyBorder="1" applyAlignment="1">
      <alignment wrapText="1"/>
    </xf>
    <xf numFmtId="0" fontId="2" fillId="0" borderId="27" xfId="0" applyFont="1" applyFill="1" applyBorder="1"/>
    <xf numFmtId="164" fontId="0" fillId="8" borderId="45" xfId="0" applyNumberFormat="1" applyFill="1" applyBorder="1" applyProtection="1">
      <protection locked="0"/>
    </xf>
    <xf numFmtId="164" fontId="0" fillId="8" borderId="1" xfId="0" applyNumberFormat="1" applyFill="1" applyBorder="1" applyProtection="1">
      <protection locked="0"/>
    </xf>
    <xf numFmtId="164" fontId="0" fillId="8" borderId="46" xfId="0" applyNumberFormat="1" applyFill="1" applyBorder="1" applyProtection="1">
      <protection locked="0"/>
    </xf>
    <xf numFmtId="0" fontId="2" fillId="0" borderId="5" xfId="0" applyFont="1" applyFill="1" applyBorder="1"/>
    <xf numFmtId="164" fontId="0" fillId="8" borderId="36" xfId="0" applyNumberFormat="1" applyFill="1" applyBorder="1" applyProtection="1">
      <protection locked="0"/>
    </xf>
    <xf numFmtId="164" fontId="0" fillId="8" borderId="32" xfId="0" applyNumberFormat="1" applyFill="1" applyBorder="1" applyProtection="1">
      <protection locked="0"/>
    </xf>
    <xf numFmtId="164" fontId="0" fillId="8" borderId="39" xfId="0" applyNumberFormat="1" applyFill="1" applyBorder="1" applyProtection="1">
      <protection locked="0"/>
    </xf>
    <xf numFmtId="10" fontId="0" fillId="11" borderId="37" xfId="1" applyNumberFormat="1" applyFont="1" applyFill="1" applyBorder="1" applyProtection="1"/>
    <xf numFmtId="10" fontId="0" fillId="11" borderId="34" xfId="1" applyNumberFormat="1" applyFont="1" applyFill="1" applyBorder="1" applyProtection="1"/>
    <xf numFmtId="10" fontId="0" fillId="11" borderId="38" xfId="1" applyNumberFormat="1" applyFont="1" applyFill="1" applyBorder="1" applyProtection="1"/>
    <xf numFmtId="0" fontId="7" fillId="11" borderId="20" xfId="0" applyFont="1" applyFill="1" applyBorder="1" applyAlignment="1">
      <alignment horizontal="left" vertical="center" wrapText="1"/>
    </xf>
    <xf numFmtId="0" fontId="7" fillId="11" borderId="0" xfId="0" applyFont="1" applyFill="1" applyBorder="1" applyAlignment="1">
      <alignment horizontal="left" vertical="center" wrapText="1"/>
    </xf>
    <xf numFmtId="0" fontId="7" fillId="11" borderId="21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/>
    </xf>
    <xf numFmtId="0" fontId="9" fillId="5" borderId="10" xfId="0" applyFont="1" applyFill="1" applyBorder="1" applyAlignment="1">
      <alignment horizontal="left"/>
    </xf>
    <xf numFmtId="0" fontId="9" fillId="5" borderId="11" xfId="0" applyFont="1" applyFill="1" applyBorder="1" applyAlignment="1">
      <alignment horizontal="left"/>
    </xf>
    <xf numFmtId="2" fontId="4" fillId="7" borderId="2" xfId="0" applyNumberFormat="1" applyFont="1" applyFill="1" applyBorder="1" applyAlignment="1">
      <alignment horizontal="left" vertical="top" wrapText="1"/>
    </xf>
    <xf numFmtId="2" fontId="4" fillId="7" borderId="2" xfId="0" applyNumberFormat="1" applyFont="1" applyFill="1" applyBorder="1" applyAlignment="1">
      <alignment horizontal="left" vertical="top"/>
    </xf>
    <xf numFmtId="2" fontId="4" fillId="7" borderId="13" xfId="0" applyNumberFormat="1" applyFont="1" applyFill="1" applyBorder="1" applyAlignment="1">
      <alignment horizontal="left" vertical="top"/>
    </xf>
    <xf numFmtId="168" fontId="4" fillId="7" borderId="2" xfId="0" applyNumberFormat="1" applyFont="1" applyFill="1" applyBorder="1" applyAlignment="1">
      <alignment horizontal="left" vertical="top"/>
    </xf>
    <xf numFmtId="168" fontId="4" fillId="7" borderId="13" xfId="0" applyNumberFormat="1" applyFont="1" applyFill="1" applyBorder="1" applyAlignment="1">
      <alignment horizontal="left" vertical="top"/>
    </xf>
    <xf numFmtId="0" fontId="4" fillId="7" borderId="15" xfId="0" applyFont="1" applyFill="1" applyBorder="1" applyAlignment="1">
      <alignment horizontal="left" vertical="top"/>
    </xf>
    <xf numFmtId="0" fontId="4" fillId="7" borderId="16" xfId="0" applyFont="1" applyFill="1" applyBorder="1" applyAlignment="1">
      <alignment horizontal="left" vertical="top"/>
    </xf>
    <xf numFmtId="0" fontId="10" fillId="11" borderId="17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1" borderId="19" xfId="0" applyFont="1" applyFill="1" applyBorder="1" applyAlignment="1">
      <alignment horizontal="left" vertical="center" wrapText="1"/>
    </xf>
    <xf numFmtId="0" fontId="10" fillId="11" borderId="20" xfId="0" applyFont="1" applyFill="1" applyBorder="1" applyAlignment="1">
      <alignment horizontal="left" vertical="center" wrapText="1"/>
    </xf>
    <xf numFmtId="0" fontId="10" fillId="11" borderId="0" xfId="0" applyFont="1" applyFill="1" applyBorder="1" applyAlignment="1">
      <alignment horizontal="left" vertical="center" wrapText="1"/>
    </xf>
    <xf numFmtId="0" fontId="10" fillId="11" borderId="21" xfId="0" applyFont="1" applyFill="1" applyBorder="1" applyAlignment="1">
      <alignment horizontal="left" vertical="center" wrapText="1"/>
    </xf>
    <xf numFmtId="0" fontId="9" fillId="5" borderId="27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5" xfId="0" applyBorder="1" applyAlignment="1">
      <alignment horizontal="left"/>
    </xf>
    <xf numFmtId="0" fontId="9" fillId="5" borderId="26" xfId="0" applyFont="1" applyFill="1" applyBorder="1" applyAlignment="1">
      <alignment horizontal="left"/>
    </xf>
    <xf numFmtId="0" fontId="9" fillId="5" borderId="27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44" fontId="0" fillId="10" borderId="26" xfId="0" applyNumberFormat="1" applyFill="1" applyBorder="1" applyAlignment="1">
      <alignment horizontal="center"/>
    </xf>
    <xf numFmtId="44" fontId="0" fillId="10" borderId="27" xfId="0" applyNumberFormat="1" applyFill="1" applyBorder="1" applyAlignment="1">
      <alignment horizontal="center"/>
    </xf>
    <xf numFmtId="44" fontId="0" fillId="10" borderId="5" xfId="0" applyNumberFormat="1" applyFill="1" applyBorder="1" applyAlignment="1">
      <alignment horizontal="center"/>
    </xf>
    <xf numFmtId="0" fontId="7" fillId="11" borderId="22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left" vertical="center" wrapText="1"/>
    </xf>
    <xf numFmtId="0" fontId="7" fillId="11" borderId="7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top"/>
    </xf>
    <xf numFmtId="0" fontId="11" fillId="5" borderId="10" xfId="0" applyFont="1" applyFill="1" applyBorder="1" applyAlignment="1">
      <alignment horizontal="left" vertical="top"/>
    </xf>
    <xf numFmtId="0" fontId="11" fillId="5" borderId="11" xfId="0" applyFont="1" applyFill="1" applyBorder="1" applyAlignment="1">
      <alignment horizontal="left" vertical="top"/>
    </xf>
    <xf numFmtId="0" fontId="12" fillId="8" borderId="2" xfId="0" applyFont="1" applyFill="1" applyBorder="1" applyAlignment="1" applyProtection="1">
      <alignment horizontal="center" vertical="top"/>
      <protection locked="0"/>
    </xf>
    <xf numFmtId="0" fontId="12" fillId="8" borderId="13" xfId="0" applyFont="1" applyFill="1" applyBorder="1" applyAlignment="1" applyProtection="1">
      <alignment horizontal="center" vertical="top"/>
      <protection locked="0"/>
    </xf>
    <xf numFmtId="0" fontId="9" fillId="6" borderId="28" xfId="0" applyFont="1" applyFill="1" applyBorder="1" applyAlignment="1">
      <alignment horizontal="left" vertical="top"/>
    </xf>
    <xf numFmtId="0" fontId="9" fillId="6" borderId="29" xfId="0" applyFont="1" applyFill="1" applyBorder="1" applyAlignment="1">
      <alignment horizontal="left" vertical="top"/>
    </xf>
    <xf numFmtId="0" fontId="9" fillId="6" borderId="30" xfId="0" applyFont="1" applyFill="1" applyBorder="1" applyAlignment="1">
      <alignment horizontal="left" vertical="top"/>
    </xf>
    <xf numFmtId="0" fontId="12" fillId="8" borderId="15" xfId="0" applyFont="1" applyFill="1" applyBorder="1" applyAlignment="1" applyProtection="1">
      <alignment horizontal="center" vertical="top"/>
      <protection locked="0"/>
    </xf>
    <xf numFmtId="0" fontId="12" fillId="8" borderId="16" xfId="0" applyFont="1" applyFill="1" applyBorder="1" applyAlignment="1" applyProtection="1">
      <alignment horizontal="center" vertical="top"/>
      <protection locked="0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2" fontId="4" fillId="0" borderId="26" xfId="0" applyNumberFormat="1" applyFont="1" applyFill="1" applyBorder="1" applyAlignment="1">
      <alignment horizontal="left" vertical="top" wrapText="1"/>
    </xf>
    <xf numFmtId="2" fontId="4" fillId="0" borderId="27" xfId="0" applyNumberFormat="1" applyFont="1" applyFill="1" applyBorder="1" applyAlignment="1">
      <alignment horizontal="left" vertical="top" wrapText="1"/>
    </xf>
    <xf numFmtId="2" fontId="4" fillId="0" borderId="5" xfId="0" applyNumberFormat="1" applyFont="1" applyFill="1" applyBorder="1" applyAlignment="1">
      <alignment horizontal="left" vertical="top" wrapText="1"/>
    </xf>
    <xf numFmtId="168" fontId="4" fillId="0" borderId="26" xfId="0" applyNumberFormat="1" applyFont="1" applyFill="1" applyBorder="1" applyAlignment="1">
      <alignment horizontal="left" vertical="top"/>
    </xf>
    <xf numFmtId="168" fontId="4" fillId="0" borderId="27" xfId="0" applyNumberFormat="1" applyFont="1" applyFill="1" applyBorder="1" applyAlignment="1">
      <alignment horizontal="left" vertical="top"/>
    </xf>
    <xf numFmtId="168" fontId="4" fillId="0" borderId="5" xfId="0" applyNumberFormat="1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9" fillId="5" borderId="0" xfId="0" applyFont="1" applyFill="1" applyAlignment="1">
      <alignment horizontal="center" wrapText="1"/>
    </xf>
    <xf numFmtId="0" fontId="14" fillId="5" borderId="0" xfId="0" applyFont="1" applyFill="1" applyAlignment="1">
      <alignment horizontal="center" wrapText="1"/>
    </xf>
    <xf numFmtId="0" fontId="2" fillId="0" borderId="41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44" fontId="0" fillId="8" borderId="30" xfId="2" applyFont="1" applyFill="1" applyBorder="1" applyAlignment="1" applyProtection="1">
      <alignment horizontal="center"/>
      <protection locked="0"/>
    </xf>
    <xf numFmtId="44" fontId="0" fillId="8" borderId="40" xfId="2" applyFont="1" applyFill="1" applyBorder="1" applyAlignment="1" applyProtection="1">
      <alignment horizontal="center"/>
      <protection locked="0"/>
    </xf>
    <xf numFmtId="44" fontId="2" fillId="0" borderId="14" xfId="0" applyNumberFormat="1" applyFont="1" applyFill="1" applyBorder="1" applyAlignment="1">
      <alignment horizontal="center"/>
    </xf>
    <xf numFmtId="44" fontId="2" fillId="0" borderId="16" xfId="0" applyNumberFormat="1" applyFont="1" applyFill="1" applyBorder="1" applyAlignment="1">
      <alignment horizontal="center"/>
    </xf>
    <xf numFmtId="44" fontId="0" fillId="8" borderId="23" xfId="2" applyFont="1" applyFill="1" applyBorder="1" applyAlignment="1" applyProtection="1">
      <alignment horizontal="center"/>
      <protection locked="0"/>
    </xf>
    <xf numFmtId="44" fontId="0" fillId="8" borderId="34" xfId="2" applyFont="1" applyFill="1" applyBorder="1" applyAlignment="1" applyProtection="1">
      <alignment horizontal="center"/>
      <protection locked="0"/>
    </xf>
    <xf numFmtId="0" fontId="15" fillId="5" borderId="8" xfId="0" applyFont="1" applyFill="1" applyBorder="1" applyAlignment="1">
      <alignment vertical="center" wrapText="1"/>
    </xf>
  </cellXfs>
  <cellStyles count="4">
    <cellStyle name="Euro" xfId="3" xr:uid="{00000000-0005-0000-0000-000002000000}"/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2428875</xdr:colOff>
      <xdr:row>0</xdr:row>
      <xdr:rowOff>1258058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19D1C48-808C-4941-A7CE-91872DA9C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8875" cy="12580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2428875</xdr:colOff>
      <xdr:row>0</xdr:row>
      <xdr:rowOff>1258058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FE1408-BE04-4FB2-9308-D21AE85A9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8875" cy="1258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2428875</xdr:colOff>
      <xdr:row>0</xdr:row>
      <xdr:rowOff>1258058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5F905D3-1D0D-4C72-A2BA-DB4655C89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8875" cy="1258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showGridLines="0" tabSelected="1" workbookViewId="0">
      <selection activeCell="L1" sqref="L1"/>
    </sheetView>
  </sheetViews>
  <sheetFormatPr defaultRowHeight="15" x14ac:dyDescent="0.25"/>
  <cols>
    <col min="1" max="1" width="51.5703125" customWidth="1"/>
    <col min="2" max="2" width="21.140625" customWidth="1"/>
    <col min="3" max="3" width="27.7109375" customWidth="1"/>
    <col min="4" max="4" width="26.28515625" customWidth="1"/>
    <col min="6" max="6" width="32.28515625" customWidth="1"/>
    <col min="8" max="8" width="17.140625" customWidth="1"/>
    <col min="9" max="9" width="31.85546875" customWidth="1"/>
  </cols>
  <sheetData>
    <row r="1" spans="1:9" ht="101.25" customHeight="1" thickBot="1" x14ac:dyDescent="0.3"/>
    <row r="2" spans="1:9" ht="15.75" thickBot="1" x14ac:dyDescent="0.3">
      <c r="A2" s="82" t="s">
        <v>72</v>
      </c>
      <c r="B2" s="83"/>
      <c r="C2" s="83"/>
      <c r="D2" s="84"/>
      <c r="F2" s="103" t="s">
        <v>89</v>
      </c>
      <c r="G2" s="104"/>
      <c r="H2" s="104"/>
      <c r="I2" s="105"/>
    </row>
    <row r="3" spans="1:9" ht="15.75" thickBot="1" x14ac:dyDescent="0.3">
      <c r="A3" s="11" t="s">
        <v>68</v>
      </c>
      <c r="B3" s="85" t="s">
        <v>73</v>
      </c>
      <c r="C3" s="86"/>
      <c r="D3" s="87"/>
      <c r="F3" s="38" t="s">
        <v>95</v>
      </c>
      <c r="G3" s="106">
        <f>'Tabblad 1. Prijzenblad'!E18</f>
        <v>0</v>
      </c>
      <c r="H3" s="107"/>
      <c r="I3" s="108"/>
    </row>
    <row r="4" spans="1:9" ht="15.75" thickBot="1" x14ac:dyDescent="0.3">
      <c r="A4" s="11" t="s">
        <v>69</v>
      </c>
      <c r="B4" s="88" t="s">
        <v>74</v>
      </c>
      <c r="C4" s="88"/>
      <c r="D4" s="89"/>
      <c r="F4" s="38" t="s">
        <v>96</v>
      </c>
      <c r="G4" s="106">
        <f>'Tabblad 1. Prijzenblad'!E24</f>
        <v>0</v>
      </c>
      <c r="H4" s="107"/>
      <c r="I4" s="108"/>
    </row>
    <row r="5" spans="1:9" ht="15.75" thickBot="1" x14ac:dyDescent="0.3">
      <c r="A5" s="12" t="s">
        <v>70</v>
      </c>
      <c r="B5" s="90" t="s">
        <v>71</v>
      </c>
      <c r="C5" s="90"/>
      <c r="D5" s="91"/>
    </row>
    <row r="6" spans="1:9" s="15" customFormat="1" ht="15.75" thickBot="1" x14ac:dyDescent="0.3">
      <c r="A6" s="13"/>
      <c r="B6" s="14"/>
      <c r="C6" s="14"/>
      <c r="D6" s="14"/>
    </row>
    <row r="7" spans="1:9" x14ac:dyDescent="0.25">
      <c r="A7" s="92" t="s">
        <v>0</v>
      </c>
      <c r="B7" s="93"/>
      <c r="C7" s="93"/>
      <c r="D7" s="94"/>
      <c r="F7" s="112" t="s">
        <v>75</v>
      </c>
      <c r="G7" s="113"/>
      <c r="H7" s="113"/>
      <c r="I7" s="114"/>
    </row>
    <row r="8" spans="1:9" ht="42.75" customHeight="1" x14ac:dyDescent="0.25">
      <c r="A8" s="79" t="s">
        <v>88</v>
      </c>
      <c r="B8" s="80"/>
      <c r="C8" s="80"/>
      <c r="D8" s="81"/>
      <c r="F8" s="11" t="s">
        <v>76</v>
      </c>
      <c r="G8" s="115"/>
      <c r="H8" s="115"/>
      <c r="I8" s="116"/>
    </row>
    <row r="9" spans="1:9" ht="38.25" customHeight="1" x14ac:dyDescent="0.25">
      <c r="A9" s="79" t="s">
        <v>81</v>
      </c>
      <c r="B9" s="80"/>
      <c r="C9" s="80"/>
      <c r="D9" s="81"/>
      <c r="F9" s="11" t="s">
        <v>77</v>
      </c>
      <c r="G9" s="115"/>
      <c r="H9" s="115"/>
      <c r="I9" s="116"/>
    </row>
    <row r="10" spans="1:9" ht="21" customHeight="1" x14ac:dyDescent="0.25">
      <c r="A10" s="79" t="s">
        <v>1</v>
      </c>
      <c r="B10" s="80"/>
      <c r="C10" s="80"/>
      <c r="D10" s="81"/>
      <c r="F10" s="11" t="s">
        <v>78</v>
      </c>
      <c r="G10" s="115"/>
      <c r="H10" s="115"/>
      <c r="I10" s="116"/>
    </row>
    <row r="11" spans="1:9" x14ac:dyDescent="0.25">
      <c r="A11" s="95" t="s">
        <v>2</v>
      </c>
      <c r="B11" s="96"/>
      <c r="C11" s="96"/>
      <c r="D11" s="97"/>
      <c r="F11" s="117" t="s">
        <v>79</v>
      </c>
      <c r="G11" s="115"/>
      <c r="H11" s="115"/>
      <c r="I11" s="116"/>
    </row>
    <row r="12" spans="1:9" ht="19.5" customHeight="1" x14ac:dyDescent="0.25">
      <c r="A12" s="79" t="s">
        <v>3</v>
      </c>
      <c r="B12" s="80"/>
      <c r="C12" s="80"/>
      <c r="D12" s="81"/>
      <c r="F12" s="118"/>
      <c r="G12" s="115"/>
      <c r="H12" s="115"/>
      <c r="I12" s="116"/>
    </row>
    <row r="13" spans="1:9" ht="39.75" customHeight="1" x14ac:dyDescent="0.25">
      <c r="A13" s="79" t="s">
        <v>82</v>
      </c>
      <c r="B13" s="80"/>
      <c r="C13" s="80"/>
      <c r="D13" s="81"/>
      <c r="F13" s="118"/>
      <c r="G13" s="115"/>
      <c r="H13" s="115"/>
      <c r="I13" s="116"/>
    </row>
    <row r="14" spans="1:9" ht="25.5" customHeight="1" x14ac:dyDescent="0.25">
      <c r="A14" s="79" t="s">
        <v>83</v>
      </c>
      <c r="B14" s="80"/>
      <c r="C14" s="80"/>
      <c r="D14" s="81"/>
      <c r="F14" s="119"/>
      <c r="G14" s="115"/>
      <c r="H14" s="115"/>
      <c r="I14" s="116"/>
    </row>
    <row r="15" spans="1:9" ht="25.5" customHeight="1" thickBot="1" x14ac:dyDescent="0.3">
      <c r="A15" s="109" t="s">
        <v>4</v>
      </c>
      <c r="B15" s="110"/>
      <c r="C15" s="110"/>
      <c r="D15" s="111"/>
      <c r="F15" s="33" t="s">
        <v>80</v>
      </c>
      <c r="G15" s="120"/>
      <c r="H15" s="120"/>
      <c r="I15" s="121"/>
    </row>
    <row r="16" spans="1:9" ht="15.75" thickBot="1" x14ac:dyDescent="0.3"/>
    <row r="17" spans="1:4" ht="15.75" thickBot="1" x14ac:dyDescent="0.3">
      <c r="A17" s="36" t="s">
        <v>84</v>
      </c>
      <c r="B17" s="98"/>
      <c r="C17" s="98"/>
      <c r="D17" s="99"/>
    </row>
    <row r="18" spans="1:4" ht="15.75" thickBot="1" x14ac:dyDescent="0.3">
      <c r="A18" s="34" t="s">
        <v>85</v>
      </c>
      <c r="B18" s="100" t="s">
        <v>91</v>
      </c>
      <c r="C18" s="101"/>
      <c r="D18" s="102"/>
    </row>
    <row r="19" spans="1:4" ht="15.75" thickBot="1" x14ac:dyDescent="0.3">
      <c r="A19" s="35" t="s">
        <v>86</v>
      </c>
      <c r="B19" s="100" t="s">
        <v>92</v>
      </c>
      <c r="C19" s="101"/>
      <c r="D19" s="102"/>
    </row>
    <row r="20" spans="1:4" ht="15.75" thickBot="1" x14ac:dyDescent="0.3">
      <c r="A20" s="37" t="s">
        <v>87</v>
      </c>
      <c r="B20" s="100" t="s">
        <v>90</v>
      </c>
      <c r="C20" s="101"/>
      <c r="D20" s="102"/>
    </row>
  </sheetData>
  <sheetProtection algorithmName="SHA-512" hashValue="V8gm2Y5+vSSNRrBHtT14MF/T+Q9unmTkmCKjwj37LaZQcX747AzQ/f71EtENYnz/gbKsLSNbEw42kvcwuG0Q6A==" saltValue="u8+deOxOKjL7HBCkB1HwkQ==" spinCount="100000" sheet="1" objects="1" scenarios="1"/>
  <mergeCells count="27">
    <mergeCell ref="B17:D17"/>
    <mergeCell ref="B18:D18"/>
    <mergeCell ref="B19:D19"/>
    <mergeCell ref="B20:D20"/>
    <mergeCell ref="F2:I2"/>
    <mergeCell ref="G3:I3"/>
    <mergeCell ref="G4:I4"/>
    <mergeCell ref="A15:D15"/>
    <mergeCell ref="F7:I7"/>
    <mergeCell ref="G8:I8"/>
    <mergeCell ref="G9:I9"/>
    <mergeCell ref="G10:I10"/>
    <mergeCell ref="F11:F14"/>
    <mergeCell ref="G11:I14"/>
    <mergeCell ref="G15:I15"/>
    <mergeCell ref="A9:D9"/>
    <mergeCell ref="A10:D10"/>
    <mergeCell ref="A11:D11"/>
    <mergeCell ref="A12:D12"/>
    <mergeCell ref="A13:D13"/>
    <mergeCell ref="A14:D14"/>
    <mergeCell ref="A8:D8"/>
    <mergeCell ref="A2:D2"/>
    <mergeCell ref="B3:D3"/>
    <mergeCell ref="B4:D4"/>
    <mergeCell ref="B5:D5"/>
    <mergeCell ref="A7:D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showGridLines="0" zoomScaleNormal="100" workbookViewId="0">
      <selection activeCell="C7" sqref="C7"/>
    </sheetView>
  </sheetViews>
  <sheetFormatPr defaultColWidth="9.140625" defaultRowHeight="15" x14ac:dyDescent="0.25"/>
  <cols>
    <col min="1" max="1" width="89.28515625" style="15" customWidth="1"/>
    <col min="2" max="3" width="23.7109375" style="15" customWidth="1"/>
    <col min="4" max="4" width="22" style="15" bestFit="1" customWidth="1"/>
    <col min="5" max="5" width="44.28515625" style="17" bestFit="1" customWidth="1"/>
    <col min="6" max="6" width="9.140625" style="15"/>
    <col min="7" max="7" width="11.42578125" style="15" bestFit="1" customWidth="1"/>
    <col min="8" max="16384" width="9.140625" style="15"/>
  </cols>
  <sheetData>
    <row r="1" spans="1:8" ht="100.5" customHeight="1" thickBot="1" x14ac:dyDescent="0.3">
      <c r="A1" s="16"/>
      <c r="B1" s="16"/>
      <c r="C1" s="16"/>
    </row>
    <row r="2" spans="1:8" ht="15.75" thickBot="1" x14ac:dyDescent="0.3">
      <c r="A2" s="103" t="s">
        <v>72</v>
      </c>
      <c r="B2" s="104"/>
      <c r="C2" s="104"/>
      <c r="D2" s="104"/>
      <c r="E2" s="105"/>
    </row>
    <row r="3" spans="1:8" ht="15.75" thickBot="1" x14ac:dyDescent="0.3">
      <c r="A3" s="31" t="s">
        <v>68</v>
      </c>
      <c r="B3" s="125" t="s">
        <v>73</v>
      </c>
      <c r="C3" s="126"/>
      <c r="D3" s="126"/>
      <c r="E3" s="127"/>
    </row>
    <row r="4" spans="1:8" ht="15.75" thickBot="1" x14ac:dyDescent="0.3">
      <c r="A4" s="31" t="s">
        <v>69</v>
      </c>
      <c r="B4" s="128" t="s">
        <v>74</v>
      </c>
      <c r="C4" s="129"/>
      <c r="D4" s="129"/>
      <c r="E4" s="130"/>
    </row>
    <row r="5" spans="1:8" ht="15.75" thickBot="1" x14ac:dyDescent="0.3">
      <c r="A5" s="32" t="s">
        <v>70</v>
      </c>
      <c r="B5" s="131" t="s">
        <v>71</v>
      </c>
      <c r="C5" s="132"/>
      <c r="D5" s="132"/>
      <c r="E5" s="133"/>
    </row>
    <row r="6" spans="1:8" x14ac:dyDescent="0.25">
      <c r="A6" s="19" t="s">
        <v>5</v>
      </c>
      <c r="B6" s="19"/>
      <c r="C6" s="19"/>
      <c r="D6" s="20"/>
      <c r="E6" s="21"/>
      <c r="F6" s="22"/>
    </row>
    <row r="7" spans="1:8" ht="75" x14ac:dyDescent="0.25">
      <c r="A7" s="18" t="s">
        <v>99</v>
      </c>
      <c r="B7" s="18"/>
      <c r="C7" s="18"/>
      <c r="D7" s="20"/>
      <c r="E7" s="21"/>
      <c r="F7" s="22"/>
    </row>
    <row r="8" spans="1:8" ht="15.75" thickBot="1" x14ac:dyDescent="0.3">
      <c r="A8" s="20"/>
      <c r="B8" s="20"/>
      <c r="C8" s="20"/>
      <c r="D8" s="20"/>
      <c r="E8" s="21"/>
      <c r="F8" s="22"/>
    </row>
    <row r="9" spans="1:8" ht="15.75" thickBot="1" x14ac:dyDescent="0.3">
      <c r="A9" s="122" t="s">
        <v>94</v>
      </c>
      <c r="B9" s="123"/>
      <c r="C9" s="123"/>
      <c r="D9" s="123"/>
      <c r="E9" s="124"/>
    </row>
    <row r="10" spans="1:8" ht="15.75" thickBot="1" x14ac:dyDescent="0.3">
      <c r="A10" s="52" t="s">
        <v>6</v>
      </c>
      <c r="B10" s="52" t="s">
        <v>7</v>
      </c>
      <c r="C10" s="52" t="s">
        <v>8</v>
      </c>
      <c r="D10" s="52" t="s">
        <v>107</v>
      </c>
      <c r="E10" s="53" t="s">
        <v>9</v>
      </c>
    </row>
    <row r="11" spans="1:8" x14ac:dyDescent="0.25">
      <c r="A11" s="48" t="s">
        <v>10</v>
      </c>
      <c r="B11" s="49">
        <v>0</v>
      </c>
      <c r="C11" s="50"/>
      <c r="D11" s="48">
        <v>5</v>
      </c>
      <c r="E11" s="51">
        <f t="shared" ref="E11" si="0">((B11*(1+C11))*D11)</f>
        <v>0</v>
      </c>
      <c r="G11" s="23"/>
      <c r="H11" s="24"/>
    </row>
    <row r="12" spans="1:8" x14ac:dyDescent="0.25">
      <c r="A12" s="39" t="s">
        <v>102</v>
      </c>
      <c r="B12" s="42">
        <v>0</v>
      </c>
      <c r="C12" s="45"/>
      <c r="D12" s="39">
        <v>150</v>
      </c>
      <c r="E12" s="51">
        <f t="shared" ref="E12" si="1">(B12*(1+C12)*D12)</f>
        <v>0</v>
      </c>
    </row>
    <row r="13" spans="1:8" x14ac:dyDescent="0.25">
      <c r="A13" s="39" t="s">
        <v>103</v>
      </c>
      <c r="B13" s="41">
        <v>0</v>
      </c>
      <c r="C13" s="44"/>
      <c r="D13" s="39">
        <v>100</v>
      </c>
      <c r="E13" s="51">
        <f t="shared" ref="E13" si="2">((B13*(1+C13))*D13)</f>
        <v>0</v>
      </c>
    </row>
    <row r="14" spans="1:8" x14ac:dyDescent="0.25">
      <c r="A14" s="39" t="s">
        <v>104</v>
      </c>
      <c r="B14" s="41">
        <v>0</v>
      </c>
      <c r="C14" s="44"/>
      <c r="D14" s="39">
        <v>50</v>
      </c>
      <c r="E14" s="51">
        <f t="shared" ref="E14" si="3">(B14*(1+C14)*D14)</f>
        <v>0</v>
      </c>
    </row>
    <row r="15" spans="1:8" x14ac:dyDescent="0.25">
      <c r="A15" s="39" t="s">
        <v>105</v>
      </c>
      <c r="B15" s="41">
        <v>0</v>
      </c>
      <c r="C15" s="44"/>
      <c r="D15" s="39">
        <v>75</v>
      </c>
      <c r="E15" s="51">
        <f t="shared" ref="E15" si="4">((B15*(1+C15))*D15)</f>
        <v>0</v>
      </c>
    </row>
    <row r="16" spans="1:8" x14ac:dyDescent="0.25">
      <c r="A16" s="39" t="s">
        <v>11</v>
      </c>
      <c r="B16" s="41">
        <v>0</v>
      </c>
      <c r="C16" s="44"/>
      <c r="D16" s="39">
        <v>75</v>
      </c>
      <c r="E16" s="51">
        <f>(B16*(1+C16)*D16)</f>
        <v>0</v>
      </c>
    </row>
    <row r="17" spans="1:7" ht="15.75" thickBot="1" x14ac:dyDescent="0.3">
      <c r="A17" s="39" t="s">
        <v>12</v>
      </c>
      <c r="B17" s="41">
        <v>0</v>
      </c>
      <c r="C17" s="44"/>
      <c r="D17" s="39">
        <v>300</v>
      </c>
      <c r="E17" s="51">
        <f>((B17*(1+C17))*D17)</f>
        <v>0</v>
      </c>
    </row>
    <row r="18" spans="1:7" ht="15.75" thickBot="1" x14ac:dyDescent="0.3">
      <c r="A18" s="40" t="s">
        <v>106</v>
      </c>
      <c r="B18" s="43"/>
      <c r="C18" s="43"/>
      <c r="D18" s="47"/>
      <c r="E18" s="46">
        <f>SUM(E11:E17)</f>
        <v>0</v>
      </c>
    </row>
    <row r="19" spans="1:7" x14ac:dyDescent="0.25">
      <c r="A19" s="16"/>
      <c r="B19" s="16"/>
      <c r="C19" s="16"/>
      <c r="E19" s="25"/>
    </row>
    <row r="20" spans="1:7" ht="15.75" thickBot="1" x14ac:dyDescent="0.3">
      <c r="A20" s="135" t="s">
        <v>93</v>
      </c>
      <c r="B20" s="136"/>
      <c r="C20" s="136"/>
      <c r="D20" s="136"/>
      <c r="E20" s="136"/>
    </row>
    <row r="21" spans="1:7" ht="15.75" thickBot="1" x14ac:dyDescent="0.3">
      <c r="A21" s="63" t="s">
        <v>97</v>
      </c>
      <c r="B21" s="137" t="s">
        <v>13</v>
      </c>
      <c r="C21" s="138"/>
      <c r="D21" s="64" t="s">
        <v>107</v>
      </c>
      <c r="E21" s="65" t="s">
        <v>9</v>
      </c>
    </row>
    <row r="22" spans="1:7" x14ac:dyDescent="0.25">
      <c r="A22" s="56" t="s">
        <v>14</v>
      </c>
      <c r="B22" s="139">
        <v>0</v>
      </c>
      <c r="C22" s="140"/>
      <c r="D22" s="57">
        <v>20</v>
      </c>
      <c r="E22" s="61">
        <f>B22*D22</f>
        <v>0</v>
      </c>
    </row>
    <row r="23" spans="1:7" ht="15.75" thickBot="1" x14ac:dyDescent="0.3">
      <c r="A23" s="54" t="s">
        <v>98</v>
      </c>
      <c r="B23" s="143">
        <v>0</v>
      </c>
      <c r="C23" s="144"/>
      <c r="D23" s="58">
        <v>5</v>
      </c>
      <c r="E23" s="62">
        <f>B23*D23</f>
        <v>0</v>
      </c>
    </row>
    <row r="24" spans="1:7" ht="15.75" thickBot="1" x14ac:dyDescent="0.3">
      <c r="A24" s="59" t="s">
        <v>108</v>
      </c>
      <c r="B24" s="141"/>
      <c r="C24" s="142"/>
      <c r="D24" s="55"/>
      <c r="E24" s="60">
        <f>SUM(E22:E23)*4</f>
        <v>0</v>
      </c>
    </row>
    <row r="25" spans="1:7" x14ac:dyDescent="0.25">
      <c r="A25" s="26"/>
      <c r="B25" s="26"/>
      <c r="C25" s="26"/>
      <c r="D25" s="26"/>
      <c r="E25" s="25"/>
      <c r="F25" s="17"/>
      <c r="G25" s="17"/>
    </row>
    <row r="26" spans="1:7" ht="30" customHeight="1" x14ac:dyDescent="0.25">
      <c r="A26" s="134" t="s">
        <v>100</v>
      </c>
      <c r="B26" s="134"/>
      <c r="C26" s="27"/>
      <c r="D26" s="28"/>
      <c r="E26" s="25"/>
      <c r="F26" s="25"/>
      <c r="G26" s="25"/>
    </row>
    <row r="27" spans="1:7" x14ac:dyDescent="0.25">
      <c r="A27" s="28"/>
      <c r="B27" s="28"/>
      <c r="C27" s="28"/>
      <c r="D27" s="28"/>
      <c r="F27" s="17"/>
      <c r="G27" s="17"/>
    </row>
    <row r="28" spans="1:7" x14ac:dyDescent="0.25">
      <c r="A28" s="28"/>
      <c r="B28" s="28"/>
      <c r="C28" s="28"/>
      <c r="D28" s="28"/>
      <c r="E28" s="25"/>
      <c r="F28" s="25"/>
      <c r="G28" s="25"/>
    </row>
    <row r="29" spans="1:7" x14ac:dyDescent="0.25">
      <c r="A29" s="29"/>
      <c r="B29" s="30"/>
      <c r="C29" s="30"/>
    </row>
    <row r="30" spans="1:7" x14ac:dyDescent="0.25">
      <c r="A30" s="29"/>
      <c r="B30" s="30"/>
      <c r="C30" s="30"/>
    </row>
    <row r="32" spans="1:7" x14ac:dyDescent="0.25">
      <c r="A32" s="28"/>
      <c r="B32" s="28"/>
      <c r="C32" s="28"/>
    </row>
    <row r="33" spans="1:3" x14ac:dyDescent="0.25">
      <c r="A33" s="29"/>
      <c r="B33" s="30"/>
      <c r="C33" s="30"/>
    </row>
    <row r="34" spans="1:3" x14ac:dyDescent="0.25">
      <c r="A34" s="29"/>
      <c r="B34" s="30"/>
      <c r="C34" s="30"/>
    </row>
    <row r="37" spans="1:3" x14ac:dyDescent="0.25">
      <c r="A37" s="29"/>
      <c r="B37" s="30"/>
      <c r="C37" s="30"/>
    </row>
    <row r="38" spans="1:3" x14ac:dyDescent="0.25">
      <c r="A38" s="29"/>
      <c r="B38" s="30"/>
      <c r="C38" s="30"/>
    </row>
    <row r="41" spans="1:3" x14ac:dyDescent="0.25">
      <c r="A41" s="29"/>
      <c r="B41" s="30"/>
      <c r="C41" s="30"/>
    </row>
    <row r="42" spans="1:3" x14ac:dyDescent="0.25">
      <c r="A42" s="29"/>
      <c r="B42" s="30"/>
      <c r="C42" s="30"/>
    </row>
  </sheetData>
  <sheetProtection algorithmName="SHA-512" hashValue="CA0y+Gbh+BG134EHXax6d8LLFMAU7fA6rzi4LFZlI6duXdIgfE8bZfwJMNTRCsJapfFWwX5O6Q+vO9vqzf1LFw==" saltValue="2zxkax+/3MiGw4HpCYpngw==" spinCount="100000" sheet="1" objects="1" scenarios="1"/>
  <mergeCells count="11">
    <mergeCell ref="A26:B26"/>
    <mergeCell ref="A20:E20"/>
    <mergeCell ref="B21:C21"/>
    <mergeCell ref="B22:C22"/>
    <mergeCell ref="B24:C24"/>
    <mergeCell ref="B23:C23"/>
    <mergeCell ref="A9:E9"/>
    <mergeCell ref="A2:E2"/>
    <mergeCell ref="B3:E3"/>
    <mergeCell ref="B4:E4"/>
    <mergeCell ref="B5:E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showGridLines="0" zoomScaleNormal="100" workbookViewId="0">
      <selection activeCell="D12" sqref="D12"/>
    </sheetView>
  </sheetViews>
  <sheetFormatPr defaultColWidth="9.140625" defaultRowHeight="15" x14ac:dyDescent="0.25"/>
  <cols>
    <col min="1" max="1" width="72" style="15" customWidth="1"/>
    <col min="2" max="4" width="23.7109375" style="15" customWidth="1"/>
    <col min="5" max="5" width="9.140625" style="15"/>
    <col min="6" max="6" width="11.42578125" style="15" bestFit="1" customWidth="1"/>
    <col min="7" max="16384" width="9.140625" style="15"/>
  </cols>
  <sheetData>
    <row r="1" spans="1:7" ht="100.5" customHeight="1" thickBot="1" x14ac:dyDescent="0.3">
      <c r="A1" s="16"/>
      <c r="B1" s="16"/>
      <c r="C1" s="16"/>
      <c r="D1" s="16"/>
    </row>
    <row r="2" spans="1:7" ht="15.75" thickBot="1" x14ac:dyDescent="0.3">
      <c r="A2" s="103" t="s">
        <v>72</v>
      </c>
      <c r="B2" s="104"/>
      <c r="C2" s="104"/>
      <c r="D2" s="104"/>
      <c r="E2" s="105"/>
      <c r="F2" s="19"/>
    </row>
    <row r="3" spans="1:7" ht="15.75" thickBot="1" x14ac:dyDescent="0.3">
      <c r="A3" s="31" t="s">
        <v>68</v>
      </c>
      <c r="B3" s="125" t="s">
        <v>73</v>
      </c>
      <c r="C3" s="126"/>
      <c r="D3" s="126"/>
      <c r="E3" s="127"/>
      <c r="F3" s="19"/>
    </row>
    <row r="4" spans="1:7" ht="15.75" thickBot="1" x14ac:dyDescent="0.3">
      <c r="A4" s="31" t="s">
        <v>69</v>
      </c>
      <c r="B4" s="128" t="s">
        <v>74</v>
      </c>
      <c r="C4" s="129"/>
      <c r="D4" s="129"/>
      <c r="E4" s="130"/>
      <c r="F4" s="19"/>
    </row>
    <row r="5" spans="1:7" ht="15.75" thickBot="1" x14ac:dyDescent="0.3">
      <c r="A5" s="32" t="s">
        <v>70</v>
      </c>
      <c r="B5" s="131" t="s">
        <v>71</v>
      </c>
      <c r="C5" s="132"/>
      <c r="D5" s="132"/>
      <c r="E5" s="133"/>
      <c r="F5" s="19"/>
    </row>
    <row r="7" spans="1:7" x14ac:dyDescent="0.25">
      <c r="A7" s="19" t="s">
        <v>5</v>
      </c>
      <c r="B7" s="19"/>
      <c r="C7" s="19"/>
      <c r="D7" s="19"/>
      <c r="E7" s="22"/>
    </row>
    <row r="8" spans="1:7" ht="60" x14ac:dyDescent="0.25">
      <c r="A8" s="18" t="s">
        <v>101</v>
      </c>
      <c r="B8" s="18"/>
      <c r="C8" s="18"/>
      <c r="D8" s="18"/>
      <c r="E8" s="22"/>
    </row>
    <row r="9" spans="1:7" ht="15.75" thickBot="1" x14ac:dyDescent="0.3">
      <c r="A9" s="20"/>
      <c r="B9" s="20"/>
      <c r="C9" s="20"/>
      <c r="D9" s="20"/>
      <c r="E9" s="22"/>
    </row>
    <row r="10" spans="1:7" ht="15.75" thickBot="1" x14ac:dyDescent="0.3">
      <c r="A10" s="122" t="s">
        <v>15</v>
      </c>
      <c r="B10" s="123"/>
      <c r="C10" s="123"/>
      <c r="D10" s="124"/>
    </row>
    <row r="11" spans="1:7" ht="15.75" thickBot="1" x14ac:dyDescent="0.3">
      <c r="A11" s="52" t="s">
        <v>16</v>
      </c>
      <c r="B11" s="68" t="s">
        <v>17</v>
      </c>
      <c r="C11" s="52" t="s">
        <v>18</v>
      </c>
      <c r="D11" s="72" t="s">
        <v>8</v>
      </c>
    </row>
    <row r="12" spans="1:7" ht="26.25" customHeight="1" x14ac:dyDescent="0.25">
      <c r="A12" s="48" t="s">
        <v>102</v>
      </c>
      <c r="B12" s="69"/>
      <c r="C12" s="73"/>
      <c r="D12" s="76">
        <f>'Tabblad 1. Prijzenblad'!C12</f>
        <v>0</v>
      </c>
      <c r="F12" s="23"/>
      <c r="G12" s="24"/>
    </row>
    <row r="13" spans="1:7" ht="26.25" customHeight="1" x14ac:dyDescent="0.25">
      <c r="A13" s="39" t="s">
        <v>103</v>
      </c>
      <c r="B13" s="70"/>
      <c r="C13" s="74"/>
      <c r="D13" s="77">
        <f>'Tabblad 1. Prijzenblad'!C13</f>
        <v>0</v>
      </c>
      <c r="F13" s="23"/>
      <c r="G13" s="24"/>
    </row>
    <row r="14" spans="1:7" ht="26.25" customHeight="1" x14ac:dyDescent="0.25">
      <c r="A14" s="39" t="s">
        <v>104</v>
      </c>
      <c r="B14" s="70"/>
      <c r="C14" s="74"/>
      <c r="D14" s="77">
        <f>'Tabblad 1. Prijzenblad'!C14</f>
        <v>0</v>
      </c>
      <c r="F14" s="23"/>
      <c r="G14" s="24"/>
    </row>
    <row r="15" spans="1:7" ht="27" customHeight="1" x14ac:dyDescent="0.25">
      <c r="A15" s="39" t="s">
        <v>105</v>
      </c>
      <c r="B15" s="70"/>
      <c r="C15" s="74"/>
      <c r="D15" s="77">
        <f>'Tabblad 1. Prijzenblad'!C15</f>
        <v>0</v>
      </c>
      <c r="F15" s="23"/>
      <c r="G15" s="24"/>
    </row>
    <row r="16" spans="1:7" ht="36" customHeight="1" thickBot="1" x14ac:dyDescent="0.3">
      <c r="A16" s="67" t="s">
        <v>11</v>
      </c>
      <c r="B16" s="71"/>
      <c r="C16" s="75"/>
      <c r="D16" s="78">
        <f>'Tabblad 1. Prijzenblad'!C16</f>
        <v>0</v>
      </c>
      <c r="F16" s="23"/>
      <c r="G16" s="24"/>
    </row>
    <row r="17" spans="1:6" x14ac:dyDescent="0.25">
      <c r="A17" s="26"/>
      <c r="B17" s="26"/>
      <c r="C17" s="26"/>
      <c r="D17" s="26"/>
      <c r="E17" s="17"/>
      <c r="F17" s="17"/>
    </row>
    <row r="18" spans="1:6" x14ac:dyDescent="0.25">
      <c r="A18" s="27"/>
      <c r="B18" s="25"/>
      <c r="C18" s="25"/>
    </row>
    <row r="19" spans="1:6" x14ac:dyDescent="0.25">
      <c r="A19" s="28"/>
      <c r="B19" s="17"/>
      <c r="C19" s="17"/>
    </row>
    <row r="20" spans="1:6" x14ac:dyDescent="0.25">
      <c r="A20" s="28"/>
      <c r="B20" s="25"/>
      <c r="C20" s="25"/>
    </row>
    <row r="21" spans="1:6" x14ac:dyDescent="0.25">
      <c r="A21" s="28"/>
    </row>
    <row r="22" spans="1:6" x14ac:dyDescent="0.25">
      <c r="A22" s="28"/>
    </row>
    <row r="23" spans="1:6" x14ac:dyDescent="0.25">
      <c r="A23" s="28"/>
    </row>
    <row r="24" spans="1:6" x14ac:dyDescent="0.25">
      <c r="A24" s="28"/>
    </row>
    <row r="25" spans="1:6" x14ac:dyDescent="0.25">
      <c r="A25" s="28"/>
    </row>
    <row r="26" spans="1:6" x14ac:dyDescent="0.25">
      <c r="A26" s="28"/>
    </row>
    <row r="27" spans="1:6" x14ac:dyDescent="0.25">
      <c r="A27" s="28"/>
    </row>
    <row r="28" spans="1:6" x14ac:dyDescent="0.25">
      <c r="A28" s="28"/>
    </row>
    <row r="29" spans="1:6" x14ac:dyDescent="0.25">
      <c r="A29" s="28"/>
    </row>
    <row r="30" spans="1:6" x14ac:dyDescent="0.25">
      <c r="A30" s="28"/>
    </row>
    <row r="31" spans="1:6" x14ac:dyDescent="0.25">
      <c r="A31" s="28"/>
    </row>
    <row r="32" spans="1:6" x14ac:dyDescent="0.25">
      <c r="A32" s="28"/>
    </row>
    <row r="33" spans="1:1" x14ac:dyDescent="0.25">
      <c r="A33" s="28"/>
    </row>
    <row r="34" spans="1:1" x14ac:dyDescent="0.25">
      <c r="A34" s="28"/>
    </row>
  </sheetData>
  <sheetProtection algorithmName="SHA-512" hashValue="/FM3cafUFXa31WM2uOSP0XuF1tcYAc9djXFD7XPzTkjwrQ96GLNSIIBWCS5h8mv0QnaSzT2uyFPc9/QNu5wuVw==" saltValue="qK0DpLajTsQl9nMPtQz4TQ==" spinCount="100000" sheet="1" objects="1" scenarios="1"/>
  <mergeCells count="5">
    <mergeCell ref="A10:D10"/>
    <mergeCell ref="A2:E2"/>
    <mergeCell ref="B3:E3"/>
    <mergeCell ref="B4:E4"/>
    <mergeCell ref="B5:E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90"/>
  <sheetViews>
    <sheetView showGridLines="0" zoomScaleNormal="100" workbookViewId="0">
      <selection activeCell="J4" sqref="J4"/>
    </sheetView>
  </sheetViews>
  <sheetFormatPr defaultRowHeight="15" x14ac:dyDescent="0.25"/>
  <cols>
    <col min="1" max="1" width="11.140625" customWidth="1"/>
    <col min="2" max="2" width="38.140625" customWidth="1"/>
    <col min="3" max="3" width="22" customWidth="1"/>
    <col min="4" max="4" width="10.5703125" customWidth="1"/>
    <col min="7" max="7" width="11.7109375" customWidth="1"/>
    <col min="8" max="8" width="6.5703125" customWidth="1"/>
    <col min="10" max="10" width="19.5703125" customWidth="1"/>
    <col min="11" max="11" width="11.7109375" customWidth="1"/>
    <col min="12" max="12" width="15.5703125" customWidth="1"/>
    <col min="13" max="13" width="5.28515625" customWidth="1"/>
    <col min="14" max="14" width="11.85546875" customWidth="1"/>
    <col min="17" max="17" width="14" customWidth="1"/>
  </cols>
  <sheetData>
    <row r="1" spans="1:17" ht="15.75" thickBot="1" x14ac:dyDescent="0.3">
      <c r="A1" s="145" t="s">
        <v>19</v>
      </c>
      <c r="B1" s="145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34.5" thickBot="1" x14ac:dyDescent="0.3">
      <c r="A2" s="5" t="s">
        <v>18</v>
      </c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27</v>
      </c>
      <c r="J2" s="6" t="s">
        <v>28</v>
      </c>
      <c r="K2" s="6" t="s">
        <v>29</v>
      </c>
      <c r="L2" s="6" t="s">
        <v>30</v>
      </c>
      <c r="M2" s="6" t="s">
        <v>31</v>
      </c>
      <c r="N2" s="6" t="s">
        <v>32</v>
      </c>
      <c r="O2" s="6" t="s">
        <v>54</v>
      </c>
      <c r="P2" s="6" t="s">
        <v>33</v>
      </c>
      <c r="Q2" s="6" t="s">
        <v>34</v>
      </c>
    </row>
    <row r="3" spans="1:17" ht="88.5" customHeight="1" thickBot="1" x14ac:dyDescent="0.3">
      <c r="A3" s="7" t="s">
        <v>35</v>
      </c>
      <c r="B3" s="8" t="s">
        <v>55</v>
      </c>
      <c r="C3" s="8" t="s">
        <v>56</v>
      </c>
      <c r="D3" s="8" t="s">
        <v>36</v>
      </c>
      <c r="E3" s="8" t="s">
        <v>44</v>
      </c>
      <c r="F3" s="8" t="s">
        <v>57</v>
      </c>
      <c r="G3" s="8" t="s">
        <v>37</v>
      </c>
      <c r="H3" s="8" t="s">
        <v>38</v>
      </c>
      <c r="I3" s="8" t="s">
        <v>39</v>
      </c>
      <c r="J3" s="8" t="s">
        <v>58</v>
      </c>
      <c r="K3" s="8" t="s">
        <v>40</v>
      </c>
      <c r="L3" s="8"/>
      <c r="M3" s="8" t="s">
        <v>41</v>
      </c>
      <c r="N3" s="8" t="s">
        <v>42</v>
      </c>
      <c r="O3" s="8"/>
      <c r="P3" s="8">
        <v>5</v>
      </c>
      <c r="Q3" s="8" t="s">
        <v>59</v>
      </c>
    </row>
    <row r="4" spans="1:17" ht="90.75" customHeight="1" thickBot="1" x14ac:dyDescent="0.3">
      <c r="A4" s="9" t="s">
        <v>43</v>
      </c>
      <c r="B4" s="10" t="s">
        <v>55</v>
      </c>
      <c r="C4" s="10" t="s">
        <v>56</v>
      </c>
      <c r="D4" s="10" t="s">
        <v>60</v>
      </c>
      <c r="E4" s="10" t="s">
        <v>61</v>
      </c>
      <c r="F4" s="10" t="s">
        <v>45</v>
      </c>
      <c r="G4" s="10" t="s">
        <v>62</v>
      </c>
      <c r="H4" s="10" t="s">
        <v>38</v>
      </c>
      <c r="I4" s="10" t="s">
        <v>39</v>
      </c>
      <c r="J4" s="10" t="s">
        <v>58</v>
      </c>
      <c r="K4" s="10" t="s">
        <v>40</v>
      </c>
      <c r="L4" s="10" t="s">
        <v>46</v>
      </c>
      <c r="M4" s="10" t="s">
        <v>41</v>
      </c>
      <c r="N4" s="10" t="s">
        <v>42</v>
      </c>
      <c r="O4" s="10" t="s">
        <v>63</v>
      </c>
      <c r="P4" s="10">
        <v>5</v>
      </c>
      <c r="Q4" s="10" t="s">
        <v>47</v>
      </c>
    </row>
    <row r="5" spans="1:17" ht="103.5" customHeight="1" thickBot="1" x14ac:dyDescent="0.3">
      <c r="A5" s="7" t="s">
        <v>48</v>
      </c>
      <c r="B5" s="8" t="s">
        <v>55</v>
      </c>
      <c r="C5" s="8" t="s">
        <v>56</v>
      </c>
      <c r="D5" s="8" t="s">
        <v>60</v>
      </c>
      <c r="E5" s="8" t="s">
        <v>61</v>
      </c>
      <c r="F5" s="8"/>
      <c r="G5" s="8" t="s">
        <v>49</v>
      </c>
      <c r="H5" s="8"/>
      <c r="I5" s="8"/>
      <c r="J5" s="8" t="s">
        <v>58</v>
      </c>
      <c r="K5" s="8" t="s">
        <v>50</v>
      </c>
      <c r="L5" s="8" t="s">
        <v>46</v>
      </c>
      <c r="M5" s="8" t="s">
        <v>41</v>
      </c>
      <c r="N5" s="8" t="s">
        <v>42</v>
      </c>
      <c r="O5" s="8" t="s">
        <v>63</v>
      </c>
      <c r="P5" s="8" t="s">
        <v>51</v>
      </c>
      <c r="Q5" s="8" t="s">
        <v>67</v>
      </c>
    </row>
    <row r="6" spans="1:17" ht="90.75" thickBot="1" x14ac:dyDescent="0.3">
      <c r="A6" s="9" t="s">
        <v>24</v>
      </c>
      <c r="B6" s="10" t="s">
        <v>64</v>
      </c>
      <c r="C6" s="10" t="s">
        <v>52</v>
      </c>
      <c r="D6" s="10"/>
      <c r="E6" s="10"/>
      <c r="F6" s="10"/>
      <c r="G6" s="10" t="s">
        <v>65</v>
      </c>
      <c r="H6" s="10"/>
      <c r="I6" s="10"/>
      <c r="J6" s="10"/>
      <c r="K6" s="10"/>
      <c r="L6" s="10"/>
      <c r="M6" s="10"/>
      <c r="N6" s="10"/>
      <c r="O6" s="10"/>
      <c r="P6" s="10"/>
      <c r="Q6" s="10" t="s">
        <v>53</v>
      </c>
    </row>
    <row r="7" spans="1:17" ht="45.75" thickBot="1" x14ac:dyDescent="0.3">
      <c r="A7" s="7" t="s">
        <v>24</v>
      </c>
      <c r="B7" s="8" t="s">
        <v>66</v>
      </c>
      <c r="C7" s="8" t="s">
        <v>52</v>
      </c>
      <c r="D7" s="8"/>
      <c r="E7" s="8"/>
      <c r="F7" s="8"/>
      <c r="G7" s="8" t="s">
        <v>65</v>
      </c>
      <c r="H7" s="8"/>
      <c r="I7" s="8"/>
      <c r="J7" s="8"/>
      <c r="K7" s="8"/>
      <c r="L7" s="8"/>
      <c r="M7" s="8"/>
      <c r="N7" s="8"/>
      <c r="O7" s="8"/>
      <c r="P7" s="8"/>
      <c r="Q7" s="8" t="s">
        <v>53</v>
      </c>
    </row>
    <row r="9" spans="1:17" x14ac:dyDescent="0.25">
      <c r="B9" s="1"/>
    </row>
    <row r="16" spans="1:17" x14ac:dyDescent="0.25">
      <c r="A16" s="3"/>
    </row>
    <row r="23" spans="1:2" x14ac:dyDescent="0.25">
      <c r="A23" s="3"/>
    </row>
    <row r="29" spans="1:2" x14ac:dyDescent="0.25">
      <c r="B29" s="1"/>
    </row>
    <row r="37" spans="1:2" x14ac:dyDescent="0.25">
      <c r="A37" s="3"/>
    </row>
    <row r="43" spans="1:2" x14ac:dyDescent="0.25">
      <c r="B43" s="1"/>
    </row>
    <row r="51" spans="1:2" x14ac:dyDescent="0.25">
      <c r="A51" s="3"/>
    </row>
    <row r="57" spans="1:2" x14ac:dyDescent="0.25">
      <c r="B57" s="1"/>
    </row>
    <row r="65" spans="1:2" x14ac:dyDescent="0.25">
      <c r="A65" s="3"/>
    </row>
    <row r="67" spans="1:2" x14ac:dyDescent="0.25">
      <c r="B67" s="1"/>
    </row>
    <row r="72" spans="1:2" x14ac:dyDescent="0.25">
      <c r="B72" s="1"/>
    </row>
    <row r="73" spans="1:2" x14ac:dyDescent="0.25">
      <c r="A73" s="2"/>
      <c r="B73" s="1"/>
    </row>
    <row r="74" spans="1:2" x14ac:dyDescent="0.25">
      <c r="B74" s="1"/>
    </row>
    <row r="76" spans="1:2" x14ac:dyDescent="0.25">
      <c r="B76" s="1"/>
    </row>
    <row r="78" spans="1:2" x14ac:dyDescent="0.25">
      <c r="B78" s="1"/>
    </row>
    <row r="79" spans="1:2" x14ac:dyDescent="0.25">
      <c r="B79" s="1"/>
    </row>
    <row r="80" spans="1:2" x14ac:dyDescent="0.25">
      <c r="B80" s="1"/>
    </row>
    <row r="83" spans="1:2" x14ac:dyDescent="0.25">
      <c r="A83" s="3"/>
    </row>
    <row r="85" spans="1:2" x14ac:dyDescent="0.25">
      <c r="B85" s="1"/>
    </row>
    <row r="90" spans="1:2" x14ac:dyDescent="0.25">
      <c r="B90" s="1"/>
    </row>
    <row r="91" spans="1:2" x14ac:dyDescent="0.25">
      <c r="A91" s="2"/>
      <c r="B91" s="1"/>
    </row>
    <row r="92" spans="1:2" x14ac:dyDescent="0.25">
      <c r="B92" s="1"/>
    </row>
    <row r="94" spans="1:2" x14ac:dyDescent="0.25">
      <c r="B94" s="1"/>
    </row>
    <row r="96" spans="1:2" x14ac:dyDescent="0.25">
      <c r="B96" s="1"/>
    </row>
    <row r="97" spans="1:2" x14ac:dyDescent="0.25">
      <c r="B97" s="1"/>
    </row>
    <row r="98" spans="1:2" x14ac:dyDescent="0.25">
      <c r="B98" s="1"/>
    </row>
    <row r="101" spans="1:2" x14ac:dyDescent="0.25">
      <c r="A101" s="3"/>
    </row>
    <row r="103" spans="1:2" x14ac:dyDescent="0.25">
      <c r="B103" s="1"/>
    </row>
    <row r="108" spans="1:2" x14ac:dyDescent="0.25">
      <c r="B108" s="1"/>
    </row>
    <row r="109" spans="1:2" x14ac:dyDescent="0.25">
      <c r="A109" s="2"/>
      <c r="B109" s="1"/>
    </row>
    <row r="110" spans="1:2" x14ac:dyDescent="0.25">
      <c r="B110" s="1"/>
    </row>
    <row r="112" spans="1:2" x14ac:dyDescent="0.25">
      <c r="B112" s="1"/>
    </row>
    <row r="114" spans="1:2" x14ac:dyDescent="0.25">
      <c r="B114" s="1"/>
    </row>
    <row r="115" spans="1:2" x14ac:dyDescent="0.25">
      <c r="B115" s="1"/>
    </row>
    <row r="116" spans="1:2" x14ac:dyDescent="0.25">
      <c r="B116" s="1"/>
    </row>
    <row r="119" spans="1:2" x14ac:dyDescent="0.25">
      <c r="A119" s="3"/>
    </row>
    <row r="121" spans="1:2" x14ac:dyDescent="0.25">
      <c r="B121" s="1"/>
    </row>
    <row r="126" spans="1:2" x14ac:dyDescent="0.25">
      <c r="B126" s="1"/>
    </row>
    <row r="127" spans="1:2" x14ac:dyDescent="0.25">
      <c r="A127" s="2"/>
      <c r="B127" s="1"/>
    </row>
    <row r="128" spans="1:2" x14ac:dyDescent="0.25">
      <c r="B128" s="1"/>
    </row>
    <row r="130" spans="1:2" x14ac:dyDescent="0.25">
      <c r="B130" s="1"/>
    </row>
    <row r="132" spans="1:2" x14ac:dyDescent="0.25">
      <c r="B132" s="1"/>
    </row>
    <row r="133" spans="1:2" x14ac:dyDescent="0.25">
      <c r="B133" s="1"/>
    </row>
    <row r="134" spans="1:2" x14ac:dyDescent="0.25">
      <c r="B134" s="1"/>
    </row>
    <row r="137" spans="1:2" x14ac:dyDescent="0.25">
      <c r="A137" s="3"/>
    </row>
    <row r="142" spans="1:2" x14ac:dyDescent="0.25">
      <c r="B142" s="4"/>
    </row>
    <row r="153" spans="1:2" x14ac:dyDescent="0.25">
      <c r="A153" s="3"/>
    </row>
    <row r="158" spans="1:2" x14ac:dyDescent="0.25">
      <c r="B158" s="4"/>
    </row>
    <row r="169" spans="1:2" x14ac:dyDescent="0.25">
      <c r="A169" s="3"/>
    </row>
    <row r="174" spans="1:2" x14ac:dyDescent="0.25">
      <c r="B174" s="4"/>
    </row>
    <row r="185" spans="1:2" x14ac:dyDescent="0.25">
      <c r="A185" s="3"/>
    </row>
    <row r="190" spans="1:2" x14ac:dyDescent="0.25">
      <c r="B190" s="4"/>
    </row>
  </sheetData>
  <sheetProtection algorithmName="SHA-512" hashValue="1r5aMDFaVOAoFzbPtbya2cfUJtIuIZC+XooGUUHxbsr7ea0ssLnOBGy/Kn5mkaZuafspIhyDDmKeC8wGHDhaGA==" saltValue="HHNSdXS223PMTH1Locbh7w==" spinCount="100000" sheet="1" objects="1" scenarios="1"/>
  <mergeCells count="1">
    <mergeCell ref="A1:B1"/>
  </mergeCells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436634-4710-4155-ba7f-f531dc088f01">
      <UserInfo>
        <DisplayName/>
        <AccountId xsi:nil="true"/>
        <AccountType/>
      </UserInfo>
    </SharedWithUsers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6cbd7a71787db7af461c9732cd6748d7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f5249983aed40c8ce793eb10252054c8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F3295E-42A6-4789-A274-9C32BA57EC83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8d12b3c7-a07f-4994-91c1-be26c655567e"/>
    <ds:schemaRef ds:uri="http://schemas.openxmlformats.org/package/2006/metadata/core-properties"/>
    <ds:schemaRef ds:uri="2c436634-4710-4155-ba7f-f531dc088f0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CC2B708-1631-4970-B93D-9C90BC03F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4EEC97-091F-4671-BBB9-0FAC26C615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Handleiding en ondertekening</vt:lpstr>
      <vt:lpstr>Tabblad 1. Prijzenblad</vt:lpstr>
      <vt:lpstr>Tabblad 2. Opslagpercentages</vt:lpstr>
      <vt:lpstr>Tabblad 3. Bijlage specificatie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Bervoets, BJG (Britt)</dc:creator>
  <cp:keywords/>
  <dc:description/>
  <cp:lastModifiedBy>Britt Bervoets</cp:lastModifiedBy>
  <cp:revision/>
  <dcterms:created xsi:type="dcterms:W3CDTF">2016-07-18T08:09:44Z</dcterms:created>
  <dcterms:modified xsi:type="dcterms:W3CDTF">2026-01-20T11:19:49Z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6101200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