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202300"/>
  <mc:AlternateContent xmlns:mc="http://schemas.openxmlformats.org/markup-compatibility/2006">
    <mc:Choice Requires="x15">
      <x15ac:absPath xmlns:x15ac="http://schemas.microsoft.com/office/spreadsheetml/2010/11/ac" url="U:\G-Schijf\Inkoop trajecten\Opvang Oekrainers 2025 beveiliging\Aanbesteding beveiiging Oekrainers 2025\Nota van Inlichtingen 1\"/>
    </mc:Choice>
  </mc:AlternateContent>
  <xr:revisionPtr revIDLastSave="0" documentId="13_ncr:1_{0E81BA76-919F-4225-82E9-EF0EDB8557F4}" xr6:coauthVersionLast="47" xr6:coauthVersionMax="47" xr10:uidLastSave="{00000000-0000-0000-0000-000000000000}"/>
  <bookViews>
    <workbookView xWindow="-120" yWindow="-120" windowWidth="29040" windowHeight="15840" xr2:uid="{5F2A3D2F-056A-47B1-96AE-769965C2D643}"/>
  </bookViews>
  <sheets>
    <sheet name="Tarieven beveiig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3" i="1"/>
  <c r="L18" i="1"/>
  <c r="L19" i="1"/>
  <c r="L20" i="1"/>
  <c r="L21" i="1"/>
  <c r="J35" i="1"/>
  <c r="L35" i="1" s="1"/>
  <c r="J34" i="1"/>
  <c r="L34" i="1" s="1"/>
  <c r="J33" i="1"/>
  <c r="L33" i="1" s="1"/>
  <c r="J32" i="1"/>
  <c r="L27" i="1"/>
  <c r="L28" i="1"/>
  <c r="L29" i="1"/>
  <c r="L26" i="1"/>
  <c r="L17" i="1"/>
  <c r="L15" i="1"/>
  <c r="L16" i="1"/>
  <c r="L14" i="1"/>
  <c r="L12" i="1"/>
  <c r="L13" i="1"/>
  <c r="L11" i="1"/>
  <c r="L32" i="1" l="1"/>
  <c r="L36" i="1" s="1"/>
  <c r="J36" i="1"/>
  <c r="L30" i="1"/>
  <c r="L24" i="1"/>
  <c r="L38" i="1" l="1"/>
</calcChain>
</file>

<file path=xl/sharedStrings.xml><?xml version="1.0" encoding="utf-8"?>
<sst xmlns="http://schemas.openxmlformats.org/spreadsheetml/2006/main" count="68" uniqueCount="59">
  <si>
    <t>Beveiliging tussen 07:00 en 18:00 van maandag t/m vrijdag</t>
  </si>
  <si>
    <t>Beveiliging tussen 18:00 en 24:00 van maandag t/m vrijdag</t>
  </si>
  <si>
    <t>Beveiliging tussen 24:00 en 7:00 van maandag t/m vrijdag</t>
  </si>
  <si>
    <t>Omschrijving</t>
  </si>
  <si>
    <t xml:space="preserve">Inschrijver moet alleen de geel gearceerde cellen invullen. </t>
  </si>
  <si>
    <t>Beveiliging tussen 07:00 en 18:00 van zaterdag t/m zondag</t>
  </si>
  <si>
    <t>Beveiliging tussen 18:00 en 24:00 van zaterdag t/m zondag</t>
  </si>
  <si>
    <t>Beveiliging tussen 24:00 en 07:00 van zaterdag t/m zondag</t>
  </si>
  <si>
    <t>Naam inschrijver</t>
  </si>
  <si>
    <t>Naam en functie ondertekenaar</t>
  </si>
  <si>
    <t>Handtekening</t>
  </si>
  <si>
    <t>Datum</t>
  </si>
  <si>
    <t>Gevestig te</t>
  </si>
  <si>
    <t xml:space="preserve">Aantal locaties </t>
  </si>
  <si>
    <t>Aantal uren per dag per locatie*</t>
  </si>
  <si>
    <t>Totaal aantal fictieve uren per jaar per locatie</t>
  </si>
  <si>
    <t>Beveiliging 24 uur per dag 1 beveiliger gedurende 7 dagen per week.</t>
  </si>
  <si>
    <t>sub-totaal</t>
  </si>
  <si>
    <t>Beveiliging tussen 22:00 en 08:00 uur van zaterdag t/m zondag</t>
  </si>
  <si>
    <t>Beveiliging tussen 22.00 en 08.00 uur van maandag t/m vrijdag</t>
  </si>
  <si>
    <t>Feestdagen 22:00-08:00 (weekend)**</t>
  </si>
  <si>
    <t>Beveiliging alleen nacht van 22.00 uur tot 08.00 uur 1 beveiliger gedurende 7 dagen per week.</t>
  </si>
  <si>
    <t>Feestdagen 22:00-08:00 (maandag t/m vrijdag)**</t>
  </si>
  <si>
    <t>Aantal weekend dagen</t>
  </si>
  <si>
    <t>Feestdagen (nationaal)</t>
  </si>
  <si>
    <t>Nieuwjaardag</t>
  </si>
  <si>
    <t>Paasdagen</t>
  </si>
  <si>
    <t>Pinksteren</t>
  </si>
  <si>
    <t>Kerstdagen</t>
  </si>
  <si>
    <t>Aantal werkdagen per jaar</t>
  </si>
  <si>
    <t>Koningsdag</t>
  </si>
  <si>
    <t>Aantal dagen per jaar 2026</t>
  </si>
  <si>
    <t>Totaal tarief per jaar (kolom HxJxK)</t>
  </si>
  <si>
    <t>Bijlage 4 Prijsinvulformulier</t>
  </si>
  <si>
    <t xml:space="preserve">Mobiele beveiliging**** in de nacht tussen 22.00 uur en 08:00 uur gedurende 7 dagen per week. </t>
  </si>
  <si>
    <t>Zaaknummer: 1229283</t>
  </si>
  <si>
    <t xml:space="preserve">Totale fictieve inschrijfsom per jaar: </t>
  </si>
  <si>
    <t xml:space="preserve">*: De genoemde aantallen zijn indicatief. Hier kunnen geen rechten aan ontleend worden. Aantallen zijn ten behoeve van de berekening inschrijfprijs. Tijdens de uitvoering van de opdracht mogen alleen de werkelijk gewerkte uren worden gefactureerd. Hierbij worden de door de opdrachtnemer opgegeven prijzen in dit  Prijsinvulformulier gehanteerd. </t>
  </si>
  <si>
    <t>Behorend bij de aanbesteding Beveiliging opvanglocaties Oekraïners gemeente Oude IJsselstreek</t>
  </si>
  <si>
    <t>TenderNed: TN 536061</t>
  </si>
  <si>
    <t>en 8 door de week)</t>
  </si>
  <si>
    <t>All-in uurtarief per uur per medewerker (incl. evt. toeslagen, ex BTW) ***</t>
  </si>
  <si>
    <t>Feestdagen 07.00 -18.00 (Weekend) **</t>
  </si>
  <si>
    <t>Feestdagen 18.00 - 24.00 (Weekend) **</t>
  </si>
  <si>
    <t>Feestdagen 24:00 - 07:00 (weekend) **</t>
  </si>
  <si>
    <t>Feestdagen 07:00 - 18:00 (Maandag t/m/ vrijdag) **</t>
  </si>
  <si>
    <t>Feestdagen 18:00 - 24:00 (Maandag t/m vrijdag) **</t>
  </si>
  <si>
    <t>Feestdagen 24.00 - 07.00 (Maandag t/m vrijdag) **</t>
  </si>
  <si>
    <t xml:space="preserve">Bevrijdingsdag </t>
  </si>
  <si>
    <t>Hemelvaartsdag</t>
  </si>
  <si>
    <t xml:space="preserve">(waarvan 3 in weekend </t>
  </si>
  <si>
    <t>Oudejaarsavond 16:00 - 24:00 *****</t>
  </si>
  <si>
    <t>Oudejaarsavond</t>
  </si>
  <si>
    <t xml:space="preserve">**: Als feestdagen gelden: Nieuwjaarsdag, de beide Paasdagen, Koningsdag, 5 mei als viering van de nationale bevrijding, Hemelvaartsdag, de beide Pinksterdagen, de beide Kerstdagen en Oudejaarsavond. </t>
  </si>
  <si>
    <t>*****:  conform Cao Particuliere Beveiliging geldt een toeslag van 100% op oudejaarsdag na 16.00 uur.</t>
  </si>
  <si>
    <t>***: De tarieven bevatten alle kosten die nodig zijn voor het uitvoeren van de werkzaamheden inclusief toeslagen, overhead, uitvoeringskosten, reis-/verblijfkosten, algemene kosten, winst en risico, afschrijvingskosten en dergelijke.</t>
  </si>
  <si>
    <t>Behorend bij de aanbesteding Beveiliging opvanglocaties Oekraïners gemeente Oude Ijsselstreek</t>
  </si>
  <si>
    <t xml:space="preserve">****: Onder ‘mobiele beveiliging’ wordt verstaan het dagelijks één maal per nacht (ook in het weekend) tussen 22:00 uur en 08:00 uur bezoeken van de locatie waarbij binnen en rondom de locatie wordt gecontroleerd. Inschrijver dient in cellen I32 t/m I35 zelf het aantal uren in te vullen dat moet tworden ingezet om de mobiele beveiliging efficiënt uit te voeren. </t>
  </si>
  <si>
    <t xml:space="preserve">Versie d.d. 20-08-2025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</si>
</sst>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0"/>
      <name val="Arial"/>
      <family val="2"/>
    </font>
    <font>
      <b/>
      <sz val="11"/>
      <name val="Aptos Narrow"/>
      <family val="2"/>
      <scheme val="minor"/>
    </font>
    <font>
      <b/>
      <i/>
      <sz val="11"/>
      <name val="Aptos Narrow"/>
      <family val="2"/>
      <scheme val="minor"/>
    </font>
    <font>
      <i/>
      <sz val="11"/>
      <name val="Aptos Narrow"/>
      <family val="2"/>
      <scheme val="minor"/>
    </font>
    <font>
      <i/>
      <sz val="11"/>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9">
    <xf numFmtId="0" fontId="0"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4" fontId="1" fillId="0" borderId="0" applyFont="0" applyFill="0" applyBorder="0" applyAlignment="0" applyProtection="0"/>
    <xf numFmtId="0" fontId="5" fillId="0" borderId="0"/>
  </cellStyleXfs>
  <cellXfs count="77">
    <xf numFmtId="0" fontId="0" fillId="0" borderId="0" xfId="0"/>
    <xf numFmtId="0" fontId="0" fillId="2" borderId="1" xfId="0" applyFill="1" applyBorder="1" applyAlignment="1">
      <alignment horizontal="left"/>
    </xf>
    <xf numFmtId="0" fontId="0" fillId="0" borderId="0" xfId="0" applyAlignment="1">
      <alignment horizontal="center"/>
    </xf>
    <xf numFmtId="0" fontId="2" fillId="0" borderId="0" xfId="0" applyFont="1"/>
    <xf numFmtId="0" fontId="0" fillId="3" borderId="0" xfId="0" applyFill="1"/>
    <xf numFmtId="0" fontId="0" fillId="2" borderId="2" xfId="0" applyFill="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xf numFmtId="0" fontId="0" fillId="4" borderId="0" xfId="0" applyFill="1" applyAlignment="1">
      <alignment vertical="top"/>
    </xf>
    <xf numFmtId="0" fontId="0" fillId="0" borderId="0" xfId="0" applyAlignment="1">
      <alignment vertical="top"/>
    </xf>
    <xf numFmtId="0" fontId="3" fillId="4" borderId="1" xfId="0" applyFont="1" applyFill="1" applyBorder="1" applyAlignment="1">
      <alignment vertical="top" wrapText="1"/>
    </xf>
    <xf numFmtId="44" fontId="0" fillId="3" borderId="1" xfId="0" applyNumberFormat="1" applyFill="1" applyBorder="1" applyAlignment="1">
      <alignment horizontal="left"/>
    </xf>
    <xf numFmtId="44" fontId="0" fillId="0" borderId="1" xfId="0" applyNumberFormat="1" applyBorder="1"/>
    <xf numFmtId="44" fontId="0" fillId="3" borderId="1" xfId="0" applyNumberFormat="1" applyFill="1" applyBorder="1"/>
    <xf numFmtId="44" fontId="0" fillId="2" borderId="1" xfId="0" applyNumberFormat="1" applyFill="1" applyBorder="1" applyAlignment="1">
      <alignment horizontal="left"/>
    </xf>
    <xf numFmtId="44" fontId="0" fillId="4" borderId="1" xfId="0" applyNumberFormat="1" applyFill="1" applyBorder="1" applyAlignment="1">
      <alignment horizontal="left"/>
    </xf>
    <xf numFmtId="0" fontId="0" fillId="0" borderId="3" xfId="0"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3" fillId="0" borderId="2" xfId="0" applyFont="1" applyBorder="1"/>
    <xf numFmtId="0" fontId="3" fillId="0" borderId="4" xfId="0" applyFont="1" applyBorder="1"/>
    <xf numFmtId="0" fontId="3" fillId="0" borderId="3" xfId="0" applyFont="1" applyBorder="1"/>
    <xf numFmtId="0" fontId="0" fillId="0" borderId="1" xfId="0" applyBorder="1" applyAlignment="1">
      <alignment horizontal="left"/>
    </xf>
    <xf numFmtId="0" fontId="0" fillId="4" borderId="1" xfId="0" applyFill="1" applyBorder="1"/>
    <xf numFmtId="44" fontId="0" fillId="0" borderId="1" xfId="0" applyNumberFormat="1" applyBorder="1" applyAlignment="1">
      <alignment horizontal="left"/>
    </xf>
    <xf numFmtId="0" fontId="4" fillId="0" borderId="0" xfId="0" applyFont="1"/>
    <xf numFmtId="0" fontId="0" fillId="0" borderId="5" xfId="0" applyBorder="1"/>
    <xf numFmtId="0" fontId="0" fillId="0" borderId="6" xfId="0" applyBorder="1"/>
    <xf numFmtId="0" fontId="6" fillId="0" borderId="6" xfId="0" applyFont="1" applyBorder="1"/>
    <xf numFmtId="0" fontId="4" fillId="0" borderId="6" xfId="0" applyFont="1" applyBorder="1"/>
    <xf numFmtId="0" fontId="4" fillId="0" borderId="5" xfId="0" applyFont="1" applyBorder="1"/>
    <xf numFmtId="20" fontId="0" fillId="0" borderId="0" xfId="0" applyNumberFormat="1"/>
    <xf numFmtId="0" fontId="0" fillId="0" borderId="8" xfId="0" applyBorder="1"/>
    <xf numFmtId="0" fontId="0" fillId="2" borderId="1" xfId="0" applyFill="1" applyBorder="1" applyAlignment="1">
      <alignment horizontal="right"/>
    </xf>
    <xf numFmtId="0" fontId="7" fillId="0" borderId="0" xfId="0" applyFont="1"/>
    <xf numFmtId="0" fontId="6" fillId="0" borderId="0" xfId="0" applyFont="1"/>
    <xf numFmtId="0" fontId="8" fillId="0" borderId="7" xfId="0" applyFont="1" applyBorder="1"/>
    <xf numFmtId="0" fontId="9" fillId="0" borderId="8" xfId="0" applyFont="1" applyBorder="1"/>
    <xf numFmtId="0" fontId="8" fillId="0" borderId="8" xfId="0" applyFont="1" applyBorder="1"/>
    <xf numFmtId="0" fontId="8" fillId="0" borderId="9" xfId="0" applyFont="1" applyBorder="1"/>
    <xf numFmtId="0" fontId="10" fillId="0" borderId="0" xfId="0" applyFont="1"/>
    <xf numFmtId="0" fontId="10" fillId="3" borderId="0" xfId="0" applyFont="1" applyFill="1"/>
    <xf numFmtId="2" fontId="0" fillId="3" borderId="1" xfId="0" applyNumberFormat="1" applyFill="1" applyBorder="1" applyAlignment="1">
      <alignment horizontal="left"/>
    </xf>
    <xf numFmtId="0" fontId="3" fillId="0" borderId="0" xfId="0" applyFont="1" applyAlignment="1">
      <alignment vertical="top" wrapText="1"/>
    </xf>
    <xf numFmtId="0" fontId="0" fillId="0" borderId="1" xfId="0" applyBorder="1" applyAlignment="1">
      <alignment horizontal="right"/>
    </xf>
    <xf numFmtId="0" fontId="9" fillId="2" borderId="1" xfId="0" applyFont="1" applyFill="1" applyBorder="1" applyAlignment="1">
      <alignment horizontal="center"/>
    </xf>
    <xf numFmtId="0" fontId="0" fillId="0" borderId="0" xfId="0" applyAlignment="1">
      <alignment vertical="top" wrapText="1"/>
    </xf>
    <xf numFmtId="0" fontId="3" fillId="0" borderId="0" xfId="0" applyFont="1"/>
    <xf numFmtId="0" fontId="3" fillId="0" borderId="0" xfId="0" applyFont="1" applyAlignment="1">
      <alignment vertical="top" wrapText="1"/>
    </xf>
    <xf numFmtId="0" fontId="0" fillId="0" borderId="0" xfId="0" applyAlignment="1">
      <alignment vertical="top" wrapText="1"/>
    </xf>
    <xf numFmtId="0" fontId="0" fillId="2" borderId="2" xfId="0" applyFill="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3" fillId="2" borderId="2" xfId="0" applyFont="1" applyFill="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2" borderId="2" xfId="0" applyFill="1" applyBorder="1" applyAlignment="1">
      <alignment horizontal="left"/>
    </xf>
    <xf numFmtId="0" fontId="3" fillId="0" borderId="2" xfId="0" applyFont="1"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3" fillId="2" borderId="2"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0" fillId="0" borderId="1" xfId="0" applyBorder="1"/>
    <xf numFmtId="0" fontId="0" fillId="2" borderId="2" xfId="0" applyFill="1"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3" fillId="4" borderId="1" xfId="0" applyFont="1" applyFill="1" applyBorder="1"/>
    <xf numFmtId="0" fontId="0" fillId="4" borderId="0" xfId="0" applyFill="1" applyAlignment="1">
      <alignment vertical="top"/>
    </xf>
    <xf numFmtId="0" fontId="0" fillId="3" borderId="0" xfId="0" applyFill="1"/>
    <xf numFmtId="0" fontId="0" fillId="0" borderId="0" xfId="0"/>
    <xf numFmtId="0" fontId="0" fillId="0" borderId="0" xfId="0" applyAlignment="1">
      <alignment wrapText="1"/>
    </xf>
    <xf numFmtId="0" fontId="3" fillId="4" borderId="1" xfId="0" applyFont="1" applyFill="1" applyBorder="1" applyAlignment="1">
      <alignment horizontal="right"/>
    </xf>
  </cellXfs>
  <cellStyles count="9">
    <cellStyle name="Euro" xfId="2" xr:uid="{79BFFA1B-4E3B-410B-AFBA-5A0FA48944E2}"/>
    <cellStyle name="Komma 2" xfId="3" xr:uid="{D4FA96CB-35DC-45E7-8C88-988605757075}"/>
    <cellStyle name="Procent 2" xfId="4" xr:uid="{5555CC72-951D-41CC-B7A5-C6CF833FC6A3}"/>
    <cellStyle name="Standaard" xfId="0" builtinId="0"/>
    <cellStyle name="Standaard 2" xfId="1" xr:uid="{845CFD2C-0B54-4631-8B7D-021680438629}"/>
    <cellStyle name="Standaard 3" xfId="5" xr:uid="{190F8E10-F074-4B76-B944-67345263C7E5}"/>
    <cellStyle name="Standaard 3 2" xfId="6" xr:uid="{32EB7075-19CB-4B88-97AC-9ADAE5DF75D9}"/>
    <cellStyle name="Standaard 4" xfId="8" xr:uid="{BAD8EA7C-0338-47B8-AA61-7B9CAB62999F}"/>
    <cellStyle name="Valuta 2" xfId="7" xr:uid="{22DDE6D0-01C5-47B8-BA4B-BCC10B382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276225</xdr:colOff>
      <xdr:row>2</xdr:row>
      <xdr:rowOff>123825</xdr:rowOff>
    </xdr:from>
    <xdr:to>
      <xdr:col>11</xdr:col>
      <xdr:colOff>722630</xdr:colOff>
      <xdr:row>5</xdr:row>
      <xdr:rowOff>85725</xdr:rowOff>
    </xdr:to>
    <xdr:pic>
      <xdr:nvPicPr>
        <xdr:cNvPr id="2" name="Afbeelding 1" descr="http://www.curitas.nl/wp-content/uploads/2014/04/Gemeente-Oude-IJsselstreek.jpg">
          <a:extLst>
            <a:ext uri="{FF2B5EF4-FFF2-40B4-BE49-F238E27FC236}">
              <a16:creationId xmlns:a16="http://schemas.microsoft.com/office/drawing/2014/main" id="{64F602E1-59C3-412C-B248-A866DFD626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552450"/>
          <a:ext cx="2684780" cy="533400"/>
        </a:xfrm>
        <a:prstGeom prst="rect">
          <a:avLst/>
        </a:prstGeom>
        <a:noFill/>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o="urn:schemas-microsoft-com:office:office" xmlns:v="urn:schemas-microsoft-com:vml" xmlns:w10="urn:schemas-microsoft-com:office:word" xmlns:w="http://schemas.openxmlformats.org/wordprocessingml/2006/main" xmlns:p="http://schemas.openxmlformats.org/presentationml/2006/main" xmlns="" xmlns:a14="http://schemas.microsoft.com/office/drawing/2010/main" xmlns:arto="http://schemas.microsoft.com/office/word/2006/arto" xmlns:lc="http://schemas.openxmlformats.org/drawingml/2006/lockedCanvas">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53A55-B0A9-4A28-8071-A383475B5AAD}">
  <dimension ref="A1:R61"/>
  <sheetViews>
    <sheetView tabSelected="1" topLeftCell="A9" workbookViewId="0">
      <selection activeCell="F3" sqref="F3"/>
    </sheetView>
  </sheetViews>
  <sheetFormatPr defaultRowHeight="15" x14ac:dyDescent="0.25"/>
  <cols>
    <col min="7" max="7" width="16.85546875" customWidth="1"/>
    <col min="9" max="10" width="9.140625" customWidth="1"/>
    <col min="11" max="12" width="15.28515625" customWidth="1"/>
    <col min="14" max="14" width="24.28515625" customWidth="1"/>
    <col min="15" max="15" width="16.85546875" customWidth="1"/>
    <col min="16" max="16" width="4" customWidth="1"/>
    <col min="17" max="17" width="6.140625" customWidth="1"/>
    <col min="18" max="18" width="4" customWidth="1"/>
  </cols>
  <sheetData>
    <row r="1" spans="1:18" ht="18.75" x14ac:dyDescent="0.3">
      <c r="A1" s="41" t="s">
        <v>33</v>
      </c>
    </row>
    <row r="2" spans="1:18" x14ac:dyDescent="0.25">
      <c r="A2" t="s">
        <v>38</v>
      </c>
    </row>
    <row r="3" spans="1:18" x14ac:dyDescent="0.25">
      <c r="A3" s="26" t="s">
        <v>35</v>
      </c>
    </row>
    <row r="4" spans="1:18" x14ac:dyDescent="0.25">
      <c r="A4" s="26" t="s">
        <v>39</v>
      </c>
    </row>
    <row r="5" spans="1:18" x14ac:dyDescent="0.25">
      <c r="A5" s="36" t="s">
        <v>58</v>
      </c>
      <c r="B5" s="48"/>
    </row>
    <row r="6" spans="1:18" x14ac:dyDescent="0.25">
      <c r="A6" s="3"/>
    </row>
    <row r="7" spans="1:18" ht="18.75" x14ac:dyDescent="0.3">
      <c r="A7" s="3"/>
      <c r="B7" s="42" t="s">
        <v>4</v>
      </c>
      <c r="C7" s="4"/>
      <c r="D7" s="4"/>
      <c r="E7" s="4"/>
      <c r="F7" s="4"/>
      <c r="G7" s="4"/>
      <c r="H7" s="4"/>
    </row>
    <row r="8" spans="1:18" x14ac:dyDescent="0.25">
      <c r="A8" s="3"/>
    </row>
    <row r="9" spans="1:18" ht="90" x14ac:dyDescent="0.25">
      <c r="B9" s="71" t="s">
        <v>3</v>
      </c>
      <c r="C9" s="71"/>
      <c r="D9" s="71"/>
      <c r="E9" s="71"/>
      <c r="F9" s="71"/>
      <c r="G9" s="71"/>
      <c r="H9" s="11" t="s">
        <v>13</v>
      </c>
      <c r="I9" s="11" t="s">
        <v>14</v>
      </c>
      <c r="J9" s="11" t="s">
        <v>15</v>
      </c>
      <c r="K9" s="11" t="s">
        <v>41</v>
      </c>
      <c r="L9" s="11" t="s">
        <v>32</v>
      </c>
      <c r="N9" s="44"/>
    </row>
    <row r="10" spans="1:18" ht="15.75" thickBot="1" x14ac:dyDescent="0.3">
      <c r="B10" s="20" t="s">
        <v>16</v>
      </c>
      <c r="C10" s="21"/>
      <c r="D10" s="21"/>
      <c r="E10" s="21"/>
      <c r="F10" s="21"/>
      <c r="G10" s="22"/>
      <c r="H10" s="61"/>
      <c r="I10" s="62"/>
      <c r="J10" s="62"/>
      <c r="K10" s="62"/>
      <c r="L10" s="63"/>
      <c r="N10" s="33"/>
      <c r="O10" s="33"/>
      <c r="P10" s="33"/>
      <c r="Q10" s="33"/>
      <c r="R10" s="33"/>
    </row>
    <row r="11" spans="1:18" ht="15.75" thickTop="1" x14ac:dyDescent="0.25">
      <c r="A11" s="2">
        <v>1</v>
      </c>
      <c r="B11" s="60" t="s">
        <v>0</v>
      </c>
      <c r="C11" s="58"/>
      <c r="D11" s="58"/>
      <c r="E11" s="58"/>
      <c r="F11" s="58"/>
      <c r="G11" s="59"/>
      <c r="H11" s="17">
        <v>2</v>
      </c>
      <c r="I11" s="19">
        <v>11</v>
      </c>
      <c r="J11" s="1">
        <v>2783</v>
      </c>
      <c r="K11" s="12"/>
      <c r="L11" s="15">
        <f>(H11*J11*K11)</f>
        <v>0</v>
      </c>
      <c r="N11" s="27" t="s">
        <v>31</v>
      </c>
      <c r="O11">
        <v>365</v>
      </c>
      <c r="R11" s="28"/>
    </row>
    <row r="12" spans="1:18" x14ac:dyDescent="0.25">
      <c r="A12" s="2">
        <v>2</v>
      </c>
      <c r="B12" s="60" t="s">
        <v>1</v>
      </c>
      <c r="C12" s="58"/>
      <c r="D12" s="58"/>
      <c r="E12" s="58"/>
      <c r="F12" s="58"/>
      <c r="G12" s="59"/>
      <c r="H12" s="17">
        <v>2</v>
      </c>
      <c r="I12" s="19">
        <v>6</v>
      </c>
      <c r="J12" s="1">
        <v>1518</v>
      </c>
      <c r="K12" s="12"/>
      <c r="L12" s="15">
        <f t="shared" ref="L12:L13" si="0">(H12*J12*K12)</f>
        <v>0</v>
      </c>
      <c r="N12" s="27"/>
      <c r="R12" s="28"/>
    </row>
    <row r="13" spans="1:18" x14ac:dyDescent="0.25">
      <c r="A13" s="2">
        <v>3</v>
      </c>
      <c r="B13" s="60" t="s">
        <v>2</v>
      </c>
      <c r="C13" s="58"/>
      <c r="D13" s="58"/>
      <c r="E13" s="58"/>
      <c r="F13" s="58"/>
      <c r="G13" s="59"/>
      <c r="H13" s="17">
        <v>2</v>
      </c>
      <c r="I13" s="19">
        <v>7</v>
      </c>
      <c r="J13" s="1">
        <v>1771</v>
      </c>
      <c r="K13" s="12"/>
      <c r="L13" s="15">
        <f t="shared" si="0"/>
        <v>0</v>
      </c>
      <c r="N13" s="27" t="s">
        <v>23</v>
      </c>
      <c r="Q13">
        <v>101</v>
      </c>
      <c r="R13" s="29"/>
    </row>
    <row r="14" spans="1:18" x14ac:dyDescent="0.25">
      <c r="A14" s="2">
        <v>4</v>
      </c>
      <c r="B14" s="67" t="s">
        <v>5</v>
      </c>
      <c r="C14" s="67"/>
      <c r="D14" s="67"/>
      <c r="E14" s="67"/>
      <c r="F14" s="67"/>
      <c r="G14" s="67"/>
      <c r="H14" s="18">
        <v>2</v>
      </c>
      <c r="I14" s="18">
        <v>11</v>
      </c>
      <c r="J14" s="8">
        <v>1111</v>
      </c>
      <c r="K14" s="14"/>
      <c r="L14" s="13">
        <f>SUM(H14*J14*K14)</f>
        <v>0</v>
      </c>
      <c r="N14" s="27"/>
      <c r="R14" s="28"/>
    </row>
    <row r="15" spans="1:18" x14ac:dyDescent="0.25">
      <c r="A15" s="2">
        <v>5</v>
      </c>
      <c r="B15" s="67" t="s">
        <v>6</v>
      </c>
      <c r="C15" s="67"/>
      <c r="D15" s="67"/>
      <c r="E15" s="67"/>
      <c r="F15" s="67"/>
      <c r="G15" s="67"/>
      <c r="H15" s="18">
        <v>2</v>
      </c>
      <c r="I15" s="18">
        <v>6</v>
      </c>
      <c r="J15" s="8">
        <v>606</v>
      </c>
      <c r="K15" s="14"/>
      <c r="L15" s="13">
        <f t="shared" ref="L15:L23" si="1">SUM(H15*J15*K15)</f>
        <v>0</v>
      </c>
      <c r="N15" s="27" t="s">
        <v>24</v>
      </c>
      <c r="O15" t="s">
        <v>25</v>
      </c>
      <c r="P15">
        <v>1</v>
      </c>
      <c r="Q15" s="26"/>
      <c r="R15" s="30"/>
    </row>
    <row r="16" spans="1:18" x14ac:dyDescent="0.25">
      <c r="A16" s="2">
        <v>6</v>
      </c>
      <c r="B16" s="60" t="s">
        <v>7</v>
      </c>
      <c r="C16" s="58"/>
      <c r="D16" s="58"/>
      <c r="E16" s="58"/>
      <c r="F16" s="58"/>
      <c r="G16" s="59"/>
      <c r="H16" s="17">
        <v>2</v>
      </c>
      <c r="I16" s="19">
        <v>7</v>
      </c>
      <c r="J16" s="34">
        <v>707</v>
      </c>
      <c r="K16" s="14"/>
      <c r="L16" s="13">
        <f t="shared" si="1"/>
        <v>0</v>
      </c>
      <c r="N16" s="31" t="s">
        <v>50</v>
      </c>
      <c r="O16" s="26" t="s">
        <v>26</v>
      </c>
      <c r="P16" s="26">
        <v>2</v>
      </c>
      <c r="R16" s="28"/>
    </row>
    <row r="17" spans="1:18" x14ac:dyDescent="0.25">
      <c r="A17" s="2">
        <v>5</v>
      </c>
      <c r="B17" s="60" t="s">
        <v>42</v>
      </c>
      <c r="C17" s="58"/>
      <c r="D17" s="58"/>
      <c r="E17" s="58"/>
      <c r="F17" s="58"/>
      <c r="G17" s="59"/>
      <c r="H17" s="17">
        <v>2</v>
      </c>
      <c r="I17" s="19">
        <v>11</v>
      </c>
      <c r="J17" s="1">
        <v>33</v>
      </c>
      <c r="K17" s="12"/>
      <c r="L17" s="15">
        <f>SUM(H17*J17*K17)</f>
        <v>0</v>
      </c>
      <c r="N17" s="27" t="s">
        <v>40</v>
      </c>
      <c r="O17" s="26" t="s">
        <v>30</v>
      </c>
      <c r="P17">
        <v>1</v>
      </c>
      <c r="R17" s="28"/>
    </row>
    <row r="18" spans="1:18" x14ac:dyDescent="0.25">
      <c r="A18" s="2">
        <v>6</v>
      </c>
      <c r="B18" s="68" t="s">
        <v>43</v>
      </c>
      <c r="C18" s="69"/>
      <c r="D18" s="69"/>
      <c r="E18" s="69"/>
      <c r="F18" s="69"/>
      <c r="G18" s="70"/>
      <c r="H18" s="17">
        <v>2</v>
      </c>
      <c r="I18" s="19">
        <v>6</v>
      </c>
      <c r="J18" s="1">
        <v>18</v>
      </c>
      <c r="K18" s="12"/>
      <c r="L18" s="13">
        <f t="shared" si="1"/>
        <v>0</v>
      </c>
      <c r="N18" s="27"/>
      <c r="O18" s="26" t="s">
        <v>48</v>
      </c>
      <c r="P18">
        <v>1</v>
      </c>
      <c r="R18" s="28"/>
    </row>
    <row r="19" spans="1:18" x14ac:dyDescent="0.25">
      <c r="A19" s="2">
        <v>7</v>
      </c>
      <c r="B19" s="51" t="s">
        <v>44</v>
      </c>
      <c r="C19" s="52"/>
      <c r="D19" s="52"/>
      <c r="E19" s="52"/>
      <c r="F19" s="52"/>
      <c r="G19" s="53"/>
      <c r="H19" s="17">
        <v>2</v>
      </c>
      <c r="I19" s="19">
        <v>7</v>
      </c>
      <c r="J19" s="1">
        <v>21</v>
      </c>
      <c r="K19" s="12"/>
      <c r="L19" s="13">
        <f t="shared" si="1"/>
        <v>0</v>
      </c>
      <c r="N19" s="27"/>
      <c r="O19" s="26" t="s">
        <v>49</v>
      </c>
      <c r="P19">
        <v>1</v>
      </c>
      <c r="R19" s="28"/>
    </row>
    <row r="20" spans="1:18" x14ac:dyDescent="0.25">
      <c r="A20" s="2">
        <v>8</v>
      </c>
      <c r="B20" s="51" t="s">
        <v>45</v>
      </c>
      <c r="C20" s="52"/>
      <c r="D20" s="52"/>
      <c r="E20" s="52"/>
      <c r="F20" s="52"/>
      <c r="G20" s="53"/>
      <c r="H20" s="17">
        <v>2</v>
      </c>
      <c r="I20" s="19">
        <v>11</v>
      </c>
      <c r="J20" s="34">
        <v>88</v>
      </c>
      <c r="K20" s="12"/>
      <c r="L20" s="15">
        <f t="shared" si="1"/>
        <v>0</v>
      </c>
      <c r="N20" s="27"/>
      <c r="O20" t="s">
        <v>27</v>
      </c>
      <c r="P20" s="26">
        <v>2</v>
      </c>
      <c r="R20" s="29"/>
    </row>
    <row r="21" spans="1:18" x14ac:dyDescent="0.25">
      <c r="A21" s="2">
        <v>9</v>
      </c>
      <c r="B21" s="51" t="s">
        <v>46</v>
      </c>
      <c r="C21" s="52"/>
      <c r="D21" s="52"/>
      <c r="E21" s="52"/>
      <c r="F21" s="52"/>
      <c r="G21" s="53"/>
      <c r="H21" s="17">
        <v>2</v>
      </c>
      <c r="I21" s="19">
        <v>6</v>
      </c>
      <c r="J21" s="34">
        <v>48</v>
      </c>
      <c r="K21" s="12"/>
      <c r="L21" s="13">
        <f t="shared" si="1"/>
        <v>0</v>
      </c>
      <c r="N21" s="31"/>
      <c r="O21" t="s">
        <v>28</v>
      </c>
      <c r="P21" s="26">
        <v>2</v>
      </c>
      <c r="Q21" s="26"/>
      <c r="R21" s="30"/>
    </row>
    <row r="22" spans="1:18" x14ac:dyDescent="0.25">
      <c r="A22" s="2">
        <v>10</v>
      </c>
      <c r="B22" s="51" t="s">
        <v>47</v>
      </c>
      <c r="C22" s="52"/>
      <c r="D22" s="52"/>
      <c r="E22" s="52"/>
      <c r="F22" s="52"/>
      <c r="G22" s="53"/>
      <c r="H22" s="17">
        <v>2</v>
      </c>
      <c r="I22" s="19">
        <v>7</v>
      </c>
      <c r="J22" s="34">
        <v>56</v>
      </c>
      <c r="K22" s="12"/>
      <c r="L22" s="13">
        <f t="shared" si="1"/>
        <v>0</v>
      </c>
      <c r="N22" s="27"/>
      <c r="O22" s="26" t="s">
        <v>52</v>
      </c>
      <c r="P22" s="26">
        <v>1</v>
      </c>
      <c r="Q22">
        <v>11</v>
      </c>
      <c r="R22" s="28"/>
    </row>
    <row r="23" spans="1:18" x14ac:dyDescent="0.25">
      <c r="A23" s="2">
        <v>11</v>
      </c>
      <c r="B23" s="5" t="s">
        <v>51</v>
      </c>
      <c r="C23" s="7"/>
      <c r="D23" s="7"/>
      <c r="E23" s="7"/>
      <c r="F23" s="7"/>
      <c r="G23" s="6"/>
      <c r="H23" s="17">
        <v>2</v>
      </c>
      <c r="I23" s="19">
        <v>8</v>
      </c>
      <c r="J23" s="34">
        <v>8</v>
      </c>
      <c r="K23" s="12"/>
      <c r="L23" s="15">
        <f t="shared" si="1"/>
        <v>0</v>
      </c>
      <c r="N23" s="31" t="s">
        <v>29</v>
      </c>
      <c r="Q23" s="26">
        <v>253</v>
      </c>
      <c r="R23" s="30"/>
    </row>
    <row r="24" spans="1:18" ht="15.75" thickBot="1" x14ac:dyDescent="0.3">
      <c r="A24" s="2"/>
      <c r="B24" s="5"/>
      <c r="C24" s="7"/>
      <c r="D24" s="7"/>
      <c r="E24" s="7"/>
      <c r="F24" s="7"/>
      <c r="G24" s="6"/>
      <c r="H24" s="6"/>
      <c r="I24" s="1"/>
      <c r="J24" s="46">
        <v>8768</v>
      </c>
      <c r="K24" s="16" t="s">
        <v>17</v>
      </c>
      <c r="L24" s="16">
        <f>SUM(L11:L23)</f>
        <v>0</v>
      </c>
      <c r="N24" s="37"/>
      <c r="O24" s="38"/>
      <c r="P24" s="38"/>
      <c r="Q24" s="39"/>
      <c r="R24" s="40"/>
    </row>
    <row r="25" spans="1:18" ht="29.25" customHeight="1" thickTop="1" x14ac:dyDescent="0.25">
      <c r="A25" s="2"/>
      <c r="B25" s="64" t="s">
        <v>21</v>
      </c>
      <c r="C25" s="65"/>
      <c r="D25" s="65"/>
      <c r="E25" s="65"/>
      <c r="F25" s="65"/>
      <c r="G25" s="66"/>
      <c r="H25" s="57"/>
      <c r="I25" s="58"/>
      <c r="J25" s="58"/>
      <c r="K25" s="58"/>
      <c r="L25" s="59"/>
      <c r="N25" s="26"/>
      <c r="Q25" s="26"/>
      <c r="R25" s="36"/>
    </row>
    <row r="26" spans="1:18" x14ac:dyDescent="0.25">
      <c r="A26" s="2">
        <v>12</v>
      </c>
      <c r="B26" s="60" t="s">
        <v>19</v>
      </c>
      <c r="C26" s="58"/>
      <c r="D26" s="58"/>
      <c r="E26" s="58"/>
      <c r="F26" s="58"/>
      <c r="G26" s="59"/>
      <c r="H26" s="17">
        <v>4</v>
      </c>
      <c r="I26" s="19">
        <v>10</v>
      </c>
      <c r="J26" s="45">
        <v>2530</v>
      </c>
      <c r="K26" s="12"/>
      <c r="L26" s="15">
        <f>SUM(H26*J26*K26)</f>
        <v>0</v>
      </c>
      <c r="O26" s="32"/>
      <c r="R26" s="36"/>
    </row>
    <row r="27" spans="1:18" x14ac:dyDescent="0.25">
      <c r="A27" s="2">
        <v>13</v>
      </c>
      <c r="B27" s="60" t="s">
        <v>18</v>
      </c>
      <c r="C27" s="58"/>
      <c r="D27" s="58"/>
      <c r="E27" s="58"/>
      <c r="F27" s="58"/>
      <c r="G27" s="59"/>
      <c r="H27" s="17">
        <v>4</v>
      </c>
      <c r="I27" s="19">
        <v>10</v>
      </c>
      <c r="J27" s="1">
        <v>1010</v>
      </c>
      <c r="K27" s="12"/>
      <c r="L27" s="15">
        <f t="shared" ref="L27:L29" si="2">SUM(H27*J27*K27)</f>
        <v>0</v>
      </c>
      <c r="N27" s="3"/>
      <c r="R27" s="36"/>
    </row>
    <row r="28" spans="1:18" x14ac:dyDescent="0.25">
      <c r="A28" s="2">
        <v>14</v>
      </c>
      <c r="B28" s="60" t="s">
        <v>20</v>
      </c>
      <c r="C28" s="58"/>
      <c r="D28" s="58"/>
      <c r="E28" s="58"/>
      <c r="F28" s="58"/>
      <c r="G28" s="59"/>
      <c r="H28" s="17">
        <v>4</v>
      </c>
      <c r="I28" s="19">
        <v>10</v>
      </c>
      <c r="J28" s="34">
        <v>30</v>
      </c>
      <c r="K28" s="12"/>
      <c r="L28" s="15">
        <f t="shared" si="2"/>
        <v>0</v>
      </c>
    </row>
    <row r="29" spans="1:18" x14ac:dyDescent="0.25">
      <c r="A29" s="2">
        <v>15</v>
      </c>
      <c r="B29" s="5" t="s">
        <v>22</v>
      </c>
      <c r="C29" s="7"/>
      <c r="D29" s="7"/>
      <c r="E29" s="7"/>
      <c r="F29" s="7"/>
      <c r="G29" s="6"/>
      <c r="H29" s="17">
        <v>4</v>
      </c>
      <c r="I29" s="19">
        <v>10</v>
      </c>
      <c r="J29" s="23">
        <v>80</v>
      </c>
      <c r="K29" s="12"/>
      <c r="L29" s="15">
        <f t="shared" si="2"/>
        <v>0</v>
      </c>
      <c r="R29" s="35"/>
    </row>
    <row r="30" spans="1:18" x14ac:dyDescent="0.25">
      <c r="A30" s="2"/>
      <c r="B30" s="5"/>
      <c r="C30" s="7"/>
      <c r="D30" s="7"/>
      <c r="E30" s="7"/>
      <c r="F30" s="7"/>
      <c r="G30" s="6"/>
      <c r="H30" s="6"/>
      <c r="I30" s="1"/>
      <c r="J30" s="46">
        <v>3650</v>
      </c>
      <c r="K30" s="16" t="s">
        <v>17</v>
      </c>
      <c r="L30" s="16">
        <f>SUM(L26:L29)</f>
        <v>0</v>
      </c>
    </row>
    <row r="31" spans="1:18" ht="30" customHeight="1" x14ac:dyDescent="0.25">
      <c r="A31" s="2"/>
      <c r="B31" s="54" t="s">
        <v>34</v>
      </c>
      <c r="C31" s="55"/>
      <c r="D31" s="55"/>
      <c r="E31" s="55"/>
      <c r="F31" s="55"/>
      <c r="G31" s="56"/>
      <c r="H31" s="57"/>
      <c r="I31" s="58"/>
      <c r="J31" s="58"/>
      <c r="K31" s="58"/>
      <c r="L31" s="59"/>
    </row>
    <row r="32" spans="1:18" x14ac:dyDescent="0.25">
      <c r="A32" s="2">
        <v>16</v>
      </c>
      <c r="B32" s="60" t="s">
        <v>19</v>
      </c>
      <c r="C32" s="58"/>
      <c r="D32" s="58"/>
      <c r="E32" s="58"/>
      <c r="F32" s="58"/>
      <c r="G32" s="59"/>
      <c r="H32" s="18">
        <v>3</v>
      </c>
      <c r="I32" s="43"/>
      <c r="J32" s="23">
        <f>SUM(253*I32)</f>
        <v>0</v>
      </c>
      <c r="K32" s="14"/>
      <c r="L32" s="25">
        <f>SUM(H32*J32*K32)</f>
        <v>0</v>
      </c>
    </row>
    <row r="33" spans="1:12" x14ac:dyDescent="0.25">
      <c r="A33" s="2">
        <v>17</v>
      </c>
      <c r="B33" s="60" t="s">
        <v>18</v>
      </c>
      <c r="C33" s="58"/>
      <c r="D33" s="58"/>
      <c r="E33" s="58"/>
      <c r="F33" s="58"/>
      <c r="G33" s="59"/>
      <c r="H33" s="18">
        <v>3</v>
      </c>
      <c r="I33" s="43"/>
      <c r="J33" s="23">
        <f>SUM(101*I33)</f>
        <v>0</v>
      </c>
      <c r="K33" s="14"/>
      <c r="L33" s="25">
        <f t="shared" ref="L33:L35" si="3">SUM(H33*J33*K33)</f>
        <v>0</v>
      </c>
    </row>
    <row r="34" spans="1:12" x14ac:dyDescent="0.25">
      <c r="A34" s="2">
        <v>18</v>
      </c>
      <c r="B34" s="60" t="s">
        <v>20</v>
      </c>
      <c r="C34" s="58"/>
      <c r="D34" s="58"/>
      <c r="E34" s="58"/>
      <c r="F34" s="58"/>
      <c r="G34" s="59"/>
      <c r="H34" s="17">
        <v>3</v>
      </c>
      <c r="I34" s="43"/>
      <c r="J34" s="23">
        <f>SUM(3*I34)</f>
        <v>0</v>
      </c>
      <c r="K34" s="14"/>
      <c r="L34" s="25">
        <f t="shared" si="3"/>
        <v>0</v>
      </c>
    </row>
    <row r="35" spans="1:12" x14ac:dyDescent="0.25">
      <c r="A35" s="2">
        <v>19</v>
      </c>
      <c r="B35" s="60" t="s">
        <v>22</v>
      </c>
      <c r="C35" s="58"/>
      <c r="D35" s="58"/>
      <c r="E35" s="58"/>
      <c r="F35" s="58"/>
      <c r="G35" s="59"/>
      <c r="H35" s="17">
        <v>3</v>
      </c>
      <c r="I35" s="43"/>
      <c r="J35" s="23">
        <f>SUM(8*I35)</f>
        <v>0</v>
      </c>
      <c r="K35" s="14"/>
      <c r="L35" s="25">
        <f t="shared" si="3"/>
        <v>0</v>
      </c>
    </row>
    <row r="36" spans="1:12" x14ac:dyDescent="0.25">
      <c r="A36" s="2"/>
      <c r="B36" s="60"/>
      <c r="C36" s="58"/>
      <c r="D36" s="58"/>
      <c r="E36" s="58"/>
      <c r="F36" s="58"/>
      <c r="G36" s="59"/>
      <c r="H36" s="6"/>
      <c r="I36" s="1"/>
      <c r="J36" s="1">
        <f>SUM(J32:J35)</f>
        <v>0</v>
      </c>
      <c r="K36" s="24" t="s">
        <v>17</v>
      </c>
      <c r="L36" s="16">
        <f>SUM(L32:L35)</f>
        <v>0</v>
      </c>
    </row>
    <row r="37" spans="1:12" x14ac:dyDescent="0.25">
      <c r="A37" s="2"/>
      <c r="B37" s="5"/>
      <c r="C37" s="7"/>
      <c r="D37" s="7"/>
      <c r="E37" s="7"/>
      <c r="F37" s="7"/>
      <c r="G37" s="6"/>
      <c r="H37" s="6"/>
      <c r="I37" s="1"/>
      <c r="J37" s="1"/>
      <c r="K37" s="8"/>
      <c r="L37" s="25"/>
    </row>
    <row r="38" spans="1:12" x14ac:dyDescent="0.25">
      <c r="A38" s="2"/>
      <c r="B38" s="76" t="s">
        <v>36</v>
      </c>
      <c r="C38" s="76"/>
      <c r="D38" s="76"/>
      <c r="E38" s="76"/>
      <c r="F38" s="76"/>
      <c r="G38" s="76"/>
      <c r="H38" s="76"/>
      <c r="I38" s="76"/>
      <c r="J38" s="76"/>
      <c r="K38" s="76"/>
      <c r="L38" s="16">
        <f>SUM(L24+L30+L36)</f>
        <v>0</v>
      </c>
    </row>
    <row r="40" spans="1:12" ht="44.25" customHeight="1" x14ac:dyDescent="0.25">
      <c r="B40" s="75" t="s">
        <v>37</v>
      </c>
      <c r="C40" s="75"/>
      <c r="D40" s="75"/>
      <c r="E40" s="75"/>
      <c r="F40" s="75"/>
      <c r="G40" s="75"/>
      <c r="H40" s="75"/>
      <c r="I40" s="75"/>
      <c r="J40" s="75"/>
      <c r="K40" s="75"/>
      <c r="L40" s="75"/>
    </row>
    <row r="41" spans="1:12" ht="29.25" customHeight="1" x14ac:dyDescent="0.25">
      <c r="B41" s="75" t="s">
        <v>53</v>
      </c>
      <c r="C41" s="75"/>
      <c r="D41" s="75"/>
      <c r="E41" s="75"/>
      <c r="F41" s="75"/>
      <c r="G41" s="75"/>
      <c r="H41" s="75"/>
      <c r="I41" s="75"/>
      <c r="J41" s="75"/>
      <c r="K41" s="75"/>
      <c r="L41" s="75"/>
    </row>
    <row r="42" spans="1:12" ht="29.25" customHeight="1" x14ac:dyDescent="0.25">
      <c r="B42" s="50" t="s">
        <v>55</v>
      </c>
      <c r="C42" s="50"/>
      <c r="D42" s="50"/>
      <c r="E42" s="50"/>
      <c r="F42" s="50"/>
      <c r="G42" s="50"/>
      <c r="H42" s="50"/>
      <c r="I42" s="50"/>
      <c r="J42" s="50"/>
      <c r="K42" s="50"/>
      <c r="L42" s="50"/>
    </row>
    <row r="43" spans="1:12" ht="48.75" customHeight="1" x14ac:dyDescent="0.25">
      <c r="B43" s="50" t="s">
        <v>57</v>
      </c>
      <c r="C43" s="50"/>
      <c r="D43" s="50"/>
      <c r="E43" s="50"/>
      <c r="F43" s="50"/>
      <c r="G43" s="50"/>
      <c r="H43" s="50"/>
      <c r="I43" s="50"/>
      <c r="J43" s="50"/>
      <c r="K43" s="50"/>
      <c r="L43" s="50"/>
    </row>
    <row r="44" spans="1:12" ht="18" customHeight="1" x14ac:dyDescent="0.25">
      <c r="B44" s="50" t="s">
        <v>54</v>
      </c>
      <c r="C44" s="50"/>
      <c r="D44" s="50"/>
      <c r="E44" s="50"/>
      <c r="F44" s="50"/>
      <c r="G44" s="50"/>
      <c r="H44" s="50"/>
      <c r="I44" s="50"/>
      <c r="J44" s="50"/>
      <c r="K44" s="47"/>
      <c r="L44" s="47"/>
    </row>
    <row r="45" spans="1:12" ht="18" customHeight="1" x14ac:dyDescent="0.25">
      <c r="B45" s="47"/>
      <c r="C45" s="47"/>
      <c r="D45" s="47"/>
      <c r="E45" s="47"/>
      <c r="F45" s="47"/>
      <c r="G45" s="47"/>
      <c r="H45" s="47"/>
      <c r="I45" s="47"/>
      <c r="J45" s="47"/>
      <c r="K45" s="47"/>
      <c r="L45" s="47"/>
    </row>
    <row r="46" spans="1:12" ht="18" customHeight="1" x14ac:dyDescent="0.25">
      <c r="B46" s="47"/>
      <c r="C46" s="47"/>
      <c r="D46" s="47"/>
      <c r="E46" s="47"/>
      <c r="F46" s="47"/>
      <c r="G46" s="47"/>
      <c r="H46" s="47"/>
      <c r="I46" s="47"/>
      <c r="J46" s="47"/>
      <c r="K46" s="47"/>
      <c r="L46" s="47"/>
    </row>
    <row r="47" spans="1:12" ht="18" customHeight="1" x14ac:dyDescent="0.25">
      <c r="B47" s="47"/>
      <c r="C47" s="47"/>
      <c r="D47" s="47"/>
      <c r="E47" s="47"/>
      <c r="F47" s="47"/>
      <c r="G47" s="47"/>
      <c r="H47" s="47"/>
      <c r="I47" s="47"/>
      <c r="J47" s="47"/>
      <c r="K47" s="47"/>
      <c r="L47" s="47"/>
    </row>
    <row r="48" spans="1:12" ht="18" customHeight="1" x14ac:dyDescent="0.25">
      <c r="B48" s="49" t="s">
        <v>33</v>
      </c>
      <c r="C48" s="49"/>
      <c r="D48" s="49"/>
      <c r="E48" s="49"/>
      <c r="F48" s="47"/>
      <c r="G48" s="47"/>
      <c r="H48" s="47"/>
      <c r="I48" s="47"/>
      <c r="J48" s="47"/>
      <c r="K48" s="47"/>
      <c r="L48" s="47"/>
    </row>
    <row r="49" spans="2:12" ht="18" customHeight="1" x14ac:dyDescent="0.25">
      <c r="B49" s="49" t="s">
        <v>56</v>
      </c>
      <c r="C49" s="49"/>
      <c r="D49" s="49"/>
      <c r="E49" s="49"/>
      <c r="F49" s="49"/>
      <c r="G49" s="49"/>
      <c r="H49" s="49"/>
      <c r="I49" s="49"/>
      <c r="J49" s="49"/>
      <c r="K49" s="47"/>
      <c r="L49" s="47"/>
    </row>
    <row r="50" spans="2:12" ht="18" customHeight="1" x14ac:dyDescent="0.25">
      <c r="B50" s="49" t="s">
        <v>35</v>
      </c>
      <c r="C50" s="50"/>
      <c r="D50" s="50"/>
      <c r="E50" s="44"/>
      <c r="F50" s="44"/>
      <c r="G50" s="44"/>
      <c r="H50" s="44"/>
      <c r="I50" s="44"/>
      <c r="J50" s="44"/>
      <c r="K50" s="47"/>
      <c r="L50" s="47"/>
    </row>
    <row r="51" spans="2:12" ht="18" customHeight="1" x14ac:dyDescent="0.25">
      <c r="B51" s="49" t="s">
        <v>39</v>
      </c>
      <c r="C51" s="49"/>
      <c r="D51" s="49"/>
      <c r="E51" s="47"/>
      <c r="F51" s="47"/>
      <c r="G51" s="47"/>
      <c r="H51" s="47"/>
      <c r="I51" s="47"/>
      <c r="J51" s="47"/>
      <c r="K51" s="47"/>
      <c r="L51" s="47"/>
    </row>
    <row r="53" spans="2:12" ht="31.5" customHeight="1" x14ac:dyDescent="0.25">
      <c r="B53" s="72" t="s">
        <v>8</v>
      </c>
      <c r="C53" s="72"/>
      <c r="D53" s="72"/>
      <c r="E53" s="72"/>
      <c r="F53" s="72"/>
      <c r="G53" s="72"/>
      <c r="H53" s="9"/>
      <c r="I53" s="73"/>
      <c r="J53" s="73"/>
      <c r="K53" s="73"/>
      <c r="L53" s="73"/>
    </row>
    <row r="54" spans="2:12" ht="8.25" customHeight="1" x14ac:dyDescent="0.25">
      <c r="B54" s="10"/>
      <c r="C54" s="10"/>
      <c r="D54" s="10"/>
      <c r="E54" s="10"/>
      <c r="F54" s="10"/>
      <c r="G54" s="10"/>
      <c r="H54" s="10"/>
    </row>
    <row r="55" spans="2:12" ht="33" customHeight="1" x14ac:dyDescent="0.25">
      <c r="B55" s="72" t="s">
        <v>12</v>
      </c>
      <c r="C55" s="72"/>
      <c r="D55" s="72"/>
      <c r="E55" s="72"/>
      <c r="F55" s="72"/>
      <c r="G55" s="72"/>
      <c r="H55" s="9"/>
      <c r="I55" s="73"/>
      <c r="J55" s="73"/>
      <c r="K55" s="73"/>
      <c r="L55" s="73"/>
    </row>
    <row r="56" spans="2:12" ht="9" customHeight="1" x14ac:dyDescent="0.25">
      <c r="B56" s="10"/>
      <c r="C56" s="10"/>
      <c r="D56" s="10"/>
      <c r="E56" s="10"/>
      <c r="F56" s="10"/>
      <c r="G56" s="10"/>
      <c r="H56" s="10"/>
    </row>
    <row r="57" spans="2:12" ht="29.25" customHeight="1" x14ac:dyDescent="0.25">
      <c r="B57" s="72" t="s">
        <v>9</v>
      </c>
      <c r="C57" s="72"/>
      <c r="D57" s="72"/>
      <c r="E57" s="72"/>
      <c r="F57" s="72"/>
      <c r="G57" s="72"/>
      <c r="H57" s="9"/>
      <c r="I57" s="73"/>
      <c r="J57" s="74"/>
      <c r="K57" s="74"/>
      <c r="L57" s="74"/>
    </row>
    <row r="58" spans="2:12" ht="9" customHeight="1" x14ac:dyDescent="0.25">
      <c r="B58" s="10"/>
      <c r="C58" s="10"/>
      <c r="D58" s="10"/>
      <c r="E58" s="10"/>
      <c r="F58" s="10"/>
      <c r="G58" s="10"/>
      <c r="H58" s="10"/>
    </row>
    <row r="59" spans="2:12" ht="29.25" customHeight="1" x14ac:dyDescent="0.25">
      <c r="B59" s="72" t="s">
        <v>10</v>
      </c>
      <c r="C59" s="72"/>
      <c r="D59" s="72"/>
      <c r="E59" s="72"/>
      <c r="F59" s="72"/>
      <c r="G59" s="72"/>
      <c r="H59" s="9"/>
      <c r="I59" s="73"/>
      <c r="J59" s="73"/>
      <c r="K59" s="73"/>
      <c r="L59" s="73"/>
    </row>
    <row r="60" spans="2:12" ht="8.25" customHeight="1" x14ac:dyDescent="0.25">
      <c r="B60" s="10"/>
      <c r="C60" s="10"/>
      <c r="D60" s="10"/>
      <c r="E60" s="10"/>
      <c r="F60" s="10"/>
      <c r="G60" s="10"/>
      <c r="H60" s="10"/>
    </row>
    <row r="61" spans="2:12" ht="30.75" customHeight="1" x14ac:dyDescent="0.25">
      <c r="B61" s="72" t="s">
        <v>11</v>
      </c>
      <c r="C61" s="72"/>
      <c r="D61" s="72"/>
      <c r="E61" s="72"/>
      <c r="F61" s="72"/>
      <c r="G61" s="72"/>
      <c r="H61" s="9"/>
      <c r="I61" s="73"/>
      <c r="J61" s="73"/>
      <c r="K61" s="73"/>
      <c r="L61" s="73"/>
    </row>
  </sheetData>
  <mergeCells count="46">
    <mergeCell ref="B9:G9"/>
    <mergeCell ref="B28:G28"/>
    <mergeCell ref="B61:G61"/>
    <mergeCell ref="I53:L53"/>
    <mergeCell ref="I55:L55"/>
    <mergeCell ref="I57:L57"/>
    <mergeCell ref="I59:L59"/>
    <mergeCell ref="I61:L61"/>
    <mergeCell ref="B57:G57"/>
    <mergeCell ref="B55:G55"/>
    <mergeCell ref="B59:G59"/>
    <mergeCell ref="B40:L40"/>
    <mergeCell ref="B41:L41"/>
    <mergeCell ref="B38:K38"/>
    <mergeCell ref="B53:G53"/>
    <mergeCell ref="H10:L10"/>
    <mergeCell ref="B25:G25"/>
    <mergeCell ref="H25:L25"/>
    <mergeCell ref="B26:G26"/>
    <mergeCell ref="B27:G27"/>
    <mergeCell ref="B17:G17"/>
    <mergeCell ref="B16:G16"/>
    <mergeCell ref="B14:G14"/>
    <mergeCell ref="B15:G15"/>
    <mergeCell ref="B13:G13"/>
    <mergeCell ref="B12:G12"/>
    <mergeCell ref="B11:G11"/>
    <mergeCell ref="B18:G18"/>
    <mergeCell ref="B19:G19"/>
    <mergeCell ref="B20:G20"/>
    <mergeCell ref="B48:E48"/>
    <mergeCell ref="B49:J49"/>
    <mergeCell ref="B50:D50"/>
    <mergeCell ref="B51:D51"/>
    <mergeCell ref="B21:G21"/>
    <mergeCell ref="B22:G22"/>
    <mergeCell ref="B43:L43"/>
    <mergeCell ref="B31:G31"/>
    <mergeCell ref="H31:L31"/>
    <mergeCell ref="B32:G32"/>
    <mergeCell ref="B33:G33"/>
    <mergeCell ref="B34:G34"/>
    <mergeCell ref="B35:G35"/>
    <mergeCell ref="B36:G36"/>
    <mergeCell ref="B42:L42"/>
    <mergeCell ref="B44:J44"/>
  </mergeCells>
  <pageMargins left="0.70866141732283472" right="0.70866141732283472" top="0.74803149606299213" bottom="0.55118110236220474" header="0.31496062992125984" footer="0.31496062992125984"/>
  <pageSetup paperSize="9" orientation="landscape" horizontalDpi="4294967293" verticalDpi="0" r:id="rId1"/>
  <ignoredErrors>
    <ignoredError sqref="J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 beveiiging</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2025-08-15T07:54:12Z</cp:lastPrinted>
  <dcterms:created xsi:type="dcterms:W3CDTF">2025-05-26T07:42:03Z</dcterms:created>
  <dcterms:modified xsi:type="dcterms:W3CDTF">2025-08-20T08:00:53Z</dcterms:modified>
</cp:coreProperties>
</file>