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skar0\OneDrive - Gemeente Nijmegen\Bureaublad\WBD\Waakvlam\"/>
    </mc:Choice>
  </mc:AlternateContent>
  <xr:revisionPtr revIDLastSave="0" documentId="8_{57233747-6936-436B-B0AA-CDFAE2DCCF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F13" i="1"/>
  <c r="F14" i="1"/>
  <c r="F15" i="1"/>
  <c r="F16" i="1"/>
  <c r="F17" i="1"/>
  <c r="F18" i="1"/>
  <c r="F19" i="1"/>
  <c r="F20" i="1"/>
  <c r="F51" i="1"/>
  <c r="M51" i="1" s="1"/>
  <c r="F52" i="1"/>
  <c r="M52" i="1" s="1"/>
  <c r="F53" i="1"/>
  <c r="M53" i="1" s="1"/>
  <c r="F54" i="1"/>
  <c r="M54" i="1" s="1"/>
  <c r="H20" i="1"/>
  <c r="J20" i="1"/>
  <c r="L20" i="1"/>
  <c r="H16" i="1"/>
  <c r="J16" i="1"/>
  <c r="L16" i="1"/>
  <c r="H17" i="1"/>
  <c r="J17" i="1"/>
  <c r="L17" i="1"/>
  <c r="H18" i="1"/>
  <c r="J18" i="1"/>
  <c r="L18" i="1"/>
  <c r="H19" i="1"/>
  <c r="J19" i="1"/>
  <c r="L19" i="1"/>
  <c r="M18" i="1" l="1"/>
  <c r="M17" i="1"/>
  <c r="M20" i="1"/>
  <c r="M19" i="1"/>
  <c r="M16" i="1"/>
  <c r="F79" i="1"/>
  <c r="M79" i="1" s="1"/>
  <c r="F78" i="1"/>
  <c r="M78" i="1" s="1"/>
  <c r="F77" i="1"/>
  <c r="M77" i="1" s="1"/>
  <c r="F76" i="1"/>
  <c r="M76" i="1" s="1"/>
  <c r="F75" i="1"/>
  <c r="M75" i="1" s="1"/>
  <c r="F74" i="1"/>
  <c r="M74" i="1" s="1"/>
  <c r="F73" i="1"/>
  <c r="M73" i="1" s="1"/>
  <c r="F72" i="1"/>
  <c r="M72" i="1" s="1"/>
  <c r="F71" i="1"/>
  <c r="M71" i="1" s="1"/>
  <c r="F70" i="1"/>
  <c r="M70" i="1" s="1"/>
  <c r="F69" i="1"/>
  <c r="M69" i="1" s="1"/>
  <c r="F68" i="1"/>
  <c r="M68" i="1" s="1"/>
  <c r="F67" i="1"/>
  <c r="M67" i="1" s="1"/>
  <c r="F66" i="1"/>
  <c r="M66" i="1" s="1"/>
  <c r="F65" i="1"/>
  <c r="M65" i="1" s="1"/>
  <c r="F64" i="1"/>
  <c r="M64" i="1" s="1"/>
  <c r="F63" i="1"/>
  <c r="M63" i="1" s="1"/>
  <c r="F62" i="1"/>
  <c r="M62" i="1" s="1"/>
  <c r="F61" i="1"/>
  <c r="M61" i="1" s="1"/>
  <c r="F60" i="1"/>
  <c r="M60" i="1" s="1"/>
  <c r="F59" i="1"/>
  <c r="M59" i="1" s="1"/>
  <c r="F50" i="1"/>
  <c r="M50" i="1" s="1"/>
  <c r="F49" i="1"/>
  <c r="M49" i="1" s="1"/>
  <c r="F48" i="1"/>
  <c r="M48" i="1" s="1"/>
  <c r="F47" i="1"/>
  <c r="M47" i="1" s="1"/>
  <c r="F46" i="1"/>
  <c r="M46" i="1" s="1"/>
  <c r="F45" i="1"/>
  <c r="M45" i="1" s="1"/>
  <c r="F44" i="1"/>
  <c r="M44" i="1" s="1"/>
  <c r="F43" i="1"/>
  <c r="M43" i="1" s="1"/>
  <c r="F42" i="1"/>
  <c r="M42" i="1" s="1"/>
  <c r="F41" i="1"/>
  <c r="M41" i="1" s="1"/>
  <c r="F40" i="1"/>
  <c r="M40" i="1" s="1"/>
  <c r="F39" i="1"/>
  <c r="M39" i="1" s="1"/>
  <c r="F38" i="1"/>
  <c r="M38" i="1" s="1"/>
  <c r="L33" i="1"/>
  <c r="J33" i="1"/>
  <c r="H33" i="1"/>
  <c r="F33" i="1"/>
  <c r="L32" i="1"/>
  <c r="J32" i="1"/>
  <c r="H32" i="1"/>
  <c r="F32" i="1"/>
  <c r="L31" i="1"/>
  <c r="J31" i="1"/>
  <c r="H31" i="1"/>
  <c r="F31" i="1"/>
  <c r="L30" i="1"/>
  <c r="J30" i="1"/>
  <c r="H30" i="1"/>
  <c r="F30" i="1"/>
  <c r="L29" i="1"/>
  <c r="J29" i="1"/>
  <c r="H29" i="1"/>
  <c r="F29" i="1"/>
  <c r="L28" i="1"/>
  <c r="J28" i="1"/>
  <c r="H28" i="1"/>
  <c r="F28" i="1"/>
  <c r="L27" i="1"/>
  <c r="J27" i="1"/>
  <c r="H27" i="1"/>
  <c r="F27" i="1"/>
  <c r="L26" i="1"/>
  <c r="J26" i="1"/>
  <c r="H26" i="1"/>
  <c r="F26" i="1"/>
  <c r="L25" i="1"/>
  <c r="J25" i="1"/>
  <c r="H25" i="1"/>
  <c r="F25" i="1"/>
  <c r="L15" i="1"/>
  <c r="J15" i="1"/>
  <c r="H15" i="1"/>
  <c r="L14" i="1"/>
  <c r="J14" i="1"/>
  <c r="H14" i="1"/>
  <c r="L13" i="1"/>
  <c r="J13" i="1"/>
  <c r="H13" i="1"/>
  <c r="L12" i="1"/>
  <c r="J12" i="1"/>
  <c r="H12" i="1"/>
  <c r="F12" i="1"/>
  <c r="L11" i="1"/>
  <c r="J11" i="1"/>
  <c r="H11" i="1"/>
  <c r="F11" i="1"/>
  <c r="L10" i="1"/>
  <c r="J10" i="1"/>
  <c r="H10" i="1"/>
  <c r="F10" i="1"/>
  <c r="L9" i="1"/>
  <c r="J9" i="1"/>
  <c r="H9" i="1"/>
  <c r="F9" i="1"/>
  <c r="L8" i="1"/>
  <c r="J8" i="1"/>
  <c r="F8" i="1"/>
  <c r="M13" i="1" l="1"/>
  <c r="M8" i="1"/>
  <c r="M9" i="1"/>
  <c r="M11" i="1"/>
  <c r="M12" i="1"/>
  <c r="M14" i="1"/>
  <c r="M15" i="1"/>
  <c r="M25" i="1"/>
  <c r="M26" i="1"/>
  <c r="M27" i="1"/>
  <c r="M28" i="1"/>
  <c r="M29" i="1"/>
  <c r="M30" i="1"/>
  <c r="M31" i="1"/>
  <c r="M32" i="1"/>
  <c r="M33" i="1"/>
  <c r="M10" i="1"/>
  <c r="M82" i="1" l="1"/>
  <c r="M83" i="1" l="1"/>
  <c r="M84" i="1" s="1"/>
  <c r="M96" i="1" s="1"/>
</calcChain>
</file>

<file path=xl/sharedStrings.xml><?xml version="1.0" encoding="utf-8"?>
<sst xmlns="http://schemas.openxmlformats.org/spreadsheetml/2006/main" count="174" uniqueCount="105">
  <si>
    <t>PRIJZENBLAD Waakvlamovereenkomst calamiteiten afvalwatertransportleidingen</t>
  </si>
  <si>
    <t>Tarieven</t>
  </si>
  <si>
    <t>Nr.</t>
  </si>
  <si>
    <t>Omschrijving</t>
  </si>
  <si>
    <t>Eenheid</t>
  </si>
  <si>
    <t>Prijs per</t>
  </si>
  <si>
    <t>Fict.</t>
  </si>
  <si>
    <t>Tarief 1</t>
  </si>
  <si>
    <t>Tarief 2 (opslag%)</t>
  </si>
  <si>
    <t>Tarief 3 (opslag%)</t>
  </si>
  <si>
    <t>Tarief 4 (opslag%)</t>
  </si>
  <si>
    <t>Totaal</t>
  </si>
  <si>
    <t xml:space="preserve">eenheid (excl BTW) </t>
  </si>
  <si>
    <t>hvh</t>
  </si>
  <si>
    <t>Regulier</t>
  </si>
  <si>
    <t>Avond / nacht</t>
  </si>
  <si>
    <t>Zaterdag</t>
  </si>
  <si>
    <t>Zon- feestdag</t>
  </si>
  <si>
    <t>tarief (1+2+3+4)</t>
  </si>
  <si>
    <t xml:space="preserve">Manuren, voorman en vakman incl. bestelbus met gereedschap, klein materiaal en veiligheidsmiddelen </t>
  </si>
  <si>
    <t>Voorman</t>
  </si>
  <si>
    <t>uur</t>
  </si>
  <si>
    <t>Vakman</t>
  </si>
  <si>
    <t>Uitvoerder</t>
  </si>
  <si>
    <t>Hoofduitvoerder / projectleider</t>
  </si>
  <si>
    <t>Spiegelasser</t>
  </si>
  <si>
    <t>Werfmedewerker</t>
  </si>
  <si>
    <t>Duikteam</t>
  </si>
  <si>
    <t>Tekenaar incl. Acad station</t>
  </si>
  <si>
    <t>DLP-er</t>
  </si>
  <si>
    <t>R-DLP-er</t>
  </si>
  <si>
    <t>KVP-er</t>
  </si>
  <si>
    <t>MVK-er</t>
  </si>
  <si>
    <t>HVK-er</t>
  </si>
  <si>
    <t>Groot materieel incl. bediening en brandstof</t>
  </si>
  <si>
    <r>
      <t>Minigraver t/m 0,2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</si>
  <si>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Graafmachine t/m 0,8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</si>
  <si>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Graafmachine t/m 1,2 m</t>
    </r>
    <r>
      <rPr>
        <vertAlign val="superscript"/>
        <sz val="11"/>
        <color theme="1"/>
        <rFont val="Calibri"/>
        <family val="2"/>
        <scheme val="minor"/>
      </rPr>
      <t>3</t>
    </r>
  </si>
  <si>
    <t>Vrachtauto &gt; 10 ton</t>
  </si>
  <si>
    <t>Dieplader</t>
  </si>
  <si>
    <t>Shovel</t>
  </si>
  <si>
    <t>Spuit-zuigcombinatie</t>
  </si>
  <si>
    <r>
      <t>Tankwagen 20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</si>
  <si>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Zuigwagen 35 m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</si>
  <si>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Klein materieel excl. bediening en incl. brandstof (draaiuren) </t>
  </si>
  <si>
    <t>Klokpomp incl. slang</t>
  </si>
  <si>
    <r>
      <t>Motorpomp 4" / 100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</si>
  <si>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Motorpomp 6" / 200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</si>
  <si>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Motorpomp 8" / 350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</si>
  <si>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Motorpomp 12" / 1000 m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</si>
  <si>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Trilblok + hydro-aggregaat en verlengjib </t>
  </si>
  <si>
    <t>dag</t>
  </si>
  <si>
    <t>Compressor</t>
  </si>
  <si>
    <t>Compressor met sloophamer en beitels</t>
  </si>
  <si>
    <t>Sloophamer t.b.v. mobile kraan</t>
  </si>
  <si>
    <t>Veegmachine</t>
  </si>
  <si>
    <t>Stroomaggregaat ca. 30 kva</t>
  </si>
  <si>
    <t>Lampenset ( 4 st. bouwlampen 1000 watt incl. verlengsnoeren )</t>
  </si>
  <si>
    <t>Trilplaat</t>
  </si>
  <si>
    <t>Overdrukunit op kraan incl. filters veiligheidskl. rood en zwart niet-vluchtig 800 tot 1500L</t>
  </si>
  <si>
    <t>Aanvullingsset kraan ABEK-filter veiligheidskl. rood en zwart vluchtig 800 tot 1500L</t>
  </si>
  <si>
    <t>Overdrukunit op vrachtwagen incl. filters veiligheidskl. rood en zwart niet-vluchtig</t>
  </si>
  <si>
    <t>Aanvullingsset vrachtwagen ABEK-filter veiligheidskl. rood en zwart vluchtig</t>
  </si>
  <si>
    <t>Gebruik van:</t>
  </si>
  <si>
    <t>Schaftwagen</t>
  </si>
  <si>
    <t>Opslag container</t>
  </si>
  <si>
    <t>Rijplaat 500 x 100 cm'</t>
  </si>
  <si>
    <t>Dragline schot 10 x 100 x 500 cm'</t>
  </si>
  <si>
    <t xml:space="preserve">Stalen damwand Larssen </t>
  </si>
  <si>
    <t xml:space="preserve">m'/ dag </t>
  </si>
  <si>
    <t>Platen sleufkist 2000 mm' hoog</t>
  </si>
  <si>
    <t>Bouwhekken 3500 x 2000 mm' ( lxh )</t>
  </si>
  <si>
    <t>st / dag</t>
  </si>
  <si>
    <t xml:space="preserve">Sloophamer </t>
  </si>
  <si>
    <t>Betonkubel</t>
  </si>
  <si>
    <t>Afzethekken</t>
  </si>
  <si>
    <t>Geleidebakens met voet</t>
  </si>
  <si>
    <t>Afvoerleiding 4" lengte 20 m'</t>
  </si>
  <si>
    <t>Afvoerleiding 6" lengte 20 m</t>
  </si>
  <si>
    <t>Afvoerleiding 8" lengte 20 m</t>
  </si>
  <si>
    <t>Afvoerleiding 12" lengte 20 m</t>
  </si>
  <si>
    <t>Spiegellasmachine Ø 315 mm'</t>
  </si>
  <si>
    <t>Spiegellasmachine Ø 500 mm'</t>
  </si>
  <si>
    <t>Spiegellasmachine Ø 630 mm'</t>
  </si>
  <si>
    <t>Electrolasmofapparaat</t>
  </si>
  <si>
    <t>Motorkettingzaag incl. slijtage/vervanging ketting</t>
  </si>
  <si>
    <t>Motordiamantzaag incl. slijtage/vervanging blad</t>
  </si>
  <si>
    <t>Subtotaal</t>
  </si>
  <si>
    <t>Percentage A.K.W.R. (Dit percentage wordt ook gehanteerd als toeslag op de specials en voorraadartikelen.)</t>
  </si>
  <si>
    <t xml:space="preserve">De kostprijs voor het gedurende een jaar bereikbaar zijn van een storingsdienst coördinator en het geconditioneerd opslaan van de specials. </t>
  </si>
  <si>
    <t>Dit is tevens het bedrag waarvoor Opdrachtnemer jaarlijks opdracht krijgt.</t>
  </si>
  <si>
    <t>De kostprijs voor het doen van een klicmelding op geschikte apparatuur met bijbehorende vervolgacties</t>
  </si>
  <si>
    <t>De kostprijs voor het doen van een quickscan bodemonderzoek met bijhorende vervolgacties</t>
  </si>
  <si>
    <t xml:space="preserve">De kostprijs voor het doen van een BUS melding </t>
  </si>
  <si>
    <t>Inschrijfsom (totaal excl. BTW)</t>
  </si>
  <si>
    <t>ALLE rode cellen dienen door inschrijver ingevuld te worden. Indien een rode cel leeg wordt ingediend, zal de aanbestedende dienst deze beschouwen als zijnde:
- € 0,00 voor prijs per eenheid, kostprijs jaar storingsdienst en kostprijs klicmelding;
- 100% voor de opslagpercentages op de eenheidsprijzen;
- 0% voor het percentage A.K.W.R.</t>
  </si>
  <si>
    <t xml:space="preserve">Gedaan te                     &lt;plaats&gt;      , de                     &lt;datum&gt;                              </t>
  </si>
  <si>
    <t>De inschrijver(s),</t>
  </si>
  <si>
    <t>A</t>
  </si>
  <si>
    <t>(handtekening)</t>
  </si>
  <si>
    <t>(naam)</t>
  </si>
  <si>
    <t xml:space="preserve">           (functie)</t>
  </si>
  <si>
    <t>B</t>
  </si>
  <si>
    <t>C</t>
  </si>
  <si>
    <t>De kostprijs voor het verplaatsen van de huidige voorraad (specials)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</si>
</sst>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quotePrefix="1" applyFont="1" applyBorder="1" applyAlignment="1">
      <alignment horizontal="center"/>
    </xf>
    <xf numFmtId="9" fontId="2" fillId="0" borderId="9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9" xfId="0" applyBorder="1"/>
    <xf numFmtId="9" fontId="0" fillId="0" borderId="18" xfId="0" applyNumberFormat="1" applyBorder="1" applyAlignment="1">
      <alignment horizontal="center" vertical="center"/>
    </xf>
    <xf numFmtId="9" fontId="0" fillId="3" borderId="18" xfId="0" applyNumberFormat="1" applyFill="1" applyBorder="1" applyAlignment="1" applyProtection="1">
      <alignment horizontal="center"/>
      <protection locked="0"/>
    </xf>
    <xf numFmtId="1" fontId="0" fillId="0" borderId="9" xfId="0" applyNumberFormat="1" applyBorder="1"/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/>
    <xf numFmtId="164" fontId="0" fillId="0" borderId="21" xfId="0" applyNumberFormat="1" applyBorder="1"/>
    <xf numFmtId="0" fontId="0" fillId="0" borderId="19" xfId="0" applyBorder="1"/>
    <xf numFmtId="164" fontId="0" fillId="0" borderId="22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9" fontId="0" fillId="0" borderId="22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3" xfId="0" applyBorder="1"/>
    <xf numFmtId="0" fontId="0" fillId="0" borderId="23" xfId="0" applyBorder="1" applyAlignment="1">
      <alignment horizontal="center" vertical="center"/>
    </xf>
    <xf numFmtId="0" fontId="0" fillId="0" borderId="24" xfId="0" applyBorder="1"/>
    <xf numFmtId="164" fontId="0" fillId="3" borderId="25" xfId="0" applyNumberFormat="1" applyFill="1" applyBorder="1" applyAlignment="1" applyProtection="1">
      <alignment horizontal="right"/>
      <protection locked="0"/>
    </xf>
    <xf numFmtId="0" fontId="0" fillId="0" borderId="23" xfId="0" applyBorder="1" applyAlignment="1">
      <alignment horizontal="right"/>
    </xf>
    <xf numFmtId="164" fontId="0" fillId="0" borderId="26" xfId="0" applyNumberFormat="1" applyBorder="1" applyAlignment="1">
      <alignment horizontal="right" vertical="center"/>
    </xf>
    <xf numFmtId="1" fontId="0" fillId="0" borderId="23" xfId="0" applyNumberFormat="1" applyBorder="1" applyAlignment="1">
      <alignment horizontal="right" vertical="center"/>
    </xf>
    <xf numFmtId="164" fontId="0" fillId="0" borderId="26" xfId="0" applyNumberFormat="1" applyBorder="1" applyAlignment="1">
      <alignment horizontal="right"/>
    </xf>
    <xf numFmtId="1" fontId="0" fillId="0" borderId="23" xfId="0" applyNumberFormat="1" applyBorder="1" applyAlignment="1">
      <alignment horizontal="right"/>
    </xf>
    <xf numFmtId="164" fontId="0" fillId="0" borderId="27" xfId="0" applyNumberFormat="1" applyBorder="1"/>
    <xf numFmtId="164" fontId="0" fillId="0" borderId="11" xfId="0" applyNumberFormat="1" applyBorder="1" applyAlignment="1">
      <alignment horizontal="right"/>
    </xf>
    <xf numFmtId="0" fontId="0" fillId="0" borderId="9" xfId="0" applyBorder="1" applyAlignment="1">
      <alignment horizontal="right"/>
    </xf>
    <xf numFmtId="164" fontId="0" fillId="0" borderId="12" xfId="0" applyNumberFormat="1" applyBorder="1" applyAlignment="1">
      <alignment horizontal="right" vertical="center"/>
    </xf>
    <xf numFmtId="1" fontId="0" fillId="0" borderId="9" xfId="0" applyNumberFormat="1" applyBorder="1" applyAlignment="1">
      <alignment horizontal="right" vertical="center"/>
    </xf>
    <xf numFmtId="9" fontId="0" fillId="0" borderId="12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28" xfId="0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164" fontId="0" fillId="0" borderId="31" xfId="0" applyNumberFormat="1" applyBorder="1"/>
    <xf numFmtId="0" fontId="0" fillId="0" borderId="32" xfId="0" applyBorder="1"/>
    <xf numFmtId="164" fontId="0" fillId="0" borderId="33" xfId="0" applyNumberFormat="1" applyBorder="1"/>
    <xf numFmtId="1" fontId="0" fillId="0" borderId="28" xfId="0" applyNumberFormat="1" applyBorder="1"/>
    <xf numFmtId="0" fontId="0" fillId="0" borderId="34" xfId="0" applyBorder="1"/>
    <xf numFmtId="1" fontId="0" fillId="0" borderId="32" xfId="0" applyNumberFormat="1" applyBorder="1"/>
    <xf numFmtId="0" fontId="0" fillId="0" borderId="35" xfId="0" applyBorder="1"/>
    <xf numFmtId="0" fontId="0" fillId="0" borderId="33" xfId="0" applyBorder="1"/>
    <xf numFmtId="164" fontId="0" fillId="0" borderId="12" xfId="0" applyNumberFormat="1" applyBorder="1" applyAlignment="1">
      <alignment horizontal="right"/>
    </xf>
    <xf numFmtId="164" fontId="0" fillId="3" borderId="31" xfId="0" applyNumberFormat="1" applyFill="1" applyBorder="1" applyAlignment="1" applyProtection="1">
      <alignment horizontal="right"/>
      <protection locked="0"/>
    </xf>
    <xf numFmtId="0" fontId="0" fillId="0" borderId="32" xfId="0" applyBorder="1" applyAlignment="1">
      <alignment horizontal="right"/>
    </xf>
    <xf numFmtId="164" fontId="0" fillId="0" borderId="33" xfId="0" applyNumberFormat="1" applyBorder="1" applyAlignment="1">
      <alignment horizontal="right" vertical="center"/>
    </xf>
    <xf numFmtId="1" fontId="0" fillId="0" borderId="32" xfId="0" applyNumberFormat="1" applyBorder="1" applyAlignment="1">
      <alignment horizontal="right"/>
    </xf>
    <xf numFmtId="164" fontId="0" fillId="0" borderId="33" xfId="0" applyNumberFormat="1" applyBorder="1" applyAlignment="1">
      <alignment horizontal="right"/>
    </xf>
    <xf numFmtId="164" fontId="0" fillId="0" borderId="21" xfId="0" applyNumberFormat="1" applyBorder="1" applyAlignment="1">
      <alignment horizontal="right"/>
    </xf>
    <xf numFmtId="0" fontId="0" fillId="0" borderId="19" xfId="0" applyBorder="1" applyAlignment="1">
      <alignment horizontal="right"/>
    </xf>
    <xf numFmtId="164" fontId="0" fillId="0" borderId="22" xfId="0" applyNumberFormat="1" applyBorder="1" applyAlignment="1">
      <alignment horizontal="right"/>
    </xf>
    <xf numFmtId="1" fontId="0" fillId="0" borderId="19" xfId="0" applyNumberFormat="1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32" xfId="0" applyBorder="1" applyAlignment="1">
      <alignment horizontal="center" vertical="center"/>
    </xf>
    <xf numFmtId="164" fontId="0" fillId="0" borderId="31" xfId="0" applyNumberFormat="1" applyBorder="1" applyAlignment="1">
      <alignment horizontal="right"/>
    </xf>
    <xf numFmtId="0" fontId="0" fillId="0" borderId="36" xfId="0" applyBorder="1"/>
    <xf numFmtId="0" fontId="0" fillId="4" borderId="24" xfId="0" applyFill="1" applyBorder="1"/>
    <xf numFmtId="0" fontId="0" fillId="0" borderId="37" xfId="0" applyBorder="1" applyAlignment="1">
      <alignment horizontal="center" vertical="center"/>
    </xf>
    <xf numFmtId="0" fontId="0" fillId="0" borderId="38" xfId="0" applyBorder="1"/>
    <xf numFmtId="164" fontId="0" fillId="0" borderId="39" xfId="0" applyNumberFormat="1" applyBorder="1" applyAlignment="1">
      <alignment horizontal="right"/>
    </xf>
    <xf numFmtId="0" fontId="0" fillId="0" borderId="37" xfId="0" applyBorder="1" applyAlignment="1">
      <alignment horizontal="right"/>
    </xf>
    <xf numFmtId="164" fontId="0" fillId="0" borderId="34" xfId="0" applyNumberFormat="1" applyBorder="1" applyAlignment="1">
      <alignment horizontal="right"/>
    </xf>
    <xf numFmtId="1" fontId="0" fillId="0" borderId="37" xfId="0" applyNumberFormat="1" applyBorder="1" applyAlignment="1">
      <alignment horizontal="right"/>
    </xf>
    <xf numFmtId="0" fontId="0" fillId="0" borderId="40" xfId="0" applyBorder="1"/>
    <xf numFmtId="0" fontId="0" fillId="0" borderId="41" xfId="0" applyBorder="1" applyAlignment="1">
      <alignment horizontal="center" vertical="center"/>
    </xf>
    <xf numFmtId="164" fontId="0" fillId="0" borderId="42" xfId="0" applyNumberFormat="1" applyBorder="1" applyAlignment="1">
      <alignment horizontal="right"/>
    </xf>
    <xf numFmtId="164" fontId="0" fillId="0" borderId="13" xfId="0" applyNumberFormat="1" applyBorder="1"/>
    <xf numFmtId="9" fontId="0" fillId="3" borderId="44" xfId="1" applyFont="1" applyFill="1" applyBorder="1" applyAlignment="1" applyProtection="1">
      <alignment horizontal="center"/>
      <protection locked="0"/>
    </xf>
    <xf numFmtId="164" fontId="0" fillId="0" borderId="45" xfId="0" applyNumberFormat="1" applyBorder="1"/>
    <xf numFmtId="164" fontId="0" fillId="0" borderId="41" xfId="0" applyNumberFormat="1" applyBorder="1" applyAlignment="1">
      <alignment horizontal="center" vertical="center"/>
    </xf>
    <xf numFmtId="0" fontId="6" fillId="0" borderId="0" xfId="0" applyFont="1"/>
    <xf numFmtId="1" fontId="0" fillId="0" borderId="0" xfId="0" applyNumberFormat="1"/>
    <xf numFmtId="9" fontId="0" fillId="0" borderId="0" xfId="0" applyNumberFormat="1" applyAlignment="1">
      <alignment horizontal="center"/>
    </xf>
    <xf numFmtId="9" fontId="0" fillId="0" borderId="42" xfId="1" applyFont="1" applyFill="1" applyBorder="1" applyAlignment="1">
      <alignment horizontal="right"/>
    </xf>
    <xf numFmtId="164" fontId="7" fillId="0" borderId="46" xfId="0" applyNumberFormat="1" applyFont="1" applyBorder="1"/>
    <xf numFmtId="0" fontId="3" fillId="0" borderId="4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3" fillId="0" borderId="47" xfId="0" applyNumberFormat="1" applyFont="1" applyBorder="1"/>
    <xf numFmtId="0" fontId="8" fillId="5" borderId="48" xfId="0" applyFont="1" applyFill="1" applyBorder="1" applyAlignment="1">
      <alignment horizontal="center" vertical="center"/>
    </xf>
    <xf numFmtId="164" fontId="0" fillId="0" borderId="11" xfId="0" applyNumberFormat="1" applyBorder="1"/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3" fillId="2" borderId="41" xfId="0" applyFont="1" applyFill="1" applyBorder="1" applyAlignment="1">
      <alignment horizontal="center" vertical="center"/>
    </xf>
    <xf numFmtId="164" fontId="0" fillId="3" borderId="55" xfId="0" applyNumberFormat="1" applyFill="1" applyBorder="1" applyProtection="1">
      <protection locked="0"/>
    </xf>
    <xf numFmtId="0" fontId="3" fillId="0" borderId="15" xfId="0" applyFont="1" applyBorder="1"/>
    <xf numFmtId="0" fontId="0" fillId="0" borderId="16" xfId="0" applyBorder="1"/>
    <xf numFmtId="0" fontId="0" fillId="0" borderId="43" xfId="0" applyBorder="1"/>
    <xf numFmtId="0" fontId="3" fillId="0" borderId="6" xfId="0" applyFont="1" applyBorder="1" applyAlignment="1">
      <alignment horizontal="left" wrapText="1"/>
    </xf>
    <xf numFmtId="0" fontId="3" fillId="0" borderId="52" xfId="0" applyFont="1" applyBorder="1" applyAlignment="1">
      <alignment horizontal="left" wrapText="1"/>
    </xf>
    <xf numFmtId="0" fontId="3" fillId="0" borderId="53" xfId="0" applyFont="1" applyBorder="1" applyAlignment="1">
      <alignment horizontal="left" wrapText="1"/>
    </xf>
    <xf numFmtId="0" fontId="3" fillId="0" borderId="15" xfId="0" applyFont="1" applyBorder="1" applyAlignment="1">
      <alignment horizontal="left"/>
    </xf>
    <xf numFmtId="0" fontId="0" fillId="0" borderId="17" xfId="0" applyBorder="1"/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2" fillId="6" borderId="49" xfId="0" applyFont="1" applyFill="1" applyBorder="1" applyAlignment="1">
      <alignment vertical="center" wrapText="1"/>
    </xf>
    <xf numFmtId="0" fontId="2" fillId="6" borderId="50" xfId="0" applyFont="1" applyFill="1" applyBorder="1" applyAlignment="1">
      <alignment vertical="center"/>
    </xf>
    <xf numFmtId="0" fontId="2" fillId="6" borderId="51" xfId="0" applyFont="1" applyFill="1" applyBorder="1" applyAlignment="1">
      <alignment vertical="center"/>
    </xf>
    <xf numFmtId="0" fontId="3" fillId="0" borderId="49" xfId="0" applyFont="1" applyBorder="1" applyAlignment="1">
      <alignment horizontal="left" wrapText="1"/>
    </xf>
    <xf numFmtId="0" fontId="3" fillId="0" borderId="50" xfId="0" applyFont="1" applyBorder="1" applyAlignment="1">
      <alignment horizontal="left" wrapText="1"/>
    </xf>
    <xf numFmtId="0" fontId="3" fillId="0" borderId="54" xfId="0" applyFont="1" applyBorder="1" applyAlignment="1">
      <alignment horizontal="left" wrapText="1"/>
    </xf>
    <xf numFmtId="0" fontId="3" fillId="2" borderId="15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Procent" xfId="1" builtinId="5"/>
    <cellStyle name="Standaard" xfId="0" builtinId="0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4"/>
  <sheetViews>
    <sheetView tabSelected="1" topLeftCell="A36" zoomScale="70" zoomScaleNormal="70" workbookViewId="0">
      <selection activeCell="B86" sqref="B86:L86"/>
    </sheetView>
  </sheetViews>
  <sheetFormatPr defaultRowHeight="15" x14ac:dyDescent="0.25"/>
  <cols>
    <col min="1" max="1" width="4" bestFit="1" customWidth="1"/>
    <col min="2" max="2" width="81.42578125" bestFit="1" customWidth="1"/>
    <col min="4" max="4" width="19.140625" bestFit="1" customWidth="1"/>
    <col min="5" max="5" width="11" customWidth="1"/>
    <col min="6" max="6" width="27.85546875" customWidth="1"/>
    <col min="8" max="8" width="38.140625" customWidth="1"/>
    <col min="12" max="12" width="16.85546875" customWidth="1"/>
    <col min="13" max="13" width="15.7109375" customWidth="1"/>
  </cols>
  <sheetData>
    <row r="1" spans="1:13" ht="19.5" thickBot="1" x14ac:dyDescent="0.35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3"/>
    </row>
    <row r="2" spans="1:13" ht="19.5" thickBot="1" x14ac:dyDescent="0.3">
      <c r="A2" s="131" t="s">
        <v>1</v>
      </c>
      <c r="B2" s="132"/>
      <c r="C2" s="132"/>
      <c r="D2" s="132"/>
      <c r="E2" s="134"/>
      <c r="F2" s="134"/>
      <c r="G2" s="134"/>
      <c r="H2" s="134"/>
      <c r="I2" s="134"/>
      <c r="J2" s="134"/>
      <c r="K2" s="134"/>
      <c r="L2" s="134"/>
      <c r="M2" s="135"/>
    </row>
    <row r="3" spans="1:13" x14ac:dyDescent="0.25">
      <c r="A3" s="1" t="s">
        <v>2</v>
      </c>
      <c r="B3" s="2" t="s">
        <v>3</v>
      </c>
      <c r="C3" s="3" t="s">
        <v>4</v>
      </c>
      <c r="D3" s="4" t="s">
        <v>5</v>
      </c>
      <c r="E3" s="5" t="s">
        <v>6</v>
      </c>
      <c r="F3" s="6" t="s">
        <v>7</v>
      </c>
      <c r="G3" s="5" t="s">
        <v>6</v>
      </c>
      <c r="H3" s="7" t="s">
        <v>8</v>
      </c>
      <c r="I3" s="8" t="s">
        <v>6</v>
      </c>
      <c r="J3" s="7" t="s">
        <v>9</v>
      </c>
      <c r="K3" s="8" t="s">
        <v>6</v>
      </c>
      <c r="L3" s="7" t="s">
        <v>10</v>
      </c>
      <c r="M3" s="9" t="s">
        <v>11</v>
      </c>
    </row>
    <row r="4" spans="1:13" ht="15.75" thickBot="1" x14ac:dyDescent="0.3">
      <c r="A4" s="10"/>
      <c r="B4" s="11"/>
      <c r="C4" s="12"/>
      <c r="D4" s="13" t="s">
        <v>12</v>
      </c>
      <c r="E4" s="14" t="s">
        <v>13</v>
      </c>
      <c r="F4" s="15" t="s">
        <v>14</v>
      </c>
      <c r="G4" s="14" t="s">
        <v>13</v>
      </c>
      <c r="H4" s="16" t="s">
        <v>15</v>
      </c>
      <c r="I4" s="17" t="s">
        <v>13</v>
      </c>
      <c r="J4" s="16" t="s">
        <v>16</v>
      </c>
      <c r="K4" s="17" t="s">
        <v>13</v>
      </c>
      <c r="L4" s="16" t="s">
        <v>17</v>
      </c>
      <c r="M4" s="18" t="s">
        <v>18</v>
      </c>
    </row>
    <row r="5" spans="1:13" ht="18.75" x14ac:dyDescent="0.25">
      <c r="A5" s="19">
        <v>1</v>
      </c>
      <c r="B5" s="128" t="s">
        <v>19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30"/>
    </row>
    <row r="6" spans="1:13" x14ac:dyDescent="0.25">
      <c r="A6" s="20"/>
      <c r="B6" s="21"/>
      <c r="C6" s="22"/>
      <c r="D6" s="23"/>
      <c r="E6" s="24"/>
      <c r="F6" s="25">
        <v>1</v>
      </c>
      <c r="G6" s="24"/>
      <c r="H6" s="26"/>
      <c r="I6" s="27"/>
      <c r="J6" s="26"/>
      <c r="K6" s="27"/>
      <c r="L6" s="26"/>
      <c r="M6" s="28"/>
    </row>
    <row r="7" spans="1:13" x14ac:dyDescent="0.25">
      <c r="A7" s="29"/>
      <c r="B7" s="30"/>
      <c r="C7" s="30"/>
      <c r="D7" s="31"/>
      <c r="E7" s="32"/>
      <c r="F7" s="33"/>
      <c r="G7" s="34"/>
      <c r="H7" s="35"/>
      <c r="I7" s="36"/>
      <c r="J7" s="37"/>
      <c r="K7" s="36"/>
      <c r="L7" s="37"/>
      <c r="M7" s="38"/>
    </row>
    <row r="8" spans="1:13" x14ac:dyDescent="0.25">
      <c r="A8" s="39">
        <v>101</v>
      </c>
      <c r="B8" s="40" t="s">
        <v>20</v>
      </c>
      <c r="C8" s="40" t="s">
        <v>21</v>
      </c>
      <c r="D8" s="41"/>
      <c r="E8" s="42">
        <v>60</v>
      </c>
      <c r="F8" s="43">
        <f>D8*E8</f>
        <v>0</v>
      </c>
      <c r="G8" s="44">
        <v>15</v>
      </c>
      <c r="H8" s="45">
        <f>G8*D8*$H$6</f>
        <v>0</v>
      </c>
      <c r="I8" s="46">
        <v>15</v>
      </c>
      <c r="J8" s="45">
        <f t="shared" ref="J8:J15" si="0">I8*D8*$J$6</f>
        <v>0</v>
      </c>
      <c r="K8" s="46">
        <v>10</v>
      </c>
      <c r="L8" s="45">
        <f t="shared" ref="L8:L15" si="1">K8*D8*$L$6</f>
        <v>0</v>
      </c>
      <c r="M8" s="47">
        <f>F8+H8+J8+L8</f>
        <v>0</v>
      </c>
    </row>
    <row r="9" spans="1:13" x14ac:dyDescent="0.25">
      <c r="A9" s="39">
        <v>102</v>
      </c>
      <c r="B9" s="40" t="s">
        <v>22</v>
      </c>
      <c r="C9" s="40" t="s">
        <v>21</v>
      </c>
      <c r="D9" s="41"/>
      <c r="E9" s="42">
        <v>60</v>
      </c>
      <c r="F9" s="43">
        <f t="shared" ref="F9:F20" si="2">D9*E9</f>
        <v>0</v>
      </c>
      <c r="G9" s="44">
        <v>15</v>
      </c>
      <c r="H9" s="45">
        <f t="shared" ref="H8:H15" si="3">G9*D9*$H$6</f>
        <v>0</v>
      </c>
      <c r="I9" s="46">
        <v>15</v>
      </c>
      <c r="J9" s="45">
        <f t="shared" si="0"/>
        <v>0</v>
      </c>
      <c r="K9" s="46">
        <v>10</v>
      </c>
      <c r="L9" s="45">
        <f t="shared" si="1"/>
        <v>0</v>
      </c>
      <c r="M9" s="47">
        <f t="shared" ref="M9:M15" si="4">F9+H9+J9+L9</f>
        <v>0</v>
      </c>
    </row>
    <row r="10" spans="1:13" x14ac:dyDescent="0.25">
      <c r="A10" s="39">
        <v>103</v>
      </c>
      <c r="B10" s="40" t="s">
        <v>23</v>
      </c>
      <c r="C10" s="40" t="s">
        <v>21</v>
      </c>
      <c r="D10" s="41"/>
      <c r="E10" s="42">
        <v>60</v>
      </c>
      <c r="F10" s="43">
        <f t="shared" si="2"/>
        <v>0</v>
      </c>
      <c r="G10" s="44">
        <v>15</v>
      </c>
      <c r="H10" s="45">
        <f t="shared" si="3"/>
        <v>0</v>
      </c>
      <c r="I10" s="46">
        <v>15</v>
      </c>
      <c r="J10" s="45">
        <f t="shared" si="0"/>
        <v>0</v>
      </c>
      <c r="K10" s="46">
        <v>10</v>
      </c>
      <c r="L10" s="45">
        <f t="shared" si="1"/>
        <v>0</v>
      </c>
      <c r="M10" s="47">
        <f t="shared" si="4"/>
        <v>0</v>
      </c>
    </row>
    <row r="11" spans="1:13" x14ac:dyDescent="0.25">
      <c r="A11" s="39">
        <v>104</v>
      </c>
      <c r="B11" s="40" t="s">
        <v>24</v>
      </c>
      <c r="C11" s="40" t="s">
        <v>21</v>
      </c>
      <c r="D11" s="41"/>
      <c r="E11" s="42">
        <v>5</v>
      </c>
      <c r="F11" s="43">
        <f t="shared" si="2"/>
        <v>0</v>
      </c>
      <c r="G11" s="44">
        <v>5</v>
      </c>
      <c r="H11" s="45">
        <f t="shared" si="3"/>
        <v>0</v>
      </c>
      <c r="I11" s="46">
        <v>5</v>
      </c>
      <c r="J11" s="45">
        <f t="shared" si="0"/>
        <v>0</v>
      </c>
      <c r="K11" s="46">
        <v>5</v>
      </c>
      <c r="L11" s="45">
        <f t="shared" si="1"/>
        <v>0</v>
      </c>
      <c r="M11" s="47">
        <f t="shared" si="4"/>
        <v>0</v>
      </c>
    </row>
    <row r="12" spans="1:13" x14ac:dyDescent="0.25">
      <c r="A12" s="39">
        <v>105</v>
      </c>
      <c r="B12" s="40" t="s">
        <v>25</v>
      </c>
      <c r="C12" s="40" t="s">
        <v>21</v>
      </c>
      <c r="D12" s="41"/>
      <c r="E12" s="42">
        <v>5</v>
      </c>
      <c r="F12" s="43">
        <f t="shared" si="2"/>
        <v>0</v>
      </c>
      <c r="G12" s="44">
        <v>5</v>
      </c>
      <c r="H12" s="45">
        <f t="shared" si="3"/>
        <v>0</v>
      </c>
      <c r="I12" s="46">
        <v>5</v>
      </c>
      <c r="J12" s="45">
        <f t="shared" si="0"/>
        <v>0</v>
      </c>
      <c r="K12" s="46">
        <v>5</v>
      </c>
      <c r="L12" s="45">
        <f t="shared" si="1"/>
        <v>0</v>
      </c>
      <c r="M12" s="47">
        <f t="shared" si="4"/>
        <v>0</v>
      </c>
    </row>
    <row r="13" spans="1:13" x14ac:dyDescent="0.25">
      <c r="A13" s="39">
        <v>106</v>
      </c>
      <c r="B13" s="40" t="s">
        <v>26</v>
      </c>
      <c r="C13" s="40" t="s">
        <v>21</v>
      </c>
      <c r="D13" s="41"/>
      <c r="E13" s="42">
        <v>5</v>
      </c>
      <c r="F13" s="43">
        <f t="shared" si="2"/>
        <v>0</v>
      </c>
      <c r="G13" s="44">
        <v>5</v>
      </c>
      <c r="H13" s="45">
        <f t="shared" si="3"/>
        <v>0</v>
      </c>
      <c r="I13" s="46">
        <v>5</v>
      </c>
      <c r="J13" s="45">
        <f t="shared" si="0"/>
        <v>0</v>
      </c>
      <c r="K13" s="46">
        <v>5</v>
      </c>
      <c r="L13" s="45">
        <f t="shared" si="1"/>
        <v>0</v>
      </c>
      <c r="M13" s="47">
        <f t="shared" si="4"/>
        <v>0</v>
      </c>
    </row>
    <row r="14" spans="1:13" x14ac:dyDescent="0.25">
      <c r="A14" s="39">
        <v>107</v>
      </c>
      <c r="B14" s="40" t="s">
        <v>27</v>
      </c>
      <c r="C14" s="40" t="s">
        <v>21</v>
      </c>
      <c r="D14" s="41"/>
      <c r="E14" s="42">
        <v>5</v>
      </c>
      <c r="F14" s="43">
        <f t="shared" si="2"/>
        <v>0</v>
      </c>
      <c r="G14" s="44">
        <v>5</v>
      </c>
      <c r="H14" s="45">
        <f t="shared" si="3"/>
        <v>0</v>
      </c>
      <c r="I14" s="46">
        <v>5</v>
      </c>
      <c r="J14" s="45">
        <f t="shared" si="0"/>
        <v>0</v>
      </c>
      <c r="K14" s="46">
        <v>5</v>
      </c>
      <c r="L14" s="45">
        <f t="shared" si="1"/>
        <v>0</v>
      </c>
      <c r="M14" s="47">
        <f t="shared" si="4"/>
        <v>0</v>
      </c>
    </row>
    <row r="15" spans="1:13" x14ac:dyDescent="0.25">
      <c r="A15" s="39">
        <v>108</v>
      </c>
      <c r="B15" s="40" t="s">
        <v>28</v>
      </c>
      <c r="C15" s="40" t="s">
        <v>21</v>
      </c>
      <c r="D15" s="41"/>
      <c r="E15" s="42">
        <v>16</v>
      </c>
      <c r="F15" s="43">
        <f t="shared" si="2"/>
        <v>0</v>
      </c>
      <c r="G15" s="44">
        <v>0</v>
      </c>
      <c r="H15" s="45">
        <f t="shared" si="3"/>
        <v>0</v>
      </c>
      <c r="I15" s="46">
        <v>0</v>
      </c>
      <c r="J15" s="45">
        <f t="shared" si="0"/>
        <v>0</v>
      </c>
      <c r="K15" s="46">
        <v>0</v>
      </c>
      <c r="L15" s="45">
        <f t="shared" si="1"/>
        <v>0</v>
      </c>
      <c r="M15" s="47">
        <f t="shared" si="4"/>
        <v>0</v>
      </c>
    </row>
    <row r="16" spans="1:13" x14ac:dyDescent="0.25">
      <c r="A16" s="39">
        <v>109</v>
      </c>
      <c r="B16" s="40" t="s">
        <v>29</v>
      </c>
      <c r="C16" s="40" t="s">
        <v>21</v>
      </c>
      <c r="D16" s="41"/>
      <c r="E16" s="42">
        <v>8</v>
      </c>
      <c r="F16" s="43">
        <f t="shared" si="2"/>
        <v>0</v>
      </c>
      <c r="G16" s="44">
        <v>4</v>
      </c>
      <c r="H16" s="45">
        <f t="shared" ref="H16:H19" si="5">G16*D16*$H$6</f>
        <v>0</v>
      </c>
      <c r="I16" s="46">
        <v>2</v>
      </c>
      <c r="J16" s="45">
        <f t="shared" ref="J16:J19" si="6">I16*D16*$J$6</f>
        <v>0</v>
      </c>
      <c r="K16" s="46">
        <v>2</v>
      </c>
      <c r="L16" s="45">
        <f t="shared" ref="L16:L19" si="7">K16*D16*$L$6</f>
        <v>0</v>
      </c>
      <c r="M16" s="47">
        <f t="shared" ref="M16:M19" si="8">F16+H16+J16+L16</f>
        <v>0</v>
      </c>
    </row>
    <row r="17" spans="1:13" x14ac:dyDescent="0.25">
      <c r="A17" s="39">
        <v>110</v>
      </c>
      <c r="B17" s="40" t="s">
        <v>30</v>
      </c>
      <c r="C17" s="40" t="s">
        <v>21</v>
      </c>
      <c r="D17" s="41"/>
      <c r="E17" s="42">
        <v>8</v>
      </c>
      <c r="F17" s="43">
        <f t="shared" si="2"/>
        <v>0</v>
      </c>
      <c r="G17" s="44">
        <v>4</v>
      </c>
      <c r="H17" s="45">
        <f t="shared" si="5"/>
        <v>0</v>
      </c>
      <c r="I17" s="46">
        <v>2</v>
      </c>
      <c r="J17" s="45">
        <f t="shared" si="6"/>
        <v>0</v>
      </c>
      <c r="K17" s="46">
        <v>2</v>
      </c>
      <c r="L17" s="45">
        <f t="shared" si="7"/>
        <v>0</v>
      </c>
      <c r="M17" s="47">
        <f t="shared" si="8"/>
        <v>0</v>
      </c>
    </row>
    <row r="18" spans="1:13" x14ac:dyDescent="0.25">
      <c r="A18" s="39">
        <v>111</v>
      </c>
      <c r="B18" s="40" t="s">
        <v>31</v>
      </c>
      <c r="C18" s="40" t="s">
        <v>21</v>
      </c>
      <c r="D18" s="41"/>
      <c r="E18" s="42">
        <v>8</v>
      </c>
      <c r="F18" s="43">
        <f t="shared" si="2"/>
        <v>0</v>
      </c>
      <c r="G18" s="44">
        <v>4</v>
      </c>
      <c r="H18" s="45">
        <f t="shared" si="5"/>
        <v>0</v>
      </c>
      <c r="I18" s="46">
        <v>2</v>
      </c>
      <c r="J18" s="45">
        <f t="shared" si="6"/>
        <v>0</v>
      </c>
      <c r="K18" s="46">
        <v>2</v>
      </c>
      <c r="L18" s="45">
        <f t="shared" si="7"/>
        <v>0</v>
      </c>
      <c r="M18" s="47">
        <f t="shared" si="8"/>
        <v>0</v>
      </c>
    </row>
    <row r="19" spans="1:13" x14ac:dyDescent="0.25">
      <c r="A19" s="39">
        <v>112</v>
      </c>
      <c r="B19" s="40" t="s">
        <v>32</v>
      </c>
      <c r="C19" s="40" t="s">
        <v>21</v>
      </c>
      <c r="D19" s="41"/>
      <c r="E19" s="42">
        <v>8</v>
      </c>
      <c r="F19" s="43">
        <f t="shared" si="2"/>
        <v>0</v>
      </c>
      <c r="G19" s="44">
        <v>4</v>
      </c>
      <c r="H19" s="45">
        <f t="shared" si="5"/>
        <v>0</v>
      </c>
      <c r="I19" s="46">
        <v>2</v>
      </c>
      <c r="J19" s="45">
        <f t="shared" si="6"/>
        <v>0</v>
      </c>
      <c r="K19" s="46">
        <v>2</v>
      </c>
      <c r="L19" s="45">
        <f t="shared" si="7"/>
        <v>0</v>
      </c>
      <c r="M19" s="47">
        <f t="shared" si="8"/>
        <v>0</v>
      </c>
    </row>
    <row r="20" spans="1:13" x14ac:dyDescent="0.25">
      <c r="A20" s="39">
        <v>113</v>
      </c>
      <c r="B20" s="21" t="s">
        <v>33</v>
      </c>
      <c r="C20" s="40" t="s">
        <v>21</v>
      </c>
      <c r="D20" s="41"/>
      <c r="E20" s="42">
        <v>8</v>
      </c>
      <c r="F20" s="43">
        <f t="shared" si="2"/>
        <v>0</v>
      </c>
      <c r="G20" s="44">
        <v>4</v>
      </c>
      <c r="H20" s="45">
        <f t="shared" ref="H20" si="9">G20*D20*$H$6</f>
        <v>0</v>
      </c>
      <c r="I20" s="46">
        <v>2</v>
      </c>
      <c r="J20" s="45">
        <f t="shared" ref="J20" si="10">I20*D20*$J$6</f>
        <v>0</v>
      </c>
      <c r="K20" s="46">
        <v>2</v>
      </c>
      <c r="L20" s="45">
        <f t="shared" ref="L20" si="11">K20*D20*$L$6</f>
        <v>0</v>
      </c>
      <c r="M20" s="47">
        <f t="shared" ref="M20" si="12">F20+H20+J20+L20</f>
        <v>0</v>
      </c>
    </row>
    <row r="21" spans="1:13" ht="15.75" thickBot="1" x14ac:dyDescent="0.3">
      <c r="A21" s="55"/>
      <c r="B21" s="56"/>
      <c r="C21" s="57"/>
      <c r="D21" s="58"/>
      <c r="E21" s="59"/>
      <c r="F21" s="60"/>
      <c r="G21" s="61"/>
      <c r="H21" s="62"/>
      <c r="I21" s="63"/>
      <c r="J21" s="64"/>
      <c r="K21" s="63"/>
      <c r="L21" s="65"/>
      <c r="M21" s="64"/>
    </row>
    <row r="22" spans="1:13" ht="18.75" x14ac:dyDescent="0.25">
      <c r="A22" s="19">
        <v>2</v>
      </c>
      <c r="B22" s="128" t="s">
        <v>34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30"/>
    </row>
    <row r="23" spans="1:13" x14ac:dyDescent="0.25">
      <c r="A23" s="20"/>
      <c r="B23" s="21"/>
      <c r="C23" s="21"/>
      <c r="D23" s="48"/>
      <c r="E23" s="24"/>
      <c r="F23" s="25">
        <v>1</v>
      </c>
      <c r="G23" s="24"/>
      <c r="H23" s="26"/>
      <c r="I23" s="27"/>
      <c r="J23" s="26"/>
      <c r="K23" s="27"/>
      <c r="L23" s="26"/>
      <c r="M23" s="28"/>
    </row>
    <row r="24" spans="1:13" x14ac:dyDescent="0.25">
      <c r="A24" s="20"/>
      <c r="B24" s="21"/>
      <c r="C24" s="21"/>
      <c r="D24" s="48"/>
      <c r="E24" s="49"/>
      <c r="F24" s="66"/>
      <c r="G24" s="53"/>
      <c r="H24" s="54"/>
      <c r="I24" s="53"/>
      <c r="J24" s="54"/>
      <c r="K24" s="53"/>
      <c r="L24" s="54"/>
      <c r="M24" s="38"/>
    </row>
    <row r="25" spans="1:13" ht="17.25" x14ac:dyDescent="0.25">
      <c r="A25" s="39">
        <v>201</v>
      </c>
      <c r="B25" s="40" t="s">
        <v>35</v>
      </c>
      <c r="C25" s="40" t="s">
        <v>21</v>
      </c>
      <c r="D25" s="41"/>
      <c r="E25" s="42">
        <v>25</v>
      </c>
      <c r="F25" s="43">
        <f t="shared" ref="F25:F32" si="13">D25*E25</f>
        <v>0</v>
      </c>
      <c r="G25" s="46">
        <v>10</v>
      </c>
      <c r="H25" s="45">
        <f t="shared" ref="H25:H33" si="14">G25*D25*$H$23</f>
        <v>0</v>
      </c>
      <c r="I25" s="46">
        <v>10</v>
      </c>
      <c r="J25" s="45">
        <f t="shared" ref="J25:J33" si="15">I25*D25*$J$23</f>
        <v>0</v>
      </c>
      <c r="K25" s="46">
        <v>5</v>
      </c>
      <c r="L25" s="45">
        <f t="shared" ref="L25:L33" si="16">K25*D25*$L$23</f>
        <v>0</v>
      </c>
      <c r="M25" s="47">
        <f t="shared" ref="M25:M32" si="17">F25+H25+J25+L25</f>
        <v>0</v>
      </c>
    </row>
    <row r="26" spans="1:13" ht="17.25" x14ac:dyDescent="0.25">
      <c r="A26" s="39">
        <v>202</v>
      </c>
      <c r="B26" s="40" t="s">
        <v>36</v>
      </c>
      <c r="C26" s="40" t="s">
        <v>21</v>
      </c>
      <c r="D26" s="41"/>
      <c r="E26" s="42">
        <v>25</v>
      </c>
      <c r="F26" s="43">
        <f t="shared" si="13"/>
        <v>0</v>
      </c>
      <c r="G26" s="46">
        <v>5</v>
      </c>
      <c r="H26" s="45">
        <f t="shared" si="14"/>
        <v>0</v>
      </c>
      <c r="I26" s="46">
        <v>5</v>
      </c>
      <c r="J26" s="45">
        <f t="shared" si="15"/>
        <v>0</v>
      </c>
      <c r="K26" s="46">
        <v>5</v>
      </c>
      <c r="L26" s="45">
        <f t="shared" si="16"/>
        <v>0</v>
      </c>
      <c r="M26" s="47">
        <f t="shared" si="17"/>
        <v>0</v>
      </c>
    </row>
    <row r="27" spans="1:13" ht="17.25" x14ac:dyDescent="0.25">
      <c r="A27" s="39">
        <v>203</v>
      </c>
      <c r="B27" s="40" t="s">
        <v>37</v>
      </c>
      <c r="C27" s="40" t="s">
        <v>21</v>
      </c>
      <c r="D27" s="41"/>
      <c r="E27" s="42">
        <v>10</v>
      </c>
      <c r="F27" s="43">
        <f t="shared" si="13"/>
        <v>0</v>
      </c>
      <c r="G27" s="46">
        <v>5</v>
      </c>
      <c r="H27" s="45">
        <f t="shared" si="14"/>
        <v>0</v>
      </c>
      <c r="I27" s="46">
        <v>5</v>
      </c>
      <c r="J27" s="45">
        <f t="shared" si="15"/>
        <v>0</v>
      </c>
      <c r="K27" s="46">
        <v>5</v>
      </c>
      <c r="L27" s="45">
        <f t="shared" si="16"/>
        <v>0</v>
      </c>
      <c r="M27" s="47">
        <f t="shared" si="17"/>
        <v>0</v>
      </c>
    </row>
    <row r="28" spans="1:13" x14ac:dyDescent="0.25">
      <c r="A28" s="39">
        <v>204</v>
      </c>
      <c r="B28" s="40" t="s">
        <v>38</v>
      </c>
      <c r="C28" s="40" t="s">
        <v>21</v>
      </c>
      <c r="D28" s="41"/>
      <c r="E28" s="42">
        <v>30</v>
      </c>
      <c r="F28" s="43">
        <f t="shared" si="13"/>
        <v>0</v>
      </c>
      <c r="G28" s="46">
        <v>10</v>
      </c>
      <c r="H28" s="45">
        <f t="shared" si="14"/>
        <v>0</v>
      </c>
      <c r="I28" s="46">
        <v>10</v>
      </c>
      <c r="J28" s="45">
        <f t="shared" si="15"/>
        <v>0</v>
      </c>
      <c r="K28" s="46">
        <v>5</v>
      </c>
      <c r="L28" s="45">
        <f t="shared" si="16"/>
        <v>0</v>
      </c>
      <c r="M28" s="47">
        <f t="shared" si="17"/>
        <v>0</v>
      </c>
    </row>
    <row r="29" spans="1:13" x14ac:dyDescent="0.25">
      <c r="A29" s="39">
        <v>205</v>
      </c>
      <c r="B29" s="40" t="s">
        <v>39</v>
      </c>
      <c r="C29" s="40" t="s">
        <v>21</v>
      </c>
      <c r="D29" s="41"/>
      <c r="E29" s="42">
        <v>30</v>
      </c>
      <c r="F29" s="43">
        <f t="shared" si="13"/>
        <v>0</v>
      </c>
      <c r="G29" s="46">
        <v>10</v>
      </c>
      <c r="H29" s="45">
        <f t="shared" si="14"/>
        <v>0</v>
      </c>
      <c r="I29" s="46">
        <v>10</v>
      </c>
      <c r="J29" s="45">
        <f t="shared" si="15"/>
        <v>0</v>
      </c>
      <c r="K29" s="46">
        <v>5</v>
      </c>
      <c r="L29" s="45">
        <f t="shared" si="16"/>
        <v>0</v>
      </c>
      <c r="M29" s="47">
        <f t="shared" si="17"/>
        <v>0</v>
      </c>
    </row>
    <row r="30" spans="1:13" x14ac:dyDescent="0.25">
      <c r="A30" s="39">
        <v>206</v>
      </c>
      <c r="B30" s="40" t="s">
        <v>40</v>
      </c>
      <c r="C30" s="40" t="s">
        <v>21</v>
      </c>
      <c r="D30" s="41"/>
      <c r="E30" s="42">
        <v>5</v>
      </c>
      <c r="F30" s="43">
        <f t="shared" si="13"/>
        <v>0</v>
      </c>
      <c r="G30" s="46">
        <v>5</v>
      </c>
      <c r="H30" s="45">
        <f t="shared" si="14"/>
        <v>0</v>
      </c>
      <c r="I30" s="46">
        <v>2</v>
      </c>
      <c r="J30" s="45">
        <f t="shared" si="15"/>
        <v>0</v>
      </c>
      <c r="K30" s="46">
        <v>2</v>
      </c>
      <c r="L30" s="45">
        <f t="shared" si="16"/>
        <v>0</v>
      </c>
      <c r="M30" s="47">
        <f t="shared" si="17"/>
        <v>0</v>
      </c>
    </row>
    <row r="31" spans="1:13" x14ac:dyDescent="0.25">
      <c r="A31" s="39">
        <v>207</v>
      </c>
      <c r="B31" s="56" t="s">
        <v>41</v>
      </c>
      <c r="C31" s="56" t="s">
        <v>21</v>
      </c>
      <c r="D31" s="67"/>
      <c r="E31" s="68">
        <v>30</v>
      </c>
      <c r="F31" s="69">
        <f t="shared" si="13"/>
        <v>0</v>
      </c>
      <c r="G31" s="70">
        <v>10</v>
      </c>
      <c r="H31" s="71">
        <f t="shared" si="14"/>
        <v>0</v>
      </c>
      <c r="I31" s="70">
        <v>10</v>
      </c>
      <c r="J31" s="71">
        <f t="shared" si="15"/>
        <v>0</v>
      </c>
      <c r="K31" s="70">
        <v>5</v>
      </c>
      <c r="L31" s="71">
        <f t="shared" si="16"/>
        <v>0</v>
      </c>
      <c r="M31" s="47">
        <f t="shared" si="17"/>
        <v>0</v>
      </c>
    </row>
    <row r="32" spans="1:13" ht="17.25" x14ac:dyDescent="0.25">
      <c r="A32" s="39">
        <v>208</v>
      </c>
      <c r="B32" s="56" t="s">
        <v>42</v>
      </c>
      <c r="C32" s="56" t="s">
        <v>21</v>
      </c>
      <c r="D32" s="67"/>
      <c r="E32" s="68">
        <v>30</v>
      </c>
      <c r="F32" s="69">
        <f t="shared" si="13"/>
        <v>0</v>
      </c>
      <c r="G32" s="70">
        <v>10</v>
      </c>
      <c r="H32" s="71">
        <f t="shared" si="14"/>
        <v>0</v>
      </c>
      <c r="I32" s="70">
        <v>10</v>
      </c>
      <c r="J32" s="71">
        <f t="shared" si="15"/>
        <v>0</v>
      </c>
      <c r="K32" s="70">
        <v>5</v>
      </c>
      <c r="L32" s="71">
        <f t="shared" si="16"/>
        <v>0</v>
      </c>
      <c r="M32" s="47">
        <f t="shared" si="17"/>
        <v>0</v>
      </c>
    </row>
    <row r="33" spans="1:13" ht="17.25" x14ac:dyDescent="0.25">
      <c r="A33" s="39">
        <v>209</v>
      </c>
      <c r="B33" s="40" t="s">
        <v>43</v>
      </c>
      <c r="C33" s="40" t="s">
        <v>21</v>
      </c>
      <c r="D33" s="41"/>
      <c r="E33" s="42">
        <v>30</v>
      </c>
      <c r="F33" s="43">
        <f>D33*E33</f>
        <v>0</v>
      </c>
      <c r="G33" s="44">
        <v>10</v>
      </c>
      <c r="H33" s="45">
        <f t="shared" si="14"/>
        <v>0</v>
      </c>
      <c r="I33" s="46">
        <v>10</v>
      </c>
      <c r="J33" s="45">
        <f t="shared" si="15"/>
        <v>0</v>
      </c>
      <c r="K33" s="46">
        <v>5</v>
      </c>
      <c r="L33" s="45">
        <f t="shared" si="16"/>
        <v>0</v>
      </c>
      <c r="M33" s="47">
        <f>F33+H33+J33+L33</f>
        <v>0</v>
      </c>
    </row>
    <row r="34" spans="1:13" x14ac:dyDescent="0.25">
      <c r="A34" s="20"/>
      <c r="B34" s="21"/>
      <c r="C34" s="21"/>
      <c r="D34" s="48"/>
      <c r="E34" s="49"/>
      <c r="F34" s="50"/>
      <c r="G34" s="51"/>
      <c r="H34" s="52"/>
      <c r="I34" s="53"/>
      <c r="J34" s="54"/>
      <c r="K34" s="53"/>
      <c r="L34" s="54"/>
      <c r="M34" s="38"/>
    </row>
    <row r="35" spans="1:13" ht="15.75" thickBot="1" x14ac:dyDescent="0.3">
      <c r="A35" s="55"/>
      <c r="B35" s="56"/>
      <c r="C35" s="57"/>
      <c r="D35" s="58"/>
      <c r="E35" s="59"/>
      <c r="F35" s="60"/>
      <c r="G35" s="61"/>
      <c r="H35" s="62"/>
      <c r="I35" s="63"/>
      <c r="J35" s="64"/>
      <c r="K35" s="63"/>
      <c r="L35" s="65"/>
      <c r="M35" s="64"/>
    </row>
    <row r="36" spans="1:13" ht="18.75" x14ac:dyDescent="0.25">
      <c r="A36" s="19">
        <v>3</v>
      </c>
      <c r="B36" s="128" t="s">
        <v>44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30"/>
    </row>
    <row r="37" spans="1:13" x14ac:dyDescent="0.25">
      <c r="A37" s="29"/>
      <c r="B37" s="30"/>
      <c r="C37" s="30"/>
      <c r="D37" s="72"/>
      <c r="E37" s="73"/>
      <c r="F37" s="74"/>
      <c r="G37" s="75"/>
      <c r="H37" s="76"/>
      <c r="I37" s="75"/>
      <c r="J37" s="76"/>
      <c r="K37" s="75"/>
      <c r="L37" s="76"/>
      <c r="M37" s="38"/>
    </row>
    <row r="38" spans="1:13" x14ac:dyDescent="0.25">
      <c r="A38" s="39">
        <v>301</v>
      </c>
      <c r="B38" s="40" t="s">
        <v>45</v>
      </c>
      <c r="C38" s="40" t="s">
        <v>21</v>
      </c>
      <c r="D38" s="41"/>
      <c r="E38" s="42">
        <v>35</v>
      </c>
      <c r="F38" s="43">
        <f t="shared" ref="F38:F50" si="18">D38*E38</f>
        <v>0</v>
      </c>
      <c r="G38" s="46"/>
      <c r="H38" s="45"/>
      <c r="I38" s="46"/>
      <c r="J38" s="45"/>
      <c r="K38" s="46"/>
      <c r="L38" s="45"/>
      <c r="M38" s="47">
        <f>F38</f>
        <v>0</v>
      </c>
    </row>
    <row r="39" spans="1:13" ht="17.25" x14ac:dyDescent="0.25">
      <c r="A39" s="39">
        <v>302</v>
      </c>
      <c r="B39" s="40" t="s">
        <v>46</v>
      </c>
      <c r="C39" s="40" t="s">
        <v>21</v>
      </c>
      <c r="D39" s="41"/>
      <c r="E39" s="42">
        <v>25</v>
      </c>
      <c r="F39" s="43">
        <f t="shared" si="18"/>
        <v>0</v>
      </c>
      <c r="G39" s="46"/>
      <c r="H39" s="45"/>
      <c r="I39" s="46"/>
      <c r="J39" s="45"/>
      <c r="K39" s="46"/>
      <c r="L39" s="45"/>
      <c r="M39" s="47">
        <f t="shared" ref="M39:M50" si="19">F39</f>
        <v>0</v>
      </c>
    </row>
    <row r="40" spans="1:13" ht="17.25" x14ac:dyDescent="0.25">
      <c r="A40" s="39">
        <v>303</v>
      </c>
      <c r="B40" s="40" t="s">
        <v>47</v>
      </c>
      <c r="C40" s="40" t="s">
        <v>21</v>
      </c>
      <c r="D40" s="41"/>
      <c r="E40" s="42">
        <v>25</v>
      </c>
      <c r="F40" s="43">
        <f t="shared" si="18"/>
        <v>0</v>
      </c>
      <c r="G40" s="46"/>
      <c r="H40" s="45"/>
      <c r="I40" s="46"/>
      <c r="J40" s="45"/>
      <c r="K40" s="46"/>
      <c r="L40" s="45"/>
      <c r="M40" s="47">
        <f t="shared" si="19"/>
        <v>0</v>
      </c>
    </row>
    <row r="41" spans="1:13" ht="17.25" x14ac:dyDescent="0.25">
      <c r="A41" s="39">
        <v>304</v>
      </c>
      <c r="B41" s="40" t="s">
        <v>48</v>
      </c>
      <c r="C41" s="40" t="s">
        <v>21</v>
      </c>
      <c r="D41" s="41"/>
      <c r="E41" s="42">
        <v>25</v>
      </c>
      <c r="F41" s="43">
        <f t="shared" si="18"/>
        <v>0</v>
      </c>
      <c r="G41" s="46"/>
      <c r="H41" s="45"/>
      <c r="I41" s="46"/>
      <c r="J41" s="45"/>
      <c r="K41" s="46"/>
      <c r="L41" s="45"/>
      <c r="M41" s="47">
        <f t="shared" si="19"/>
        <v>0</v>
      </c>
    </row>
    <row r="42" spans="1:13" ht="17.25" x14ac:dyDescent="0.25">
      <c r="A42" s="39">
        <v>305</v>
      </c>
      <c r="B42" s="40" t="s">
        <v>49</v>
      </c>
      <c r="C42" s="40" t="s">
        <v>21</v>
      </c>
      <c r="D42" s="41"/>
      <c r="E42" s="42">
        <v>25</v>
      </c>
      <c r="F42" s="43">
        <f t="shared" si="18"/>
        <v>0</v>
      </c>
      <c r="G42" s="46"/>
      <c r="H42" s="45"/>
      <c r="I42" s="46"/>
      <c r="J42" s="45"/>
      <c r="K42" s="46"/>
      <c r="L42" s="45"/>
      <c r="M42" s="47">
        <f t="shared" si="19"/>
        <v>0</v>
      </c>
    </row>
    <row r="43" spans="1:13" x14ac:dyDescent="0.25">
      <c r="A43" s="39">
        <v>306</v>
      </c>
      <c r="B43" s="40" t="s">
        <v>50</v>
      </c>
      <c r="C43" s="40" t="s">
        <v>51</v>
      </c>
      <c r="D43" s="41"/>
      <c r="E43" s="42">
        <v>5</v>
      </c>
      <c r="F43" s="43">
        <f t="shared" si="18"/>
        <v>0</v>
      </c>
      <c r="G43" s="46"/>
      <c r="H43" s="45"/>
      <c r="I43" s="46"/>
      <c r="J43" s="45"/>
      <c r="K43" s="46"/>
      <c r="L43" s="45"/>
      <c r="M43" s="47">
        <f t="shared" si="19"/>
        <v>0</v>
      </c>
    </row>
    <row r="44" spans="1:13" x14ac:dyDescent="0.25">
      <c r="A44" s="39">
        <v>307</v>
      </c>
      <c r="B44" s="40" t="s">
        <v>52</v>
      </c>
      <c r="C44" s="40" t="s">
        <v>21</v>
      </c>
      <c r="D44" s="41"/>
      <c r="E44" s="42">
        <v>35</v>
      </c>
      <c r="F44" s="43">
        <f t="shared" si="18"/>
        <v>0</v>
      </c>
      <c r="G44" s="46"/>
      <c r="H44" s="45"/>
      <c r="I44" s="46"/>
      <c r="J44" s="45"/>
      <c r="K44" s="46"/>
      <c r="L44" s="45"/>
      <c r="M44" s="47">
        <f t="shared" si="19"/>
        <v>0</v>
      </c>
    </row>
    <row r="45" spans="1:13" x14ac:dyDescent="0.25">
      <c r="A45" s="39">
        <v>308</v>
      </c>
      <c r="B45" s="40" t="s">
        <v>53</v>
      </c>
      <c r="C45" s="40" t="s">
        <v>51</v>
      </c>
      <c r="D45" s="41"/>
      <c r="E45" s="42">
        <v>5</v>
      </c>
      <c r="F45" s="43">
        <f t="shared" si="18"/>
        <v>0</v>
      </c>
      <c r="G45" s="46"/>
      <c r="H45" s="45"/>
      <c r="I45" s="46"/>
      <c r="J45" s="45"/>
      <c r="K45" s="46"/>
      <c r="L45" s="45"/>
      <c r="M45" s="47">
        <f t="shared" si="19"/>
        <v>0</v>
      </c>
    </row>
    <row r="46" spans="1:13" x14ac:dyDescent="0.25">
      <c r="A46" s="39">
        <v>309</v>
      </c>
      <c r="B46" s="40" t="s">
        <v>54</v>
      </c>
      <c r="C46" s="40" t="s">
        <v>51</v>
      </c>
      <c r="D46" s="41"/>
      <c r="E46" s="42">
        <v>5</v>
      </c>
      <c r="F46" s="43">
        <f t="shared" si="18"/>
        <v>0</v>
      </c>
      <c r="G46" s="46"/>
      <c r="H46" s="45"/>
      <c r="I46" s="46"/>
      <c r="J46" s="45"/>
      <c r="K46" s="46"/>
      <c r="L46" s="45"/>
      <c r="M46" s="47">
        <f t="shared" si="19"/>
        <v>0</v>
      </c>
    </row>
    <row r="47" spans="1:13" x14ac:dyDescent="0.25">
      <c r="A47" s="39">
        <v>310</v>
      </c>
      <c r="B47" s="40" t="s">
        <v>55</v>
      </c>
      <c r="C47" s="40" t="s">
        <v>21</v>
      </c>
      <c r="D47" s="41"/>
      <c r="E47" s="42">
        <v>20</v>
      </c>
      <c r="F47" s="43">
        <f t="shared" si="18"/>
        <v>0</v>
      </c>
      <c r="G47" s="46"/>
      <c r="H47" s="45"/>
      <c r="I47" s="46"/>
      <c r="J47" s="45"/>
      <c r="K47" s="46"/>
      <c r="L47" s="45"/>
      <c r="M47" s="47">
        <f t="shared" si="19"/>
        <v>0</v>
      </c>
    </row>
    <row r="48" spans="1:13" x14ac:dyDescent="0.25">
      <c r="A48" s="39">
        <v>311</v>
      </c>
      <c r="B48" s="40" t="s">
        <v>56</v>
      </c>
      <c r="C48" s="40" t="s">
        <v>21</v>
      </c>
      <c r="D48" s="41"/>
      <c r="E48" s="42">
        <v>50</v>
      </c>
      <c r="F48" s="43">
        <f t="shared" si="18"/>
        <v>0</v>
      </c>
      <c r="G48" s="46"/>
      <c r="H48" s="45"/>
      <c r="I48" s="46"/>
      <c r="J48" s="45"/>
      <c r="K48" s="46"/>
      <c r="L48" s="45"/>
      <c r="M48" s="47">
        <f t="shared" si="19"/>
        <v>0</v>
      </c>
    </row>
    <row r="49" spans="1:13" x14ac:dyDescent="0.25">
      <c r="A49" s="39">
        <v>312</v>
      </c>
      <c r="B49" s="40" t="s">
        <v>57</v>
      </c>
      <c r="C49" s="40" t="s">
        <v>21</v>
      </c>
      <c r="D49" s="41"/>
      <c r="E49" s="42">
        <v>50</v>
      </c>
      <c r="F49" s="43">
        <f t="shared" si="18"/>
        <v>0</v>
      </c>
      <c r="G49" s="46"/>
      <c r="H49" s="45"/>
      <c r="I49" s="46"/>
      <c r="J49" s="45"/>
      <c r="K49" s="46"/>
      <c r="L49" s="45"/>
      <c r="M49" s="47">
        <f t="shared" si="19"/>
        <v>0</v>
      </c>
    </row>
    <row r="50" spans="1:13" x14ac:dyDescent="0.25">
      <c r="A50" s="39">
        <v>313</v>
      </c>
      <c r="B50" s="40" t="s">
        <v>58</v>
      </c>
      <c r="C50" s="40" t="s">
        <v>21</v>
      </c>
      <c r="D50" s="41"/>
      <c r="E50" s="42">
        <v>15</v>
      </c>
      <c r="F50" s="43">
        <f t="shared" si="18"/>
        <v>0</v>
      </c>
      <c r="G50" s="46"/>
      <c r="H50" s="45"/>
      <c r="I50" s="46"/>
      <c r="J50" s="45"/>
      <c r="K50" s="46"/>
      <c r="L50" s="45"/>
      <c r="M50" s="47">
        <f t="shared" si="19"/>
        <v>0</v>
      </c>
    </row>
    <row r="51" spans="1:13" x14ac:dyDescent="0.25">
      <c r="A51" s="39">
        <v>314</v>
      </c>
      <c r="B51" s="21" t="s">
        <v>59</v>
      </c>
      <c r="C51" s="21" t="s">
        <v>51</v>
      </c>
      <c r="D51" s="41"/>
      <c r="E51" s="42">
        <v>8</v>
      </c>
      <c r="F51" s="43">
        <f t="shared" ref="F51:F54" si="20">D51*E51</f>
        <v>0</v>
      </c>
      <c r="G51" s="46"/>
      <c r="H51" s="45"/>
      <c r="I51" s="46"/>
      <c r="J51" s="45"/>
      <c r="K51" s="46"/>
      <c r="L51" s="45"/>
      <c r="M51" s="47">
        <f t="shared" ref="M51:M54" si="21">F51</f>
        <v>0</v>
      </c>
    </row>
    <row r="52" spans="1:13" x14ac:dyDescent="0.25">
      <c r="A52" s="39">
        <v>315</v>
      </c>
      <c r="B52" s="21" t="s">
        <v>60</v>
      </c>
      <c r="C52" s="21" t="s">
        <v>51</v>
      </c>
      <c r="D52" s="41"/>
      <c r="E52" s="42">
        <v>8</v>
      </c>
      <c r="F52" s="43">
        <f t="shared" si="20"/>
        <v>0</v>
      </c>
      <c r="G52" s="46"/>
      <c r="H52" s="45"/>
      <c r="I52" s="46"/>
      <c r="J52" s="45"/>
      <c r="K52" s="46"/>
      <c r="L52" s="45"/>
      <c r="M52" s="47">
        <f t="shared" si="21"/>
        <v>0</v>
      </c>
    </row>
    <row r="53" spans="1:13" x14ac:dyDescent="0.25">
      <c r="A53" s="39">
        <v>316</v>
      </c>
      <c r="B53" s="21" t="s">
        <v>61</v>
      </c>
      <c r="C53" s="21" t="s">
        <v>51</v>
      </c>
      <c r="D53" s="41"/>
      <c r="E53" s="42">
        <v>8</v>
      </c>
      <c r="F53" s="43">
        <f t="shared" si="20"/>
        <v>0</v>
      </c>
      <c r="G53" s="46"/>
      <c r="H53" s="45"/>
      <c r="I53" s="46"/>
      <c r="J53" s="45"/>
      <c r="K53" s="46"/>
      <c r="L53" s="45"/>
      <c r="M53" s="47">
        <f t="shared" si="21"/>
        <v>0</v>
      </c>
    </row>
    <row r="54" spans="1:13" x14ac:dyDescent="0.25">
      <c r="A54" s="39">
        <v>317</v>
      </c>
      <c r="B54" s="21" t="s">
        <v>62</v>
      </c>
      <c r="C54" s="21" t="s">
        <v>51</v>
      </c>
      <c r="D54" s="41"/>
      <c r="E54" s="42">
        <v>8</v>
      </c>
      <c r="F54" s="43">
        <f t="shared" si="20"/>
        <v>0</v>
      </c>
      <c r="G54" s="46"/>
      <c r="H54" s="45"/>
      <c r="I54" s="46"/>
      <c r="J54" s="45"/>
      <c r="K54" s="46"/>
      <c r="L54" s="45"/>
      <c r="M54" s="47">
        <f t="shared" si="21"/>
        <v>0</v>
      </c>
    </row>
    <row r="55" spans="1:13" x14ac:dyDescent="0.25">
      <c r="A55" s="20"/>
      <c r="B55" s="21"/>
      <c r="C55" s="21"/>
      <c r="D55" s="48"/>
      <c r="E55" s="49"/>
      <c r="F55" s="50"/>
      <c r="G55" s="51"/>
      <c r="H55" s="52"/>
      <c r="I55" s="53"/>
      <c r="J55" s="54"/>
      <c r="K55" s="53"/>
      <c r="L55" s="54"/>
      <c r="M55" s="38"/>
    </row>
    <row r="56" spans="1:13" ht="15.75" thickBot="1" x14ac:dyDescent="0.3">
      <c r="A56" s="77"/>
      <c r="B56" s="56"/>
      <c r="C56" s="56"/>
      <c r="D56" s="78"/>
      <c r="E56" s="68"/>
      <c r="F56" s="71"/>
      <c r="G56" s="70"/>
      <c r="H56" s="71"/>
      <c r="I56" s="70"/>
      <c r="J56" s="71"/>
      <c r="K56" s="70"/>
      <c r="L56" s="71"/>
      <c r="M56" s="79"/>
    </row>
    <row r="57" spans="1:13" ht="18.75" x14ac:dyDescent="0.25">
      <c r="A57" s="19">
        <v>4</v>
      </c>
      <c r="B57" s="128" t="s">
        <v>63</v>
      </c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30"/>
    </row>
    <row r="58" spans="1:13" x14ac:dyDescent="0.25">
      <c r="A58" s="29"/>
      <c r="B58" s="30"/>
      <c r="C58" s="30"/>
      <c r="D58" s="72"/>
      <c r="E58" s="73"/>
      <c r="F58" s="74"/>
      <c r="G58" s="75"/>
      <c r="H58" s="74"/>
      <c r="I58" s="75"/>
      <c r="J58" s="74"/>
      <c r="K58" s="75"/>
      <c r="L58" s="74"/>
      <c r="M58" s="38"/>
    </row>
    <row r="59" spans="1:13" x14ac:dyDescent="0.25">
      <c r="A59" s="39">
        <v>401</v>
      </c>
      <c r="B59" s="40" t="s">
        <v>64</v>
      </c>
      <c r="C59" s="40" t="s">
        <v>51</v>
      </c>
      <c r="D59" s="41"/>
      <c r="E59" s="42">
        <v>10</v>
      </c>
      <c r="F59" s="43">
        <f t="shared" ref="F59:F79" si="22">D59*E59</f>
        <v>0</v>
      </c>
      <c r="G59" s="46"/>
      <c r="H59" s="45"/>
      <c r="I59" s="46"/>
      <c r="J59" s="45"/>
      <c r="K59" s="46"/>
      <c r="L59" s="45"/>
      <c r="M59" s="47">
        <f>F59</f>
        <v>0</v>
      </c>
    </row>
    <row r="60" spans="1:13" x14ac:dyDescent="0.25">
      <c r="A60" s="39">
        <v>402</v>
      </c>
      <c r="B60" s="40" t="s">
        <v>65</v>
      </c>
      <c r="C60" s="40" t="s">
        <v>51</v>
      </c>
      <c r="D60" s="41"/>
      <c r="E60" s="42">
        <v>2</v>
      </c>
      <c r="F60" s="43">
        <f t="shared" si="22"/>
        <v>0</v>
      </c>
      <c r="G60" s="46"/>
      <c r="H60" s="45"/>
      <c r="I60" s="46"/>
      <c r="J60" s="45"/>
      <c r="K60" s="46"/>
      <c r="L60" s="45"/>
      <c r="M60" s="47">
        <f t="shared" ref="M60:M79" si="23">F60</f>
        <v>0</v>
      </c>
    </row>
    <row r="61" spans="1:13" x14ac:dyDescent="0.25">
      <c r="A61" s="39">
        <v>403</v>
      </c>
      <c r="B61" s="40" t="s">
        <v>66</v>
      </c>
      <c r="C61" s="40" t="s">
        <v>51</v>
      </c>
      <c r="D61" s="41"/>
      <c r="E61" s="42">
        <v>20</v>
      </c>
      <c r="F61" s="43">
        <f t="shared" si="22"/>
        <v>0</v>
      </c>
      <c r="G61" s="46"/>
      <c r="H61" s="45"/>
      <c r="I61" s="46"/>
      <c r="J61" s="45"/>
      <c r="K61" s="46"/>
      <c r="L61" s="45"/>
      <c r="M61" s="47">
        <f t="shared" si="23"/>
        <v>0</v>
      </c>
    </row>
    <row r="62" spans="1:13" x14ac:dyDescent="0.25">
      <c r="A62" s="39">
        <v>404</v>
      </c>
      <c r="B62" s="40" t="s">
        <v>67</v>
      </c>
      <c r="C62" s="40" t="s">
        <v>51</v>
      </c>
      <c r="D62" s="41"/>
      <c r="E62" s="42">
        <v>10</v>
      </c>
      <c r="F62" s="43">
        <f t="shared" si="22"/>
        <v>0</v>
      </c>
      <c r="G62" s="46"/>
      <c r="H62" s="45"/>
      <c r="I62" s="46"/>
      <c r="J62" s="45"/>
      <c r="K62" s="46"/>
      <c r="L62" s="45"/>
      <c r="M62" s="47">
        <f t="shared" si="23"/>
        <v>0</v>
      </c>
    </row>
    <row r="63" spans="1:13" x14ac:dyDescent="0.25">
      <c r="A63" s="39">
        <v>405</v>
      </c>
      <c r="B63" s="40" t="s">
        <v>68</v>
      </c>
      <c r="C63" s="80" t="s">
        <v>69</v>
      </c>
      <c r="D63" s="41"/>
      <c r="E63" s="42">
        <v>60</v>
      </c>
      <c r="F63" s="43">
        <f t="shared" si="22"/>
        <v>0</v>
      </c>
      <c r="G63" s="46"/>
      <c r="H63" s="45"/>
      <c r="I63" s="46"/>
      <c r="J63" s="45"/>
      <c r="K63" s="46"/>
      <c r="L63" s="45"/>
      <c r="M63" s="47">
        <f t="shared" si="23"/>
        <v>0</v>
      </c>
    </row>
    <row r="64" spans="1:13" x14ac:dyDescent="0.25">
      <c r="A64" s="39">
        <v>406</v>
      </c>
      <c r="B64" s="40" t="s">
        <v>70</v>
      </c>
      <c r="C64" s="80" t="s">
        <v>69</v>
      </c>
      <c r="D64" s="41"/>
      <c r="E64" s="42">
        <v>25</v>
      </c>
      <c r="F64" s="43">
        <f t="shared" si="22"/>
        <v>0</v>
      </c>
      <c r="G64" s="46"/>
      <c r="H64" s="45"/>
      <c r="I64" s="46"/>
      <c r="J64" s="45"/>
      <c r="K64" s="46"/>
      <c r="L64" s="45"/>
      <c r="M64" s="47">
        <f t="shared" si="23"/>
        <v>0</v>
      </c>
    </row>
    <row r="65" spans="1:13" x14ac:dyDescent="0.25">
      <c r="A65" s="39">
        <v>407</v>
      </c>
      <c r="B65" s="40" t="s">
        <v>71</v>
      </c>
      <c r="C65" s="80" t="s">
        <v>72</v>
      </c>
      <c r="D65" s="41"/>
      <c r="E65" s="42">
        <v>30</v>
      </c>
      <c r="F65" s="43">
        <f t="shared" si="22"/>
        <v>0</v>
      </c>
      <c r="G65" s="46"/>
      <c r="H65" s="45"/>
      <c r="I65" s="46"/>
      <c r="J65" s="45"/>
      <c r="K65" s="46"/>
      <c r="L65" s="45"/>
      <c r="M65" s="47">
        <f t="shared" si="23"/>
        <v>0</v>
      </c>
    </row>
    <row r="66" spans="1:13" x14ac:dyDescent="0.25">
      <c r="A66" s="39">
        <v>408</v>
      </c>
      <c r="B66" s="40" t="s">
        <v>73</v>
      </c>
      <c r="C66" s="80" t="s">
        <v>51</v>
      </c>
      <c r="D66" s="41"/>
      <c r="E66" s="42">
        <v>5</v>
      </c>
      <c r="F66" s="43">
        <f t="shared" si="22"/>
        <v>0</v>
      </c>
      <c r="G66" s="46"/>
      <c r="H66" s="45"/>
      <c r="I66" s="46"/>
      <c r="J66" s="45"/>
      <c r="K66" s="46"/>
      <c r="L66" s="45"/>
      <c r="M66" s="47">
        <f t="shared" si="23"/>
        <v>0</v>
      </c>
    </row>
    <row r="67" spans="1:13" x14ac:dyDescent="0.25">
      <c r="A67" s="39">
        <v>409</v>
      </c>
      <c r="B67" s="40" t="s">
        <v>74</v>
      </c>
      <c r="C67" s="80" t="s">
        <v>51</v>
      </c>
      <c r="D67" s="41"/>
      <c r="E67" s="42">
        <v>2</v>
      </c>
      <c r="F67" s="43">
        <f t="shared" si="22"/>
        <v>0</v>
      </c>
      <c r="G67" s="46"/>
      <c r="H67" s="45"/>
      <c r="I67" s="46"/>
      <c r="J67" s="45"/>
      <c r="K67" s="46"/>
      <c r="L67" s="45"/>
      <c r="M67" s="47">
        <f t="shared" si="23"/>
        <v>0</v>
      </c>
    </row>
    <row r="68" spans="1:13" x14ac:dyDescent="0.25">
      <c r="A68" s="39">
        <v>410</v>
      </c>
      <c r="B68" s="40" t="s">
        <v>75</v>
      </c>
      <c r="C68" s="80" t="s">
        <v>72</v>
      </c>
      <c r="D68" s="41"/>
      <c r="E68" s="42">
        <v>10</v>
      </c>
      <c r="F68" s="43">
        <f t="shared" si="22"/>
        <v>0</v>
      </c>
      <c r="G68" s="46"/>
      <c r="H68" s="45"/>
      <c r="I68" s="46"/>
      <c r="J68" s="45"/>
      <c r="K68" s="46"/>
      <c r="L68" s="45"/>
      <c r="M68" s="47">
        <f t="shared" si="23"/>
        <v>0</v>
      </c>
    </row>
    <row r="69" spans="1:13" x14ac:dyDescent="0.25">
      <c r="A69" s="39">
        <v>411</v>
      </c>
      <c r="B69" s="40" t="s">
        <v>76</v>
      </c>
      <c r="C69" s="80" t="s">
        <v>72</v>
      </c>
      <c r="D69" s="41"/>
      <c r="E69" s="42">
        <v>10</v>
      </c>
      <c r="F69" s="43">
        <f t="shared" si="22"/>
        <v>0</v>
      </c>
      <c r="G69" s="46"/>
      <c r="H69" s="45"/>
      <c r="I69" s="46"/>
      <c r="J69" s="45"/>
      <c r="K69" s="46"/>
      <c r="L69" s="45"/>
      <c r="M69" s="47">
        <f t="shared" si="23"/>
        <v>0</v>
      </c>
    </row>
    <row r="70" spans="1:13" x14ac:dyDescent="0.25">
      <c r="A70" s="39">
        <v>412</v>
      </c>
      <c r="B70" s="40" t="s">
        <v>77</v>
      </c>
      <c r="C70" s="40" t="s">
        <v>21</v>
      </c>
      <c r="D70" s="41"/>
      <c r="E70" s="42">
        <v>10</v>
      </c>
      <c r="F70" s="43">
        <f t="shared" si="22"/>
        <v>0</v>
      </c>
      <c r="G70" s="46"/>
      <c r="H70" s="45"/>
      <c r="I70" s="46"/>
      <c r="J70" s="45"/>
      <c r="K70" s="46"/>
      <c r="L70" s="45"/>
      <c r="M70" s="47">
        <f t="shared" si="23"/>
        <v>0</v>
      </c>
    </row>
    <row r="71" spans="1:13" x14ac:dyDescent="0.25">
      <c r="A71" s="39">
        <v>413</v>
      </c>
      <c r="B71" s="40" t="s">
        <v>78</v>
      </c>
      <c r="C71" s="40" t="s">
        <v>21</v>
      </c>
      <c r="D71" s="41"/>
      <c r="E71" s="42">
        <v>5</v>
      </c>
      <c r="F71" s="43">
        <f t="shared" si="22"/>
        <v>0</v>
      </c>
      <c r="G71" s="46"/>
      <c r="H71" s="45"/>
      <c r="I71" s="46"/>
      <c r="J71" s="45"/>
      <c r="K71" s="46"/>
      <c r="L71" s="45"/>
      <c r="M71" s="47">
        <f t="shared" si="23"/>
        <v>0</v>
      </c>
    </row>
    <row r="72" spans="1:13" x14ac:dyDescent="0.25">
      <c r="A72" s="39">
        <v>414</v>
      </c>
      <c r="B72" s="40" t="s">
        <v>79</v>
      </c>
      <c r="C72" s="40" t="s">
        <v>21</v>
      </c>
      <c r="D72" s="41"/>
      <c r="E72" s="42">
        <v>5</v>
      </c>
      <c r="F72" s="43">
        <f t="shared" si="22"/>
        <v>0</v>
      </c>
      <c r="G72" s="46"/>
      <c r="H72" s="45"/>
      <c r="I72" s="46"/>
      <c r="J72" s="45"/>
      <c r="K72" s="46"/>
      <c r="L72" s="45"/>
      <c r="M72" s="47">
        <f t="shared" si="23"/>
        <v>0</v>
      </c>
    </row>
    <row r="73" spans="1:13" x14ac:dyDescent="0.25">
      <c r="A73" s="39">
        <v>415</v>
      </c>
      <c r="B73" s="40" t="s">
        <v>80</v>
      </c>
      <c r="C73" s="40" t="s">
        <v>21</v>
      </c>
      <c r="D73" s="41"/>
      <c r="E73" s="42">
        <v>3</v>
      </c>
      <c r="F73" s="43">
        <f t="shared" si="22"/>
        <v>0</v>
      </c>
      <c r="G73" s="46"/>
      <c r="H73" s="45"/>
      <c r="I73" s="46"/>
      <c r="J73" s="45"/>
      <c r="K73" s="46"/>
      <c r="L73" s="45"/>
      <c r="M73" s="47">
        <f t="shared" si="23"/>
        <v>0</v>
      </c>
    </row>
    <row r="74" spans="1:13" x14ac:dyDescent="0.25">
      <c r="A74" s="39">
        <v>416</v>
      </c>
      <c r="B74" s="40" t="s">
        <v>81</v>
      </c>
      <c r="C74" s="40" t="s">
        <v>51</v>
      </c>
      <c r="D74" s="41"/>
      <c r="E74" s="42">
        <v>2</v>
      </c>
      <c r="F74" s="43">
        <f t="shared" si="22"/>
        <v>0</v>
      </c>
      <c r="G74" s="46"/>
      <c r="H74" s="45"/>
      <c r="I74" s="46"/>
      <c r="J74" s="45"/>
      <c r="K74" s="46"/>
      <c r="L74" s="45"/>
      <c r="M74" s="47">
        <f t="shared" si="23"/>
        <v>0</v>
      </c>
    </row>
    <row r="75" spans="1:13" x14ac:dyDescent="0.25">
      <c r="A75" s="39">
        <v>417</v>
      </c>
      <c r="B75" s="40" t="s">
        <v>82</v>
      </c>
      <c r="C75" s="40" t="s">
        <v>51</v>
      </c>
      <c r="D75" s="41"/>
      <c r="E75" s="42">
        <v>2</v>
      </c>
      <c r="F75" s="43">
        <f t="shared" si="22"/>
        <v>0</v>
      </c>
      <c r="G75" s="46"/>
      <c r="H75" s="45"/>
      <c r="I75" s="46"/>
      <c r="J75" s="45"/>
      <c r="K75" s="46"/>
      <c r="L75" s="45"/>
      <c r="M75" s="47">
        <f t="shared" si="23"/>
        <v>0</v>
      </c>
    </row>
    <row r="76" spans="1:13" x14ac:dyDescent="0.25">
      <c r="A76" s="39">
        <v>418</v>
      </c>
      <c r="B76" s="40" t="s">
        <v>83</v>
      </c>
      <c r="C76" s="40" t="s">
        <v>51</v>
      </c>
      <c r="D76" s="41"/>
      <c r="E76" s="42">
        <v>1</v>
      </c>
      <c r="F76" s="43">
        <f t="shared" si="22"/>
        <v>0</v>
      </c>
      <c r="G76" s="46"/>
      <c r="H76" s="45"/>
      <c r="I76" s="46"/>
      <c r="J76" s="45"/>
      <c r="K76" s="46"/>
      <c r="L76" s="45"/>
      <c r="M76" s="47">
        <f t="shared" si="23"/>
        <v>0</v>
      </c>
    </row>
    <row r="77" spans="1:13" x14ac:dyDescent="0.25">
      <c r="A77" s="39">
        <v>419</v>
      </c>
      <c r="B77" s="40" t="s">
        <v>84</v>
      </c>
      <c r="C77" s="40" t="s">
        <v>51</v>
      </c>
      <c r="D77" s="41"/>
      <c r="E77" s="42">
        <v>2</v>
      </c>
      <c r="F77" s="43">
        <f t="shared" si="22"/>
        <v>0</v>
      </c>
      <c r="G77" s="46"/>
      <c r="H77" s="45"/>
      <c r="I77" s="46"/>
      <c r="J77" s="45"/>
      <c r="K77" s="46"/>
      <c r="L77" s="45"/>
      <c r="M77" s="47">
        <f t="shared" si="23"/>
        <v>0</v>
      </c>
    </row>
    <row r="78" spans="1:13" x14ac:dyDescent="0.25">
      <c r="A78" s="39">
        <v>420</v>
      </c>
      <c r="B78" s="40" t="s">
        <v>85</v>
      </c>
      <c r="C78" s="40" t="s">
        <v>51</v>
      </c>
      <c r="D78" s="41"/>
      <c r="E78" s="42">
        <v>5</v>
      </c>
      <c r="F78" s="43">
        <f t="shared" si="22"/>
        <v>0</v>
      </c>
      <c r="G78" s="46"/>
      <c r="H78" s="45"/>
      <c r="I78" s="46"/>
      <c r="J78" s="45"/>
      <c r="K78" s="46"/>
      <c r="L78" s="45"/>
      <c r="M78" s="47">
        <f t="shared" si="23"/>
        <v>0</v>
      </c>
    </row>
    <row r="79" spans="1:13" x14ac:dyDescent="0.25">
      <c r="A79" s="39">
        <v>421</v>
      </c>
      <c r="B79" s="40" t="s">
        <v>86</v>
      </c>
      <c r="C79" s="40" t="s">
        <v>51</v>
      </c>
      <c r="D79" s="41"/>
      <c r="E79" s="42">
        <v>5</v>
      </c>
      <c r="F79" s="43">
        <f t="shared" si="22"/>
        <v>0</v>
      </c>
      <c r="G79" s="46"/>
      <c r="H79" s="45"/>
      <c r="I79" s="46"/>
      <c r="J79" s="45"/>
      <c r="K79" s="46"/>
      <c r="L79" s="45"/>
      <c r="M79" s="47">
        <f t="shared" si="23"/>
        <v>0</v>
      </c>
    </row>
    <row r="80" spans="1:13" x14ac:dyDescent="0.25">
      <c r="A80" s="20"/>
      <c r="B80" s="21"/>
      <c r="C80" s="21"/>
      <c r="D80" s="48"/>
      <c r="E80" s="49"/>
      <c r="F80" s="50"/>
      <c r="G80" s="51"/>
      <c r="H80" s="52"/>
      <c r="I80" s="53"/>
      <c r="J80" s="54"/>
      <c r="K80" s="53"/>
      <c r="L80" s="54"/>
      <c r="M80" s="38"/>
    </row>
    <row r="81" spans="1:13" ht="15.75" thickBot="1" x14ac:dyDescent="0.3">
      <c r="A81" s="81"/>
      <c r="B81" s="82"/>
      <c r="C81" s="82"/>
      <c r="D81" s="83"/>
      <c r="E81" s="84"/>
      <c r="F81" s="85"/>
      <c r="G81" s="86"/>
      <c r="H81" s="85"/>
      <c r="I81" s="86"/>
      <c r="J81" s="85"/>
      <c r="K81" s="86"/>
      <c r="L81" s="85"/>
      <c r="M81" s="87"/>
    </row>
    <row r="82" spans="1:13" ht="15.75" thickBot="1" x14ac:dyDescent="0.3">
      <c r="A82" s="88"/>
      <c r="L82" s="89" t="s">
        <v>87</v>
      </c>
      <c r="M82" s="90">
        <f>SUM(M8:M81)</f>
        <v>0</v>
      </c>
    </row>
    <row r="83" spans="1:13" ht="18.75" x14ac:dyDescent="0.3">
      <c r="A83" s="19">
        <v>5</v>
      </c>
      <c r="B83" s="111" t="s">
        <v>88</v>
      </c>
      <c r="C83" s="112"/>
      <c r="D83" s="112"/>
      <c r="E83" s="112"/>
      <c r="F83" s="112"/>
      <c r="G83" s="112"/>
      <c r="H83" s="112"/>
      <c r="I83" s="112"/>
      <c r="J83" s="112"/>
      <c r="K83" s="113"/>
      <c r="L83" s="91"/>
      <c r="M83" s="92">
        <f>M82*L83</f>
        <v>0</v>
      </c>
    </row>
    <row r="84" spans="1:13" ht="15.75" thickBot="1" x14ac:dyDescent="0.3">
      <c r="A84" s="93"/>
      <c r="F84" s="94"/>
      <c r="I84" s="95"/>
      <c r="K84" s="96"/>
      <c r="L84" s="97" t="s">
        <v>87</v>
      </c>
      <c r="M84" s="90">
        <f>SUM(M82:M83)</f>
        <v>0</v>
      </c>
    </row>
    <row r="85" spans="1:13" ht="19.5" thickBot="1" x14ac:dyDescent="0.35">
      <c r="A85" s="19">
        <v>6</v>
      </c>
      <c r="B85" s="114" t="s">
        <v>89</v>
      </c>
      <c r="C85" s="115"/>
      <c r="D85" s="115"/>
      <c r="E85" s="115"/>
      <c r="F85" s="115"/>
      <c r="G85" s="115"/>
      <c r="H85" s="115"/>
      <c r="I85" s="115"/>
      <c r="J85" s="115"/>
      <c r="K85" s="115"/>
      <c r="L85" s="116"/>
      <c r="M85" s="110"/>
    </row>
    <row r="86" spans="1:13" ht="19.5" customHeight="1" x14ac:dyDescent="0.3">
      <c r="A86" s="93"/>
      <c r="B86" s="125" t="s">
        <v>90</v>
      </c>
      <c r="C86" s="126"/>
      <c r="D86" s="126"/>
      <c r="E86" s="126"/>
      <c r="F86" s="126"/>
      <c r="G86" s="126"/>
      <c r="H86" s="126"/>
      <c r="I86" s="126"/>
      <c r="J86" s="126"/>
      <c r="K86" s="126"/>
      <c r="L86" s="127"/>
      <c r="M86" s="90"/>
    </row>
    <row r="87" spans="1:13" ht="19.5" customHeight="1" thickBot="1" x14ac:dyDescent="0.3">
      <c r="A87" s="93"/>
      <c r="I87" s="95"/>
      <c r="K87" s="96"/>
      <c r="L87" s="97"/>
      <c r="M87" s="90"/>
    </row>
    <row r="88" spans="1:13" ht="19.5" thickBot="1" x14ac:dyDescent="0.35">
      <c r="A88" s="19">
        <v>7</v>
      </c>
      <c r="B88" s="117" t="s">
        <v>91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8"/>
      <c r="M88" s="110"/>
    </row>
    <row r="89" spans="1:13" ht="15.75" thickBot="1" x14ac:dyDescent="0.3">
      <c r="A89" s="93"/>
      <c r="I89" s="95"/>
      <c r="K89" s="96"/>
      <c r="L89" s="97"/>
      <c r="M89" s="90"/>
    </row>
    <row r="90" spans="1:13" ht="19.5" thickBot="1" x14ac:dyDescent="0.35">
      <c r="A90" s="19">
        <v>8</v>
      </c>
      <c r="B90" s="117" t="s">
        <v>92</v>
      </c>
      <c r="C90" s="112"/>
      <c r="D90" s="112"/>
      <c r="E90" s="112"/>
      <c r="F90" s="112"/>
      <c r="G90" s="112"/>
      <c r="H90" s="112"/>
      <c r="I90" s="112"/>
      <c r="J90" s="112"/>
      <c r="K90" s="112"/>
      <c r="L90" s="118"/>
      <c r="M90" s="110"/>
    </row>
    <row r="91" spans="1:13" ht="15.75" thickBot="1" x14ac:dyDescent="0.3">
      <c r="A91" s="93"/>
      <c r="I91" s="95"/>
      <c r="K91" s="96"/>
      <c r="L91" s="97"/>
      <c r="M91" s="90"/>
    </row>
    <row r="92" spans="1:13" ht="19.5" thickBot="1" x14ac:dyDescent="0.35">
      <c r="A92" s="19">
        <v>9</v>
      </c>
      <c r="B92" s="117" t="s">
        <v>93</v>
      </c>
      <c r="C92" s="112"/>
      <c r="D92" s="112"/>
      <c r="E92" s="112"/>
      <c r="F92" s="112"/>
      <c r="G92" s="112"/>
      <c r="H92" s="112"/>
      <c r="I92" s="112"/>
      <c r="J92" s="112"/>
      <c r="K92" s="112"/>
      <c r="L92" s="118"/>
      <c r="M92" s="110"/>
    </row>
    <row r="93" spans="1:13" ht="15.75" thickBot="1" x14ac:dyDescent="0.3"/>
    <row r="94" spans="1:13" ht="19.5" thickBot="1" x14ac:dyDescent="0.35">
      <c r="A94" s="109">
        <v>10</v>
      </c>
      <c r="B94" s="117" t="s">
        <v>104</v>
      </c>
      <c r="C94" s="112"/>
      <c r="D94" s="112"/>
      <c r="E94" s="112"/>
      <c r="F94" s="112"/>
      <c r="G94" s="112"/>
      <c r="H94" s="112"/>
      <c r="I94" s="112"/>
      <c r="J94" s="112"/>
      <c r="K94" s="112"/>
      <c r="L94" s="118"/>
      <c r="M94" s="110"/>
    </row>
    <row r="95" spans="1:13" ht="15.75" thickBot="1" x14ac:dyDescent="0.3">
      <c r="A95" s="93"/>
      <c r="I95" s="95"/>
      <c r="K95" s="96"/>
      <c r="L95" s="97"/>
      <c r="M95" s="90"/>
    </row>
    <row r="96" spans="1:13" ht="27" thickBot="1" x14ac:dyDescent="0.45">
      <c r="A96" s="119" t="s">
        <v>94</v>
      </c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1"/>
      <c r="M96" s="98">
        <f>SUM(M84:M92)</f>
        <v>0</v>
      </c>
    </row>
    <row r="97" spans="1:13" ht="19.5" thickTop="1" x14ac:dyDescent="0.3">
      <c r="A97" s="99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1"/>
    </row>
    <row r="98" spans="1:13" ht="72.95" customHeight="1" x14ac:dyDescent="0.25">
      <c r="A98" s="102"/>
      <c r="B98" s="122" t="s">
        <v>95</v>
      </c>
      <c r="C98" s="123"/>
      <c r="D98" s="123"/>
      <c r="E98" s="123"/>
      <c r="F98" s="123"/>
      <c r="G98" s="123"/>
      <c r="H98" s="123"/>
      <c r="I98" s="123"/>
      <c r="J98" s="123"/>
      <c r="K98" s="123"/>
      <c r="L98" s="124"/>
      <c r="M98" s="103"/>
    </row>
    <row r="99" spans="1:13" x14ac:dyDescent="0.25">
      <c r="A99" s="104"/>
      <c r="D99" s="105"/>
      <c r="F99" s="105"/>
      <c r="G99" s="95"/>
      <c r="I99" s="95"/>
      <c r="K99" s="95"/>
    </row>
    <row r="100" spans="1:13" x14ac:dyDescent="0.25">
      <c r="A100" s="104"/>
      <c r="B100" s="106" t="s">
        <v>96</v>
      </c>
      <c r="C100" s="106"/>
      <c r="D100" s="107"/>
      <c r="E100" s="106"/>
      <c r="F100" s="107"/>
      <c r="G100" s="108"/>
      <c r="H100" s="106"/>
      <c r="I100" s="108"/>
      <c r="J100" s="106"/>
      <c r="K100" s="95"/>
    </row>
    <row r="101" spans="1:13" x14ac:dyDescent="0.25">
      <c r="A101" s="104"/>
      <c r="B101" s="106"/>
      <c r="C101" s="106"/>
      <c r="D101" s="107"/>
      <c r="E101" s="106"/>
      <c r="F101" s="107"/>
      <c r="G101" s="108"/>
      <c r="H101" s="106"/>
      <c r="I101" s="108"/>
      <c r="J101" s="106"/>
      <c r="K101" s="95"/>
    </row>
    <row r="102" spans="1:13" x14ac:dyDescent="0.25">
      <c r="A102" s="104"/>
      <c r="B102" s="106" t="s">
        <v>97</v>
      </c>
      <c r="C102" s="106"/>
      <c r="D102" s="107"/>
      <c r="E102" s="106"/>
      <c r="F102" s="107"/>
      <c r="G102" s="108"/>
      <c r="H102" s="106"/>
      <c r="I102" s="108"/>
      <c r="J102" s="106"/>
      <c r="K102" s="95"/>
    </row>
    <row r="103" spans="1:13" x14ac:dyDescent="0.25">
      <c r="A103" s="104"/>
      <c r="B103" s="106"/>
      <c r="C103" s="106"/>
      <c r="D103" s="107"/>
      <c r="E103" s="106"/>
      <c r="F103" s="107"/>
      <c r="G103" s="108"/>
      <c r="H103" s="106"/>
      <c r="I103" s="108"/>
      <c r="J103" s="106"/>
      <c r="K103" s="95"/>
    </row>
    <row r="104" spans="1:13" x14ac:dyDescent="0.25">
      <c r="A104" s="104"/>
      <c r="B104" s="106" t="s">
        <v>98</v>
      </c>
      <c r="C104" s="106"/>
      <c r="D104" s="107" t="s">
        <v>99</v>
      </c>
      <c r="E104" s="106"/>
      <c r="F104" s="107"/>
      <c r="G104" s="108"/>
      <c r="H104" s="106" t="s">
        <v>100</v>
      </c>
      <c r="I104" s="108"/>
      <c r="J104" s="106" t="s">
        <v>101</v>
      </c>
      <c r="K104" s="95"/>
    </row>
    <row r="105" spans="1:13" x14ac:dyDescent="0.25">
      <c r="A105" s="104"/>
      <c r="B105" s="106"/>
      <c r="C105" s="106"/>
      <c r="D105" s="107"/>
      <c r="E105" s="106"/>
      <c r="F105" s="107"/>
      <c r="G105" s="108"/>
      <c r="H105" s="106"/>
      <c r="I105" s="108"/>
      <c r="J105" s="106"/>
      <c r="K105" s="95"/>
    </row>
    <row r="106" spans="1:13" x14ac:dyDescent="0.25">
      <c r="A106" s="104"/>
      <c r="B106" s="106"/>
      <c r="C106" s="106"/>
      <c r="D106" s="107"/>
      <c r="E106" s="106"/>
      <c r="F106" s="107"/>
      <c r="G106" s="108"/>
      <c r="H106" s="106"/>
      <c r="I106" s="108"/>
      <c r="J106" s="106"/>
      <c r="K106" s="95"/>
    </row>
    <row r="107" spans="1:13" x14ac:dyDescent="0.25">
      <c r="A107" s="104"/>
      <c r="B107" s="106"/>
      <c r="C107" s="106"/>
      <c r="D107" s="107"/>
      <c r="E107" s="106"/>
      <c r="F107" s="107"/>
      <c r="G107" s="108"/>
      <c r="H107" s="106"/>
      <c r="I107" s="108"/>
      <c r="J107" s="106"/>
      <c r="K107" s="95"/>
    </row>
    <row r="108" spans="1:13" x14ac:dyDescent="0.25">
      <c r="A108" s="104"/>
      <c r="B108" s="106"/>
      <c r="C108" s="106"/>
      <c r="D108" s="107"/>
      <c r="E108" s="106"/>
      <c r="F108" s="107"/>
      <c r="G108" s="108"/>
      <c r="H108" s="106"/>
      <c r="I108" s="108"/>
      <c r="J108" s="106"/>
      <c r="K108" s="95"/>
    </row>
    <row r="109" spans="1:13" x14ac:dyDescent="0.25">
      <c r="A109" s="104"/>
      <c r="B109" s="106" t="s">
        <v>102</v>
      </c>
      <c r="C109" s="106"/>
      <c r="D109" s="107" t="s">
        <v>99</v>
      </c>
      <c r="E109" s="106"/>
      <c r="F109" s="107"/>
      <c r="G109" s="108"/>
      <c r="H109" s="106" t="s">
        <v>100</v>
      </c>
      <c r="I109" s="108"/>
      <c r="J109" s="106" t="s">
        <v>101</v>
      </c>
      <c r="K109" s="95"/>
    </row>
    <row r="110" spans="1:13" x14ac:dyDescent="0.25">
      <c r="A110" s="104"/>
      <c r="B110" s="106"/>
      <c r="C110" s="106"/>
      <c r="D110" s="107"/>
      <c r="E110" s="106"/>
      <c r="F110" s="107"/>
      <c r="G110" s="108"/>
      <c r="H110" s="106"/>
      <c r="I110" s="108"/>
      <c r="J110" s="106"/>
      <c r="K110" s="95"/>
    </row>
    <row r="111" spans="1:13" x14ac:dyDescent="0.25">
      <c r="A111" s="104"/>
      <c r="B111" s="106"/>
      <c r="C111" s="106"/>
      <c r="D111" s="107"/>
      <c r="E111" s="106"/>
      <c r="F111" s="107"/>
      <c r="G111" s="108"/>
      <c r="H111" s="106"/>
      <c r="I111" s="108"/>
      <c r="J111" s="106"/>
      <c r="K111" s="95"/>
    </row>
    <row r="112" spans="1:13" x14ac:dyDescent="0.25">
      <c r="A112" s="104"/>
      <c r="B112" s="106"/>
      <c r="C112" s="106"/>
      <c r="D112" s="107"/>
      <c r="E112" s="106"/>
      <c r="F112" s="107"/>
      <c r="G112" s="108"/>
      <c r="H112" s="106"/>
      <c r="I112" s="108"/>
      <c r="J112" s="106"/>
      <c r="K112" s="95"/>
    </row>
    <row r="113" spans="1:11" x14ac:dyDescent="0.25">
      <c r="A113" s="104"/>
      <c r="B113" s="106"/>
      <c r="C113" s="106"/>
      <c r="D113" s="107"/>
      <c r="E113" s="106"/>
      <c r="F113" s="107"/>
      <c r="G113" s="108"/>
      <c r="H113" s="106"/>
      <c r="I113" s="108"/>
      <c r="J113" s="106"/>
      <c r="K113" s="95"/>
    </row>
    <row r="114" spans="1:11" x14ac:dyDescent="0.25">
      <c r="A114" s="104"/>
      <c r="B114" s="106" t="s">
        <v>103</v>
      </c>
      <c r="C114" s="106"/>
      <c r="D114" s="107" t="s">
        <v>99</v>
      </c>
      <c r="E114" s="106"/>
      <c r="F114" s="107"/>
      <c r="G114" s="108"/>
      <c r="H114" s="106" t="s">
        <v>100</v>
      </c>
      <c r="I114" s="108"/>
      <c r="J114" s="106" t="s">
        <v>101</v>
      </c>
      <c r="K114" s="95"/>
    </row>
  </sheetData>
  <mergeCells count="15">
    <mergeCell ref="B57:M57"/>
    <mergeCell ref="A1:M1"/>
    <mergeCell ref="A2:M2"/>
    <mergeCell ref="B5:M5"/>
    <mergeCell ref="B22:M22"/>
    <mergeCell ref="B36:M36"/>
    <mergeCell ref="B83:K83"/>
    <mergeCell ref="B85:L85"/>
    <mergeCell ref="B88:L88"/>
    <mergeCell ref="A96:L96"/>
    <mergeCell ref="B98:L98"/>
    <mergeCell ref="B90:L90"/>
    <mergeCell ref="B92:L92"/>
    <mergeCell ref="B86:L86"/>
    <mergeCell ref="B94:L94"/>
  </mergeCells>
  <conditionalFormatting sqref="D8:D20 M85 M88">
    <cfRule type="expression" dxfId="12" priority="15">
      <formula>ISBLANK(D8)</formula>
    </cfRule>
  </conditionalFormatting>
  <conditionalFormatting sqref="D25:D33">
    <cfRule type="expression" dxfId="11" priority="4">
      <formula>ISBLANK(D25)</formula>
    </cfRule>
  </conditionalFormatting>
  <conditionalFormatting sqref="D38:D54">
    <cfRule type="expression" dxfId="10" priority="13">
      <formula>ISBLANK(D38)</formula>
    </cfRule>
  </conditionalFormatting>
  <conditionalFormatting sqref="D59:D79">
    <cfRule type="expression" dxfId="9" priority="3">
      <formula>ISBLANK(D59)</formula>
    </cfRule>
  </conditionalFormatting>
  <conditionalFormatting sqref="H6">
    <cfRule type="expression" dxfId="8" priority="12">
      <formula>ISBLANK(H6)</formula>
    </cfRule>
  </conditionalFormatting>
  <conditionalFormatting sqref="H23">
    <cfRule type="expression" dxfId="7" priority="9">
      <formula>ISBLANK(H23)</formula>
    </cfRule>
  </conditionalFormatting>
  <conditionalFormatting sqref="J6">
    <cfRule type="expression" dxfId="6" priority="11">
      <formula>ISBLANK(J6)</formula>
    </cfRule>
  </conditionalFormatting>
  <conditionalFormatting sqref="J23">
    <cfRule type="expression" dxfId="5" priority="8">
      <formula>ISBLANK(J23)</formula>
    </cfRule>
  </conditionalFormatting>
  <conditionalFormatting sqref="L6">
    <cfRule type="expression" dxfId="4" priority="10">
      <formula>ISBLANK(L6)</formula>
    </cfRule>
  </conditionalFormatting>
  <conditionalFormatting sqref="L23">
    <cfRule type="expression" dxfId="3" priority="7">
      <formula>ISBLANK(L23)</formula>
    </cfRule>
  </conditionalFormatting>
  <conditionalFormatting sqref="L83">
    <cfRule type="expression" dxfId="2" priority="5">
      <formula>ISBLANK(L83)</formula>
    </cfRule>
  </conditionalFormatting>
  <conditionalFormatting sqref="M90">
    <cfRule type="expression" dxfId="1" priority="2">
      <formula>ISBLANK(M90)</formula>
    </cfRule>
  </conditionalFormatting>
  <conditionalFormatting sqref="M92 M94">
    <cfRule type="expression" dxfId="0" priority="1">
      <formula>ISBLANK(M92)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F978CE9C3EDA479D302C309EEB8743" ma:contentTypeVersion="4" ma:contentTypeDescription="Een nieuw document maken." ma:contentTypeScope="" ma:versionID="281d23bdc4daeec584e2d685e5e19a0e">
  <xsd:schema xmlns:xsd="http://www.w3.org/2001/XMLSchema" xmlns:xs="http://www.w3.org/2001/XMLSchema" xmlns:p="http://schemas.microsoft.com/office/2006/metadata/properties" xmlns:ns2="c5d66d23-3696-4563-adba-92bc48828e35" xmlns:ns3="d4181933-188b-4e82-b9d8-8a8e5aa5e26b" targetNamespace="http://schemas.microsoft.com/office/2006/metadata/properties" ma:root="true" ma:fieldsID="acaf6894037f299d3e2cde18f4f365f0" ns2:_="" ns3:_="">
    <xsd:import namespace="c5d66d23-3696-4563-adba-92bc48828e35"/>
    <xsd:import namespace="d4181933-188b-4e82-b9d8-8a8e5aa5e26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66d23-3696-4563-adba-92bc48828e3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81933-188b-4e82-b9d8-8a8e5aa5e2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5d66d23-3696-4563-adba-92bc48828e35">J7D3T4T2R67V-1909924306-9</_dlc_DocId>
    <_dlc_DocIdUrl xmlns="c5d66d23-3696-4563-adba-92bc48828e35">
      <Url>https://brabantsedelta.sharepoint.com/sites/WBD-aanbestedingWaakvlamovereenkomstCalamiteitenPersleidinge/_layouts/15/DocIdRedir.aspx?ID=J7D3T4T2R67V-1909924306-9</Url>
      <Description>J7D3T4T2R67V-1909924306-9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8C4A2D3-2DF1-4E90-8F03-F9B26D901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d66d23-3696-4563-adba-92bc48828e35"/>
    <ds:schemaRef ds:uri="d4181933-188b-4e82-b9d8-8a8e5aa5e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4FFD50-B71A-4F46-A7AD-947FB562364F}">
  <ds:schemaRefs>
    <ds:schemaRef ds:uri="http://schemas.microsoft.com/office/2006/metadata/properties"/>
    <ds:schemaRef ds:uri="http://schemas.microsoft.com/office/infopath/2007/PartnerControls"/>
    <ds:schemaRef ds:uri="c5d66d23-3696-4563-adba-92bc48828e35"/>
  </ds:schemaRefs>
</ds:datastoreItem>
</file>

<file path=customXml/itemProps3.xml><?xml version="1.0" encoding="utf-8"?>
<ds:datastoreItem xmlns:ds="http://schemas.openxmlformats.org/officeDocument/2006/customXml" ds:itemID="{338F87B2-2F1F-440F-B422-500ADAABCC3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F7D430E-2179-4DDB-9CC6-EA13E62202D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Rijksoverheid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Iskander, R.M.J.F. (Ramses) - IBI-FenI</dc:creator>
  <cp:keywords/>
  <dc:description/>
  <cp:lastModifiedBy>Ramses Iskander</cp:lastModifiedBy>
  <cp:revision/>
  <dcterms:created xsi:type="dcterms:W3CDTF">2021-11-25T12:52:24Z</dcterms:created>
  <dcterms:modified xsi:type="dcterms:W3CDTF">2026-01-05T08:37:46Z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0x01010000F978CE9C3EDA479D302C309EEB8743</vt:lpwstr>
  </property>
  <property fmtid="{D5CDD505-2E9C-101B-9397-08002B2CF9AE}" pid="3" name="_dlc_DocIdItemGuid">
    <vt:lpwstr>c9ffb816-1fa0-42ae-9b8b-a55a7c001e45</vt:lpwstr>
  </property>
</Properties>
</file>