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emeentewestlandnl.sharepoint.com/sites/INK01Aanbestedingen/Gedeelde documenten/D2025-13277 EUOA Post- en Koeriersdiensten/002 Aanbestedingsstukken/"/>
    </mc:Choice>
  </mc:AlternateContent>
  <xr:revisionPtr revIDLastSave="397" documentId="8_{B3979CCA-58B6-4FF6-BB53-B27483D56A81}" xr6:coauthVersionLast="47" xr6:coauthVersionMax="47" xr10:uidLastSave="{F413140E-010A-4582-B647-DA6255D8CBF0}"/>
  <bookViews>
    <workbookView xWindow="-28920" yWindow="-75" windowWidth="29040" windowHeight="15720" xr2:uid="{DF5F831E-55C3-4B40-A55E-A996AE06CF77}"/>
  </bookViews>
  <sheets>
    <sheet name="Perceel 1 post" sheetId="1" r:id="rId1"/>
    <sheet name="Perceel 2 koerier" sheetId="2" r:id="rId2"/>
    <sheet name="Perceel 3 verkiezingen" sheetId="7" r:id="rId3"/>
  </sheets>
  <definedNames>
    <definedName name="_ftn1" localSheetId="0">'Perceel 1 post'!#REF!</definedName>
    <definedName name="_ftnref1" localSheetId="0">'Perceel 1 post'!#REF!</definedName>
    <definedName name="_xlnm.Print_Area" localSheetId="0">'Perceel 1 post'!$A$2:$L$33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2" l="1"/>
  <c r="D64" i="7"/>
  <c r="G17" i="2"/>
  <c r="G9" i="2"/>
  <c r="G8" i="1"/>
  <c r="G26" i="1"/>
  <c r="G25" i="1"/>
  <c r="G16" i="1"/>
  <c r="G21" i="1"/>
  <c r="G20" i="1"/>
  <c r="G19" i="1"/>
  <c r="G17" i="1"/>
  <c r="D111" i="7"/>
  <c r="D103" i="7"/>
  <c r="D93" i="7"/>
  <c r="D77" i="7"/>
  <c r="D81" i="7"/>
  <c r="D82" i="7"/>
  <c r="D83" i="7"/>
  <c r="D84" i="7"/>
  <c r="D80" i="7"/>
  <c r="D65" i="7"/>
  <c r="D66" i="7"/>
  <c r="D67" i="7"/>
  <c r="D68" i="7"/>
  <c r="D51" i="7"/>
  <c r="D52" i="7"/>
  <c r="D53" i="7"/>
  <c r="D54" i="7"/>
  <c r="D55" i="7"/>
  <c r="D56" i="7"/>
  <c r="D57" i="7"/>
  <c r="D50" i="7"/>
  <c r="D40" i="7"/>
  <c r="D41" i="7"/>
  <c r="D42" i="7"/>
  <c r="D43" i="7"/>
  <c r="D44" i="7"/>
  <c r="D45" i="7"/>
  <c r="D46" i="7"/>
  <c r="D39" i="7"/>
  <c r="D31" i="7"/>
  <c r="D32" i="7"/>
  <c r="D33" i="7"/>
  <c r="D34" i="7"/>
  <c r="D35" i="7"/>
  <c r="D30" i="7"/>
  <c r="D20" i="7"/>
  <c r="D21" i="7"/>
  <c r="D22" i="7"/>
  <c r="D23" i="7"/>
  <c r="D24" i="7"/>
  <c r="D25" i="7"/>
  <c r="D26" i="7"/>
  <c r="D19" i="7"/>
  <c r="D10" i="7"/>
  <c r="D11" i="7"/>
  <c r="D12" i="7"/>
  <c r="D13" i="7"/>
  <c r="D14" i="7"/>
  <c r="D15" i="7"/>
  <c r="D9" i="7"/>
  <c r="G12" i="2"/>
  <c r="G10" i="2"/>
  <c r="G18" i="1"/>
  <c r="G10" i="1"/>
  <c r="G12" i="1"/>
  <c r="G11" i="1"/>
  <c r="G9" i="1"/>
  <c r="G27" i="1" l="1"/>
  <c r="G13" i="1"/>
  <c r="G21" i="2"/>
  <c r="D85" i="7"/>
  <c r="D27" i="7"/>
  <c r="G22" i="1"/>
  <c r="D36" i="7"/>
  <c r="D16" i="7"/>
  <c r="D47" i="7"/>
  <c r="D58" i="7"/>
  <c r="D69" i="7"/>
  <c r="D114" i="7" l="1"/>
  <c r="G29" i="1"/>
</calcChain>
</file>

<file path=xl/sharedStrings.xml><?xml version="1.0" encoding="utf-8"?>
<sst xmlns="http://schemas.openxmlformats.org/spreadsheetml/2006/main" count="197" uniqueCount="90">
  <si>
    <t>Prijzenblad perceel 1 post</t>
  </si>
  <si>
    <t>In te vullen door Inschrijver</t>
  </si>
  <si>
    <t>Postsegment</t>
  </si>
  <si>
    <t>Bestemming</t>
  </si>
  <si>
    <t>Servicekader in uren</t>
  </si>
  <si>
    <t>Gewicht in gram</t>
  </si>
  <si>
    <t>Fictieve aantallen
stuks per dag</t>
  </si>
  <si>
    <t>Prijs per stuk in euro's</t>
  </si>
  <si>
    <t>Totaalprijs in euro's</t>
  </si>
  <si>
    <t>Producten 24 uur</t>
  </si>
  <si>
    <t xml:space="preserve">Gemengd </t>
  </si>
  <si>
    <t xml:space="preserve">Alle heterogene kantorenpost </t>
  </si>
  <si>
    <t>Partijenpost brieven Klein (C5)</t>
  </si>
  <si>
    <t>Post met hetzelfde formaat en hetzelfde gewicht</t>
  </si>
  <si>
    <t>Partijenpost brieven Groot (A4)</t>
  </si>
  <si>
    <t>Subtotaal</t>
  </si>
  <si>
    <t>Producten 48 - 72  uur</t>
  </si>
  <si>
    <t>Partijenpost Gemengd</t>
  </si>
  <si>
    <t>48 - 72</t>
  </si>
  <si>
    <t>Overig</t>
  </si>
  <si>
    <t>Aangetekende post</t>
  </si>
  <si>
    <t>Inschrijfprijs perceel 1</t>
  </si>
  <si>
    <t>Prijzenblad Perceel 2 Koeriersdiensten</t>
  </si>
  <si>
    <t>Reguliere  koerierzending ( binnen kantoortijden opgehaald en dezelfde werkdag bezorg)</t>
  </si>
  <si>
    <t>Starttarief</t>
  </si>
  <si>
    <t>Prijs per km</t>
  </si>
  <si>
    <t>Aantal km</t>
  </si>
  <si>
    <t>Totaalprijs in euro's*</t>
  </si>
  <si>
    <t>Brief of pakket (&lt; 5 kilo)</t>
  </si>
  <si>
    <t>Pakket (5 kg t/m 20 kg)</t>
  </si>
  <si>
    <t>Prijs per dag</t>
  </si>
  <si>
    <t>Spoedkoerierzending ( binnen 30 min opgehaald en direct afgeleverd bij de geadresseerde)</t>
  </si>
  <si>
    <t>Inschrijfprijs perceel 2</t>
  </si>
  <si>
    <t>Prijzenblad Perceel 3 Verkiezingsdrukwerk en postbezorging</t>
  </si>
  <si>
    <t>Inschrijver:</t>
  </si>
  <si>
    <t>Drukwerk</t>
  </si>
  <si>
    <t>Prijs per stuk</t>
  </si>
  <si>
    <t>Subtotaal Westland</t>
  </si>
  <si>
    <t>Gemeenteraadsverkiezingen</t>
  </si>
  <si>
    <t>Stempassen (bedrukt)</t>
  </si>
  <si>
    <t>Enveloppen stempassen (bedrukt)</t>
  </si>
  <si>
    <t>Vervangende stempassen (blanco)</t>
  </si>
  <si>
    <t>Volmachten</t>
  </si>
  <si>
    <t>Extra enveloppen (bedrukt)</t>
  </si>
  <si>
    <t>Kandidatenlijsten</t>
  </si>
  <si>
    <t>Stembiljetten</t>
  </si>
  <si>
    <t>Subtotaal drukwerk gemeenteraadsverkiezingen</t>
  </si>
  <si>
    <t>Provinciale staten verkiezingen</t>
  </si>
  <si>
    <t>Kiezerspassen</t>
  </si>
  <si>
    <t>Subtotaal drukwerk provinciale staten verkiezingen</t>
  </si>
  <si>
    <t>Waterschapsverkiezingen</t>
  </si>
  <si>
    <t>Subtotaal drukwerk waterschapsverkiezingen</t>
  </si>
  <si>
    <t>Verkiezing Europees parlement</t>
  </si>
  <si>
    <t>Subtotaal drukwerk verkiezingen Europees parlement</t>
  </si>
  <si>
    <t>Tweede Kamerverkiezingen</t>
  </si>
  <si>
    <t xml:space="preserve">Subtotaal drukwerk Tweede Kamer verkiezingen </t>
  </si>
  <si>
    <t>Bezorging en transport</t>
  </si>
  <si>
    <t>Couverteren en bezorging van de stempassen</t>
  </si>
  <si>
    <t>aantal</t>
  </si>
  <si>
    <t>prijs per stuk</t>
  </si>
  <si>
    <t>Provinciale Staten verkiezingen</t>
  </si>
  <si>
    <t>Verkiezingen Europees parlement</t>
  </si>
  <si>
    <t>Tweede Kamer verkiezingen</t>
  </si>
  <si>
    <t>Subtotaal couverteren en bezorging stempassen</t>
  </si>
  <si>
    <t>Bezorging blanco stempassen/volmachten/kiezerspassen (stadhuis)</t>
  </si>
  <si>
    <t>totaalprijs</t>
  </si>
  <si>
    <t>Subtotaal  bezorging stempassen/volmachten/kiezerspassen</t>
  </si>
  <si>
    <t>Bezorging van kandidatenlijsten (huis-aan-huis)</t>
  </si>
  <si>
    <t>Subtotaal bezorging van kandidatenlijsten</t>
  </si>
  <si>
    <t>Transport stembiljetten</t>
  </si>
  <si>
    <t>Subtotaal transport stembiljetten</t>
  </si>
  <si>
    <t>Overige kosten</t>
  </si>
  <si>
    <t>Lichten van de stempassen</t>
  </si>
  <si>
    <t>Subtotaal lichten van de stempassen</t>
  </si>
  <si>
    <t>Eventueel overige projectkosten</t>
  </si>
  <si>
    <t>Subtotaal overige projectkosten</t>
  </si>
  <si>
    <t>Getekend voor akkoord:</t>
  </si>
  <si>
    <t>Naam Inschrijver</t>
  </si>
  <si>
    <t>Naam tekenbevoegde</t>
  </si>
  <si>
    <t>Datum</t>
  </si>
  <si>
    <t>Handtekening</t>
  </si>
  <si>
    <t>Let op: de opgevoerde aantallen zijn fictieve cijfers. De gemeente heeft geen afnameverplichting en geeft geen omzetgarantie*</t>
  </si>
  <si>
    <t>U dient alle gele velden in te vullen.</t>
  </si>
  <si>
    <t xml:space="preserve">vaste route volgens Programma van Eisen </t>
  </si>
  <si>
    <t xml:space="preserve">Geschat aantal Westland </t>
  </si>
  <si>
    <t>Totale Inschrijfprijs perceel 3</t>
  </si>
  <si>
    <t>81 km  (Naaldwijk - Utrecht, enkel de beladen kilometers)</t>
  </si>
  <si>
    <t>13 km (Naaldwijk - Den Haag, enkel de beladen kilometers)</t>
  </si>
  <si>
    <t>13 km  (Naaldwijk - Den Haag, enkel de beladen kilometers)</t>
  </si>
  <si>
    <r>
      <t>Vaste ronde (</t>
    </r>
    <r>
      <rPr>
        <sz val="10"/>
        <color rgb="FFFF0000"/>
        <rFont val="Arial"/>
        <family val="2"/>
      </rPr>
      <t>zie eis 52</t>
    </r>
    <r>
      <rPr>
        <sz val="10"/>
        <color theme="1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</si>
</sst>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0.0"/>
    <numFmt numFmtId="165" formatCode="&quot;€&quot;\ #,##0.00"/>
    <numFmt numFmtId="166" formatCode="&quot;€&quot;\ #,##0.000"/>
  </numFmts>
  <fonts count="22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u/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sz val="10"/>
      <color rgb="FFFF0000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rgb="FF000000"/>
      <name val="Arial"/>
      <family val="2"/>
    </font>
    <font>
      <i/>
      <sz val="9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/>
      <top/>
      <bottom style="thick">
        <color rgb="FFFFFFFF"/>
      </bottom>
      <diagonal/>
    </border>
    <border>
      <left/>
      <right style="thick">
        <color rgb="FFFFFFFF"/>
      </right>
      <top/>
      <bottom/>
      <diagonal/>
    </border>
  </borders>
  <cellStyleXfs count="2">
    <xf numFmtId="0" fontId="0" fillId="0" borderId="0"/>
    <xf numFmtId="44" fontId="21" fillId="0" borderId="0" applyFont="0" applyFill="0" applyBorder="0" applyAlignment="0" applyProtection="0"/>
  </cellStyleXfs>
  <cellXfs count="92">
    <xf numFmtId="0" fontId="0" fillId="0" borderId="0" xfId="0"/>
    <xf numFmtId="0" fontId="5" fillId="0" borderId="0" xfId="0" applyFont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6" fillId="0" borderId="0" xfId="0" applyFont="1" applyAlignment="1">
      <alignment vertical="top" wrapText="1"/>
    </xf>
    <xf numFmtId="0" fontId="5" fillId="0" borderId="0" xfId="0" applyFont="1"/>
    <xf numFmtId="0" fontId="6" fillId="0" borderId="0" xfId="0" applyFont="1" applyAlignment="1">
      <alignment horizontal="center" vertical="top" wrapText="1"/>
    </xf>
    <xf numFmtId="3" fontId="0" fillId="0" borderId="0" xfId="0" applyNumberFormat="1"/>
    <xf numFmtId="3" fontId="5" fillId="0" borderId="0" xfId="0" applyNumberFormat="1" applyFont="1" applyAlignment="1">
      <alignment horizontal="left" vertical="top" wrapText="1"/>
    </xf>
    <xf numFmtId="0" fontId="7" fillId="0" borderId="0" xfId="0" applyFont="1"/>
    <xf numFmtId="0" fontId="6" fillId="0" borderId="0" xfId="0" applyFont="1"/>
    <xf numFmtId="0" fontId="1" fillId="0" borderId="0" xfId="0" applyFont="1" applyAlignment="1">
      <alignment vertical="top" wrapText="1"/>
    </xf>
    <xf numFmtId="3" fontId="1" fillId="0" borderId="0" xfId="0" applyNumberFormat="1" applyFont="1" applyAlignment="1">
      <alignment horizontal="left" vertical="top" wrapText="1"/>
    </xf>
    <xf numFmtId="164" fontId="7" fillId="0" borderId="0" xfId="0" applyNumberFormat="1" applyFont="1"/>
    <xf numFmtId="164" fontId="0" fillId="0" borderId="0" xfId="0" applyNumberFormat="1"/>
    <xf numFmtId="164" fontId="5" fillId="0" borderId="0" xfId="0" applyNumberFormat="1" applyFont="1" applyAlignment="1">
      <alignment horizontal="left" vertical="top" wrapText="1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top" wrapText="1"/>
    </xf>
    <xf numFmtId="164" fontId="6" fillId="0" borderId="1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center" vertical="top" wrapText="1"/>
    </xf>
    <xf numFmtId="164" fontId="5" fillId="0" borderId="1" xfId="0" applyNumberFormat="1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left" vertical="top" wrapText="1"/>
    </xf>
    <xf numFmtId="165" fontId="5" fillId="0" borderId="0" xfId="0" applyNumberFormat="1" applyFont="1"/>
    <xf numFmtId="4" fontId="6" fillId="0" borderId="0" xfId="0" applyNumberFormat="1" applyFont="1"/>
    <xf numFmtId="165" fontId="6" fillId="0" borderId="0" xfId="0" applyNumberFormat="1" applyFont="1"/>
    <xf numFmtId="0" fontId="6" fillId="0" borderId="1" xfId="0" applyFont="1" applyBorder="1"/>
    <xf numFmtId="4" fontId="6" fillId="0" borderId="1" xfId="0" applyNumberFormat="1" applyFont="1" applyBorder="1"/>
    <xf numFmtId="165" fontId="6" fillId="0" borderId="1" xfId="0" applyNumberFormat="1" applyFont="1" applyBorder="1"/>
    <xf numFmtId="0" fontId="5" fillId="0" borderId="1" xfId="0" applyFont="1" applyBorder="1"/>
    <xf numFmtId="4" fontId="5" fillId="0" borderId="1" xfId="0" applyNumberFormat="1" applyFont="1" applyBorder="1"/>
    <xf numFmtId="164" fontId="5" fillId="0" borderId="1" xfId="0" applyNumberFormat="1" applyFon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0" borderId="1" xfId="0" applyFont="1" applyBorder="1"/>
    <xf numFmtId="0" fontId="8" fillId="0" borderId="0" xfId="0" applyFont="1"/>
    <xf numFmtId="0" fontId="9" fillId="0" borderId="0" xfId="0" applyFont="1"/>
    <xf numFmtId="4" fontId="5" fillId="0" borderId="0" xfId="0" applyNumberFormat="1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3" fontId="5" fillId="0" borderId="0" xfId="0" applyNumberFormat="1" applyFont="1"/>
    <xf numFmtId="166" fontId="5" fillId="2" borderId="0" xfId="0" applyNumberFormat="1" applyFont="1" applyFill="1" applyProtection="1">
      <protection locked="0"/>
    </xf>
    <xf numFmtId="166" fontId="5" fillId="0" borderId="0" xfId="0" applyNumberFormat="1" applyFont="1"/>
    <xf numFmtId="0" fontId="12" fillId="3" borderId="0" xfId="0" applyFont="1" applyFill="1"/>
    <xf numFmtId="3" fontId="5" fillId="3" borderId="0" xfId="0" applyNumberFormat="1" applyFont="1" applyFill="1"/>
    <xf numFmtId="165" fontId="5" fillId="3" borderId="0" xfId="0" applyNumberFormat="1" applyFont="1" applyFill="1"/>
    <xf numFmtId="166" fontId="12" fillId="3" borderId="0" xfId="0" applyNumberFormat="1" applyFont="1" applyFill="1"/>
    <xf numFmtId="0" fontId="1" fillId="0" borderId="0" xfId="0" applyFont="1"/>
    <xf numFmtId="3" fontId="1" fillId="0" borderId="0" xfId="0" applyNumberFormat="1" applyFont="1"/>
    <xf numFmtId="166" fontId="1" fillId="2" borderId="0" xfId="0" applyNumberFormat="1" applyFont="1" applyFill="1" applyProtection="1">
      <protection locked="0"/>
    </xf>
    <xf numFmtId="0" fontId="5" fillId="3" borderId="0" xfId="0" applyFont="1" applyFill="1"/>
    <xf numFmtId="0" fontId="13" fillId="0" borderId="0" xfId="0" applyFont="1"/>
    <xf numFmtId="0" fontId="12" fillId="0" borderId="0" xfId="0" applyFont="1"/>
    <xf numFmtId="0" fontId="4" fillId="0" borderId="0" xfId="0" applyFont="1"/>
    <xf numFmtId="0" fontId="10" fillId="3" borderId="0" xfId="0" applyFont="1" applyFill="1"/>
    <xf numFmtId="166" fontId="10" fillId="3" borderId="0" xfId="0" applyNumberFormat="1" applyFont="1" applyFill="1"/>
    <xf numFmtId="166" fontId="5" fillId="0" borderId="0" xfId="0" applyNumberFormat="1" applyFont="1" applyProtection="1">
      <protection locked="0"/>
    </xf>
    <xf numFmtId="164" fontId="5" fillId="0" borderId="0" xfId="0" applyNumberFormat="1" applyFont="1"/>
    <xf numFmtId="0" fontId="14" fillId="0" borderId="0" xfId="0" applyFont="1"/>
    <xf numFmtId="0" fontId="15" fillId="0" borderId="0" xfId="0" applyFont="1"/>
    <xf numFmtId="4" fontId="15" fillId="0" borderId="0" xfId="0" applyNumberFormat="1" applyFont="1"/>
    <xf numFmtId="165" fontId="15" fillId="0" borderId="0" xfId="0" applyNumberFormat="1" applyFont="1"/>
    <xf numFmtId="165" fontId="5" fillId="4" borderId="1" xfId="0" applyNumberFormat="1" applyFont="1" applyFill="1" applyBorder="1"/>
    <xf numFmtId="0" fontId="6" fillId="0" borderId="0" xfId="0" applyFont="1" applyAlignment="1">
      <alignment horizontal="right"/>
    </xf>
    <xf numFmtId="0" fontId="1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8" fillId="5" borderId="2" xfId="0" applyFont="1" applyFill="1" applyBorder="1" applyAlignment="1">
      <alignment vertical="center" wrapText="1"/>
    </xf>
    <xf numFmtId="0" fontId="18" fillId="6" borderId="2" xfId="0" applyFont="1" applyFill="1" applyBorder="1" applyAlignment="1">
      <alignment vertical="center" wrapText="1"/>
    </xf>
    <xf numFmtId="0" fontId="18" fillId="6" borderId="4" xfId="0" applyFont="1" applyFill="1" applyBorder="1" applyAlignment="1">
      <alignment vertical="center" wrapText="1"/>
    </xf>
    <xf numFmtId="0" fontId="17" fillId="0" borderId="0" xfId="0" applyFont="1" applyAlignment="1">
      <alignment horizontal="right"/>
    </xf>
    <xf numFmtId="0" fontId="16" fillId="0" borderId="0" xfId="0" applyFont="1" applyAlignment="1">
      <alignment wrapText="1"/>
    </xf>
    <xf numFmtId="0" fontId="19" fillId="0" borderId="0" xfId="0" applyFont="1"/>
    <xf numFmtId="0" fontId="5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wrapText="1"/>
    </xf>
    <xf numFmtId="165" fontId="5" fillId="0" borderId="1" xfId="0" applyNumberFormat="1" applyFont="1" applyBorder="1" applyAlignment="1">
      <alignment wrapText="1"/>
    </xf>
    <xf numFmtId="0" fontId="20" fillId="0" borderId="1" xfId="0" applyFont="1" applyBorder="1" applyAlignment="1">
      <alignment wrapText="1"/>
    </xf>
    <xf numFmtId="0" fontId="6" fillId="0" borderId="1" xfId="0" applyFont="1" applyBorder="1" applyAlignment="1">
      <alignment wrapText="1"/>
    </xf>
    <xf numFmtId="4" fontId="6" fillId="0" borderId="1" xfId="0" applyNumberFormat="1" applyFont="1" applyBorder="1" applyAlignment="1">
      <alignment wrapText="1"/>
    </xf>
    <xf numFmtId="165" fontId="6" fillId="0" borderId="1" xfId="0" applyNumberFormat="1" applyFont="1" applyBorder="1" applyAlignment="1">
      <alignment wrapText="1"/>
    </xf>
    <xf numFmtId="0" fontId="5" fillId="0" borderId="0" xfId="0" applyFont="1" applyAlignment="1">
      <alignment wrapText="1"/>
    </xf>
    <xf numFmtId="165" fontId="5" fillId="0" borderId="0" xfId="0" applyNumberFormat="1" applyFont="1" applyAlignment="1">
      <alignment wrapText="1"/>
    </xf>
    <xf numFmtId="0" fontId="7" fillId="2" borderId="0" xfId="0" applyFont="1" applyFill="1" applyProtection="1">
      <protection locked="0"/>
    </xf>
    <xf numFmtId="0" fontId="16" fillId="2" borderId="3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 applyProtection="1">
      <alignment vertical="center" wrapText="1"/>
      <protection locked="0"/>
    </xf>
    <xf numFmtId="165" fontId="5" fillId="2" borderId="1" xfId="0" applyNumberFormat="1" applyFont="1" applyFill="1" applyBorder="1" applyAlignment="1" applyProtection="1">
      <alignment wrapText="1"/>
      <protection locked="0"/>
    </xf>
    <xf numFmtId="0" fontId="5" fillId="2" borderId="0" xfId="0" applyFont="1" applyFill="1" applyProtection="1">
      <protection locked="0"/>
    </xf>
    <xf numFmtId="44" fontId="5" fillId="2" borderId="1" xfId="1" applyFont="1" applyFill="1" applyBorder="1" applyAlignment="1" applyProtection="1">
      <alignment horizontal="left" vertical="top" wrapText="1"/>
      <protection locked="0"/>
    </xf>
    <xf numFmtId="44" fontId="5" fillId="0" borderId="1" xfId="1" applyFont="1" applyBorder="1" applyAlignment="1">
      <alignment horizontal="left" vertical="top" wrapText="1"/>
    </xf>
    <xf numFmtId="44" fontId="5" fillId="2" borderId="1" xfId="1" applyFont="1" applyFill="1" applyBorder="1" applyProtection="1">
      <protection locked="0"/>
    </xf>
    <xf numFmtId="44" fontId="5" fillId="4" borderId="1" xfId="1" applyFont="1" applyFill="1" applyBorder="1" applyAlignment="1">
      <alignment horizontal="left" vertical="top" wrapText="1"/>
    </xf>
    <xf numFmtId="44" fontId="5" fillId="0" borderId="1" xfId="1" applyFont="1" applyBorder="1"/>
    <xf numFmtId="44" fontId="1" fillId="0" borderId="1" xfId="1" applyFont="1" applyBorder="1"/>
  </cellXfs>
  <cellStyles count="2">
    <cellStyle name="Standaard" xfId="0" builtinId="0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100B1-D186-4C86-8071-16AB3742E80F}">
  <sheetPr>
    <pageSetUpPr fitToPage="1"/>
  </sheetPr>
  <dimension ref="A1:L39"/>
  <sheetViews>
    <sheetView tabSelected="1" zoomScale="85" zoomScaleNormal="85" workbookViewId="0"/>
  </sheetViews>
  <sheetFormatPr defaultColWidth="9.140625" defaultRowHeight="15" x14ac:dyDescent="0.25"/>
  <cols>
    <col min="1" max="1" width="28.85546875" customWidth="1"/>
    <col min="2" max="2" width="29.5703125" customWidth="1"/>
    <col min="3" max="3" width="18.42578125" customWidth="1"/>
    <col min="4" max="4" width="10.7109375" style="13" bestFit="1" customWidth="1"/>
    <col min="5" max="5" width="9.5703125" bestFit="1" customWidth="1"/>
    <col min="6" max="6" width="9.5703125" customWidth="1"/>
    <col min="7" max="7" width="14.85546875" customWidth="1"/>
    <col min="8" max="8" width="2.85546875" customWidth="1"/>
    <col min="9" max="9" width="14.85546875" customWidth="1"/>
    <col min="10" max="10" width="17" customWidth="1"/>
    <col min="11" max="11" width="15.7109375" customWidth="1"/>
    <col min="12" max="12" width="12.140625" customWidth="1"/>
  </cols>
  <sheetData>
    <row r="1" spans="1:12" x14ac:dyDescent="0.25">
      <c r="C1" s="69" t="s">
        <v>34</v>
      </c>
    </row>
    <row r="2" spans="1:12" s="8" customFormat="1" ht="18" x14ac:dyDescent="0.25">
      <c r="A2" s="34" t="s">
        <v>0</v>
      </c>
      <c r="C2" s="81"/>
      <c r="D2" s="57"/>
    </row>
    <row r="3" spans="1:12" s="4" customFormat="1" ht="24" x14ac:dyDescent="0.2">
      <c r="A3" s="70" t="s">
        <v>82</v>
      </c>
      <c r="D3" s="57"/>
    </row>
    <row r="4" spans="1:12" s="4" customFormat="1" ht="12.75" x14ac:dyDescent="0.2">
      <c r="A4" s="71" t="s">
        <v>81</v>
      </c>
      <c r="D4" s="57"/>
    </row>
    <row r="5" spans="1:12" s="4" customFormat="1" ht="12.75" x14ac:dyDescent="0.2">
      <c r="D5" s="57"/>
    </row>
    <row r="6" spans="1:12" s="9" customFormat="1" ht="51" x14ac:dyDescent="0.2">
      <c r="A6" s="15" t="s">
        <v>2</v>
      </c>
      <c r="B6" s="15" t="s">
        <v>3</v>
      </c>
      <c r="C6" s="16" t="s">
        <v>4</v>
      </c>
      <c r="D6" s="17" t="s">
        <v>5</v>
      </c>
      <c r="E6" s="16" t="s">
        <v>6</v>
      </c>
      <c r="F6" s="16" t="s">
        <v>7</v>
      </c>
      <c r="G6" s="16" t="s">
        <v>8</v>
      </c>
      <c r="H6" s="5"/>
      <c r="I6" s="5"/>
      <c r="J6" s="3"/>
      <c r="K6" s="3"/>
      <c r="L6" s="3"/>
    </row>
    <row r="7" spans="1:12" s="4" customFormat="1" ht="12.75" x14ac:dyDescent="0.2">
      <c r="A7" s="15" t="s">
        <v>9</v>
      </c>
      <c r="B7" s="18"/>
      <c r="C7" s="19"/>
      <c r="D7" s="20"/>
      <c r="E7" s="19"/>
      <c r="F7" s="19"/>
      <c r="G7" s="19"/>
      <c r="H7" s="2"/>
      <c r="I7" s="2"/>
    </row>
    <row r="8" spans="1:12" s="4" customFormat="1" ht="12.75" x14ac:dyDescent="0.2">
      <c r="A8" s="18" t="s">
        <v>10</v>
      </c>
      <c r="B8" s="18" t="s">
        <v>11</v>
      </c>
      <c r="C8" s="19">
        <v>24</v>
      </c>
      <c r="D8" s="21">
        <v>19.5</v>
      </c>
      <c r="E8" s="22">
        <v>170</v>
      </c>
      <c r="F8" s="86">
        <v>0</v>
      </c>
      <c r="G8" s="87">
        <f>SUM(F8*E8)</f>
        <v>0</v>
      </c>
      <c r="H8" s="7"/>
      <c r="I8" s="7"/>
      <c r="J8" s="1"/>
    </row>
    <row r="9" spans="1:12" s="4" customFormat="1" ht="12.75" x14ac:dyDescent="0.2">
      <c r="A9" s="18" t="s">
        <v>10</v>
      </c>
      <c r="B9" s="18" t="s">
        <v>11</v>
      </c>
      <c r="C9" s="19">
        <v>24</v>
      </c>
      <c r="D9" s="21">
        <v>59.2</v>
      </c>
      <c r="E9" s="22">
        <v>80</v>
      </c>
      <c r="F9" s="86">
        <v>0</v>
      </c>
      <c r="G9" s="87">
        <f>SUM(F9*E9)</f>
        <v>0</v>
      </c>
      <c r="H9" s="7"/>
      <c r="I9" s="7"/>
      <c r="J9" s="1"/>
    </row>
    <row r="10" spans="1:12" s="4" customFormat="1" ht="12.75" x14ac:dyDescent="0.2">
      <c r="A10" s="18" t="s">
        <v>10</v>
      </c>
      <c r="B10" s="18" t="s">
        <v>11</v>
      </c>
      <c r="C10" s="19">
        <v>24</v>
      </c>
      <c r="D10" s="21">
        <v>120</v>
      </c>
      <c r="E10" s="22">
        <v>24</v>
      </c>
      <c r="F10" s="86">
        <v>0</v>
      </c>
      <c r="G10" s="87">
        <f>SUM(F10*E10)</f>
        <v>0</v>
      </c>
      <c r="H10" s="7"/>
      <c r="I10" s="7"/>
      <c r="J10" s="1"/>
    </row>
    <row r="11" spans="1:12" s="4" customFormat="1" ht="25.5" x14ac:dyDescent="0.2">
      <c r="A11" s="18" t="s">
        <v>12</v>
      </c>
      <c r="B11" s="18" t="s">
        <v>13</v>
      </c>
      <c r="C11" s="19">
        <v>24</v>
      </c>
      <c r="D11" s="31">
        <v>13</v>
      </c>
      <c r="E11" s="32">
        <v>151</v>
      </c>
      <c r="F11" s="88">
        <v>0</v>
      </c>
      <c r="G11" s="87">
        <f>SUM(F11*E11)</f>
        <v>0</v>
      </c>
      <c r="H11" s="7"/>
      <c r="I11" s="7"/>
      <c r="J11" s="1"/>
    </row>
    <row r="12" spans="1:12" s="4" customFormat="1" ht="25.5" x14ac:dyDescent="0.2">
      <c r="A12" s="18" t="s">
        <v>14</v>
      </c>
      <c r="B12" s="18" t="s">
        <v>13</v>
      </c>
      <c r="C12" s="19">
        <v>24</v>
      </c>
      <c r="D12" s="21">
        <v>34</v>
      </c>
      <c r="E12" s="22">
        <v>84</v>
      </c>
      <c r="F12" s="86">
        <v>0</v>
      </c>
      <c r="G12" s="87">
        <f>SUM(F12*E12)</f>
        <v>0</v>
      </c>
      <c r="H12" s="7"/>
      <c r="I12" s="7"/>
      <c r="J12" s="1"/>
    </row>
    <row r="13" spans="1:12" s="4" customFormat="1" ht="12.75" x14ac:dyDescent="0.2">
      <c r="A13" s="15" t="s">
        <v>15</v>
      </c>
      <c r="B13" s="18"/>
      <c r="C13" s="19"/>
      <c r="D13" s="21"/>
      <c r="E13" s="22"/>
      <c r="F13" s="87"/>
      <c r="G13" s="89">
        <f>SUM(G8:G12)</f>
        <v>0</v>
      </c>
      <c r="H13" s="7"/>
      <c r="I13" s="7"/>
      <c r="J13" s="1"/>
    </row>
    <row r="14" spans="1:12" s="4" customFormat="1" ht="12.75" x14ac:dyDescent="0.2">
      <c r="A14" s="18"/>
      <c r="B14" s="18"/>
      <c r="C14" s="19"/>
      <c r="D14" s="21"/>
      <c r="E14" s="22"/>
      <c r="F14" s="90"/>
      <c r="G14" s="87"/>
      <c r="H14" s="7"/>
      <c r="I14" s="7"/>
      <c r="J14" s="1"/>
    </row>
    <row r="15" spans="1:12" s="4" customFormat="1" ht="12.75" x14ac:dyDescent="0.2">
      <c r="A15" s="15" t="s">
        <v>16</v>
      </c>
      <c r="B15" s="18"/>
      <c r="C15" s="19"/>
      <c r="D15" s="21"/>
      <c r="E15" s="22"/>
      <c r="F15" s="87"/>
      <c r="G15" s="87"/>
      <c r="H15" s="7"/>
      <c r="I15" s="7"/>
      <c r="J15" s="1"/>
    </row>
    <row r="16" spans="1:12" s="4" customFormat="1" ht="12.75" x14ac:dyDescent="0.2">
      <c r="A16" s="18" t="s">
        <v>17</v>
      </c>
      <c r="B16" s="18" t="s">
        <v>11</v>
      </c>
      <c r="C16" s="19" t="s">
        <v>18</v>
      </c>
      <c r="D16" s="21">
        <v>23.9</v>
      </c>
      <c r="E16" s="22">
        <v>40</v>
      </c>
      <c r="F16" s="86">
        <v>0</v>
      </c>
      <c r="G16" s="87">
        <f>SUM(F16*E16)</f>
        <v>0</v>
      </c>
      <c r="H16" s="7"/>
      <c r="I16" s="7"/>
      <c r="J16" s="1"/>
    </row>
    <row r="17" spans="1:10" s="4" customFormat="1" ht="12.75" x14ac:dyDescent="0.2">
      <c r="A17" s="18" t="s">
        <v>17</v>
      </c>
      <c r="B17" s="18" t="s">
        <v>11</v>
      </c>
      <c r="C17" s="19" t="s">
        <v>18</v>
      </c>
      <c r="D17" s="21">
        <v>38</v>
      </c>
      <c r="E17" s="22">
        <v>71</v>
      </c>
      <c r="F17" s="86">
        <v>0</v>
      </c>
      <c r="G17" s="87">
        <f>SUM(F17*E17)</f>
        <v>0</v>
      </c>
      <c r="H17" s="7"/>
      <c r="I17" s="7"/>
      <c r="J17" s="1"/>
    </row>
    <row r="18" spans="1:10" s="4" customFormat="1" ht="12.75" x14ac:dyDescent="0.2">
      <c r="A18" s="18" t="s">
        <v>17</v>
      </c>
      <c r="B18" s="18" t="s">
        <v>11</v>
      </c>
      <c r="C18" s="19" t="s">
        <v>18</v>
      </c>
      <c r="D18" s="21">
        <v>160</v>
      </c>
      <c r="E18" s="22">
        <v>40</v>
      </c>
      <c r="F18" s="86">
        <v>0</v>
      </c>
      <c r="G18" s="87">
        <f t="shared" ref="G18" si="0">SUM(F18*E18)</f>
        <v>0</v>
      </c>
      <c r="H18" s="7"/>
      <c r="I18" s="7"/>
      <c r="J18" s="1"/>
    </row>
    <row r="19" spans="1:10" s="4" customFormat="1" ht="25.5" x14ac:dyDescent="0.2">
      <c r="A19" s="18" t="s">
        <v>12</v>
      </c>
      <c r="B19" s="18" t="s">
        <v>13</v>
      </c>
      <c r="C19" s="19" t="s">
        <v>18</v>
      </c>
      <c r="D19" s="21">
        <v>17</v>
      </c>
      <c r="E19" s="22">
        <v>142</v>
      </c>
      <c r="F19" s="86">
        <v>0</v>
      </c>
      <c r="G19" s="87">
        <f>SUM(F19*E19)</f>
        <v>0</v>
      </c>
      <c r="H19" s="7"/>
      <c r="I19" s="7"/>
      <c r="J19" s="1"/>
    </row>
    <row r="20" spans="1:10" s="4" customFormat="1" ht="25.5" x14ac:dyDescent="0.2">
      <c r="A20" s="18" t="s">
        <v>12</v>
      </c>
      <c r="B20" s="18" t="s">
        <v>13</v>
      </c>
      <c r="C20" s="19" t="s">
        <v>18</v>
      </c>
      <c r="D20" s="21">
        <v>18</v>
      </c>
      <c r="E20" s="22">
        <v>66</v>
      </c>
      <c r="F20" s="86">
        <v>0</v>
      </c>
      <c r="G20" s="87">
        <f>SUM(F20*E20)</f>
        <v>0</v>
      </c>
      <c r="H20" s="7"/>
      <c r="I20" s="7"/>
      <c r="J20" s="1"/>
    </row>
    <row r="21" spans="1:10" s="4" customFormat="1" ht="25.5" x14ac:dyDescent="0.2">
      <c r="A21" s="18" t="s">
        <v>14</v>
      </c>
      <c r="B21" s="18" t="s">
        <v>13</v>
      </c>
      <c r="C21" s="19" t="s">
        <v>18</v>
      </c>
      <c r="D21" s="21">
        <v>42</v>
      </c>
      <c r="E21" s="22">
        <v>140</v>
      </c>
      <c r="F21" s="86">
        <v>0</v>
      </c>
      <c r="G21" s="87">
        <f>SUM(F21*E21)</f>
        <v>0</v>
      </c>
      <c r="H21" s="7"/>
      <c r="I21" s="7"/>
      <c r="J21" s="1"/>
    </row>
    <row r="22" spans="1:10" s="4" customFormat="1" ht="12.75" x14ac:dyDescent="0.2">
      <c r="A22" s="15" t="s">
        <v>15</v>
      </c>
      <c r="B22" s="18"/>
      <c r="C22" s="19"/>
      <c r="D22" s="21"/>
      <c r="E22" s="22"/>
      <c r="F22" s="87"/>
      <c r="G22" s="89">
        <f>SUM(G16:G21)</f>
        <v>0</v>
      </c>
      <c r="H22" s="7"/>
      <c r="I22" s="7"/>
      <c r="J22" s="1"/>
    </row>
    <row r="23" spans="1:10" s="4" customFormat="1" ht="12.75" x14ac:dyDescent="0.2">
      <c r="A23" s="18"/>
      <c r="B23" s="18"/>
      <c r="C23" s="19"/>
      <c r="D23" s="21"/>
      <c r="E23" s="22"/>
      <c r="F23" s="87"/>
      <c r="G23" s="87"/>
      <c r="H23" s="7"/>
      <c r="I23" s="7"/>
      <c r="J23" s="1"/>
    </row>
    <row r="24" spans="1:10" s="47" customFormat="1" ht="12.75" x14ac:dyDescent="0.2">
      <c r="A24" s="15" t="s">
        <v>19</v>
      </c>
      <c r="B24" s="18"/>
      <c r="C24" s="19"/>
      <c r="D24" s="33"/>
      <c r="E24" s="33"/>
      <c r="F24" s="91"/>
      <c r="G24" s="87"/>
      <c r="H24" s="11"/>
      <c r="I24" s="11"/>
      <c r="J24" s="10"/>
    </row>
    <row r="25" spans="1:10" s="4" customFormat="1" ht="12.75" x14ac:dyDescent="0.2">
      <c r="A25" s="18" t="s">
        <v>20</v>
      </c>
      <c r="B25" s="18"/>
      <c r="C25" s="19">
        <v>24</v>
      </c>
      <c r="D25" s="21">
        <v>20</v>
      </c>
      <c r="E25" s="22">
        <v>12</v>
      </c>
      <c r="F25" s="86">
        <v>0</v>
      </c>
      <c r="G25" s="87">
        <f>SUM(F25*E25)</f>
        <v>0</v>
      </c>
      <c r="H25" s="7"/>
      <c r="I25" s="7"/>
      <c r="J25" s="1"/>
    </row>
    <row r="26" spans="1:10" s="4" customFormat="1" ht="12.75" x14ac:dyDescent="0.2">
      <c r="A26" s="18" t="s">
        <v>20</v>
      </c>
      <c r="B26" s="18"/>
      <c r="C26" s="19">
        <v>24</v>
      </c>
      <c r="D26" s="21">
        <v>60</v>
      </c>
      <c r="E26" s="22">
        <v>3</v>
      </c>
      <c r="F26" s="86">
        <v>0</v>
      </c>
      <c r="G26" s="87">
        <f>SUM(F26*E26)</f>
        <v>0</v>
      </c>
      <c r="H26" s="7"/>
      <c r="I26" s="7"/>
      <c r="J26" s="1"/>
    </row>
    <row r="27" spans="1:10" s="4" customFormat="1" ht="12.75" x14ac:dyDescent="0.2">
      <c r="A27" s="15" t="s">
        <v>15</v>
      </c>
      <c r="B27" s="18"/>
      <c r="C27" s="19"/>
      <c r="D27" s="21"/>
      <c r="E27" s="22"/>
      <c r="F27" s="87"/>
      <c r="G27" s="89">
        <f>SUM(G25+G26)</f>
        <v>0</v>
      </c>
      <c r="H27" s="7"/>
      <c r="I27" s="7"/>
      <c r="J27" s="1"/>
    </row>
    <row r="28" spans="1:10" s="4" customFormat="1" ht="12.75" x14ac:dyDescent="0.2">
      <c r="A28" s="18"/>
      <c r="B28" s="18"/>
      <c r="C28" s="19"/>
      <c r="D28" s="21"/>
      <c r="E28" s="22"/>
      <c r="F28" s="87"/>
      <c r="G28" s="87"/>
      <c r="H28" s="7"/>
      <c r="I28" s="7"/>
      <c r="J28" s="1"/>
    </row>
    <row r="29" spans="1:10" s="4" customFormat="1" ht="12.75" x14ac:dyDescent="0.2">
      <c r="A29" s="15" t="s">
        <v>21</v>
      </c>
      <c r="B29" s="18"/>
      <c r="C29" s="19"/>
      <c r="D29" s="21"/>
      <c r="E29" s="22"/>
      <c r="F29" s="87"/>
      <c r="G29" s="89">
        <f>SUM(G27,G22,G13)</f>
        <v>0</v>
      </c>
      <c r="H29" s="7"/>
      <c r="I29" s="7"/>
      <c r="J29" s="1"/>
    </row>
    <row r="30" spans="1:10" x14ac:dyDescent="0.25">
      <c r="A30" s="1"/>
      <c r="B30" s="1"/>
      <c r="C30" s="2"/>
      <c r="D30" s="14"/>
      <c r="E30" s="7"/>
      <c r="F30" s="7"/>
      <c r="G30" s="7"/>
      <c r="H30" s="7"/>
      <c r="I30" s="7"/>
      <c r="J30" s="1"/>
    </row>
    <row r="31" spans="1:10" x14ac:dyDescent="0.25">
      <c r="A31" s="64" t="s">
        <v>76</v>
      </c>
      <c r="C31" s="2"/>
      <c r="D31" s="14"/>
      <c r="E31" s="7"/>
      <c r="F31" s="7"/>
      <c r="G31" s="7"/>
      <c r="H31" s="7"/>
      <c r="I31" s="7"/>
      <c r="J31" s="1"/>
    </row>
    <row r="32" spans="1:10" x14ac:dyDescent="0.25">
      <c r="A32" s="64"/>
      <c r="E32" s="6"/>
      <c r="F32" s="6"/>
      <c r="G32" s="6"/>
      <c r="H32" s="6"/>
      <c r="I32" s="6"/>
    </row>
    <row r="33" spans="1:2" ht="15.75" thickBot="1" x14ac:dyDescent="0.3">
      <c r="A33" s="66" t="s">
        <v>77</v>
      </c>
      <c r="B33" s="82"/>
    </row>
    <row r="34" spans="1:2" ht="16.5" thickTop="1" thickBot="1" x14ac:dyDescent="0.3">
      <c r="A34" s="67" t="s">
        <v>78</v>
      </c>
      <c r="B34" s="82"/>
    </row>
    <row r="35" spans="1:2" ht="16.5" thickTop="1" thickBot="1" x14ac:dyDescent="0.3">
      <c r="A35" s="66" t="s">
        <v>79</v>
      </c>
      <c r="B35" s="82"/>
    </row>
    <row r="36" spans="1:2" ht="50.25" customHeight="1" thickTop="1" x14ac:dyDescent="0.25">
      <c r="A36" s="68" t="s">
        <v>80</v>
      </c>
      <c r="B36" s="83"/>
    </row>
    <row r="37" spans="1:2" x14ac:dyDescent="0.25">
      <c r="A37" s="65"/>
    </row>
    <row r="39" spans="1:2" x14ac:dyDescent="0.25">
      <c r="A39" s="65"/>
    </row>
  </sheetData>
  <sheetProtection algorithmName="SHA-512" hashValue="84wNuvr6lnhhRkIvZfjQGZUcsqTrkkhit4GaLKi9Ly1mPZi4/S/s05xWC91TrJ/pju7nDeP5Kw7++Gg08pc3Kg==" saltValue="UypwNgNQmD8yO2yozSIncA==" spinCount="100000" sheet="1" objects="1" scenarios="1"/>
  <phoneticPr fontId="2" type="noConversion"/>
  <pageMargins left="0.70866141732283472" right="0.70866141732283472" top="0.74803149606299213" bottom="0.74803149606299213" header="0.31496062992125984" footer="0.31496062992125984"/>
  <pageSetup paperSize="9" scale="5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AF8335-5423-4138-99FF-99D2CEB3D006}">
  <dimension ref="A1:I28"/>
  <sheetViews>
    <sheetView zoomScale="85" zoomScaleNormal="85" workbookViewId="0">
      <selection activeCell="C18" sqref="C18"/>
    </sheetView>
  </sheetViews>
  <sheetFormatPr defaultColWidth="9.140625" defaultRowHeight="12.75" x14ac:dyDescent="0.2"/>
  <cols>
    <col min="1" max="1" width="18.5703125" style="59" customWidth="1"/>
    <col min="2" max="2" width="32.140625" style="59" customWidth="1"/>
    <col min="3" max="3" width="31.28515625" style="59" customWidth="1"/>
    <col min="4" max="4" width="30.5703125" style="59" customWidth="1"/>
    <col min="5" max="5" width="23.28515625" style="60" customWidth="1"/>
    <col min="6" max="6" width="12.42578125" style="59" customWidth="1"/>
    <col min="7" max="7" width="17.85546875" style="61" bestFit="1" customWidth="1"/>
    <col min="8" max="16384" width="9.140625" style="59"/>
  </cols>
  <sheetData>
    <row r="1" spans="1:9" x14ac:dyDescent="0.2">
      <c r="C1" s="63" t="s">
        <v>34</v>
      </c>
      <c r="D1" s="60"/>
    </row>
    <row r="2" spans="1:9" s="58" customFormat="1" ht="15" x14ac:dyDescent="0.25">
      <c r="A2" s="34" t="s">
        <v>22</v>
      </c>
      <c r="B2" s="9"/>
      <c r="C2" s="85"/>
      <c r="D2" s="57" t="s">
        <v>1</v>
      </c>
      <c r="F2" s="4"/>
      <c r="G2" s="25"/>
    </row>
    <row r="3" spans="1:9" s="58" customFormat="1" ht="15" x14ac:dyDescent="0.25">
      <c r="A3" s="34"/>
      <c r="B3" s="9"/>
      <c r="D3" s="4"/>
      <c r="E3" s="57"/>
      <c r="F3" s="4"/>
      <c r="G3" s="25"/>
    </row>
    <row r="4" spans="1:9" s="58" customFormat="1" x14ac:dyDescent="0.2">
      <c r="A4" s="9" t="s">
        <v>82</v>
      </c>
      <c r="B4" s="9"/>
      <c r="C4" s="9"/>
      <c r="D4" s="9"/>
      <c r="E4" s="24"/>
      <c r="F4" s="9"/>
      <c r="G4" s="25"/>
    </row>
    <row r="5" spans="1:9" s="58" customFormat="1" x14ac:dyDescent="0.2">
      <c r="A5" s="52" t="s">
        <v>81</v>
      </c>
      <c r="B5" s="9"/>
      <c r="C5" s="9"/>
      <c r="D5" s="9"/>
      <c r="E5" s="24"/>
      <c r="F5" s="9"/>
      <c r="G5" s="25"/>
    </row>
    <row r="6" spans="1:9" s="58" customFormat="1" x14ac:dyDescent="0.2">
      <c r="A6" s="9"/>
      <c r="B6" s="9"/>
      <c r="C6" s="9"/>
      <c r="D6" s="9"/>
      <c r="E6" s="24"/>
      <c r="F6" s="9"/>
      <c r="G6" s="25"/>
    </row>
    <row r="7" spans="1:9" s="58" customFormat="1" x14ac:dyDescent="0.2">
      <c r="A7" s="26" t="s">
        <v>23</v>
      </c>
      <c r="B7" s="26"/>
      <c r="C7" s="26"/>
      <c r="D7" s="26"/>
      <c r="E7" s="27"/>
      <c r="F7" s="26"/>
      <c r="G7" s="28"/>
      <c r="H7" s="9"/>
      <c r="I7" s="9"/>
    </row>
    <row r="8" spans="1:9" x14ac:dyDescent="0.2">
      <c r="A8" s="29"/>
      <c r="B8" s="29"/>
      <c r="C8" s="72"/>
      <c r="D8" s="72" t="s">
        <v>24</v>
      </c>
      <c r="E8" s="73" t="s">
        <v>25</v>
      </c>
      <c r="F8" s="72" t="s">
        <v>26</v>
      </c>
      <c r="G8" s="74" t="s">
        <v>27</v>
      </c>
      <c r="H8" s="4"/>
      <c r="I8" s="4"/>
    </row>
    <row r="9" spans="1:9" ht="25.5" x14ac:dyDescent="0.2">
      <c r="A9" s="29">
        <v>1</v>
      </c>
      <c r="B9" s="29" t="s">
        <v>28</v>
      </c>
      <c r="C9" s="72" t="s">
        <v>88</v>
      </c>
      <c r="D9" s="84">
        <v>0</v>
      </c>
      <c r="E9" s="84">
        <v>0</v>
      </c>
      <c r="F9" s="72">
        <v>13</v>
      </c>
      <c r="G9" s="74">
        <f>SUM(F9*E9)+D9</f>
        <v>0</v>
      </c>
    </row>
    <row r="10" spans="1:9" ht="25.5" x14ac:dyDescent="0.2">
      <c r="A10" s="29">
        <v>1</v>
      </c>
      <c r="B10" s="29" t="s">
        <v>29</v>
      </c>
      <c r="C10" s="72" t="s">
        <v>86</v>
      </c>
      <c r="D10" s="84">
        <v>0</v>
      </c>
      <c r="E10" s="84">
        <v>0</v>
      </c>
      <c r="F10" s="72">
        <v>81</v>
      </c>
      <c r="G10" s="74">
        <f>SUM(F10*E10)+D10</f>
        <v>0</v>
      </c>
    </row>
    <row r="11" spans="1:9" x14ac:dyDescent="0.2">
      <c r="A11" s="29"/>
      <c r="B11" s="29"/>
      <c r="C11" s="72"/>
      <c r="D11" s="74"/>
      <c r="E11" s="73" t="s">
        <v>30</v>
      </c>
      <c r="F11" s="72"/>
      <c r="G11" s="74"/>
    </row>
    <row r="12" spans="1:9" ht="25.5" x14ac:dyDescent="0.2">
      <c r="A12" s="29"/>
      <c r="B12" s="29" t="s">
        <v>89</v>
      </c>
      <c r="C12" s="75" t="s">
        <v>83</v>
      </c>
      <c r="D12" s="72"/>
      <c r="E12" s="84">
        <v>0</v>
      </c>
      <c r="F12" s="72"/>
      <c r="G12" s="74">
        <f>E12</f>
        <v>0</v>
      </c>
    </row>
    <row r="13" spans="1:9" x14ac:dyDescent="0.2">
      <c r="A13" s="4"/>
      <c r="B13" s="4"/>
      <c r="C13" s="79"/>
      <c r="D13" s="79"/>
      <c r="E13" s="80"/>
      <c r="F13" s="79"/>
      <c r="G13" s="80"/>
    </row>
    <row r="15" spans="1:9" x14ac:dyDescent="0.2">
      <c r="A15" s="26" t="s">
        <v>31</v>
      </c>
      <c r="B15" s="26"/>
      <c r="C15" s="76"/>
      <c r="D15" s="76"/>
      <c r="E15" s="77"/>
      <c r="F15" s="76"/>
      <c r="G15" s="78"/>
    </row>
    <row r="16" spans="1:9" x14ac:dyDescent="0.2">
      <c r="A16" s="29"/>
      <c r="B16" s="29"/>
      <c r="C16" s="72"/>
      <c r="D16" s="72" t="s">
        <v>24</v>
      </c>
      <c r="E16" s="73" t="s">
        <v>25</v>
      </c>
      <c r="F16" s="72"/>
      <c r="G16" s="74" t="s">
        <v>27</v>
      </c>
    </row>
    <row r="17" spans="1:7" ht="25.5" x14ac:dyDescent="0.2">
      <c r="A17" s="29">
        <v>1</v>
      </c>
      <c r="B17" s="29" t="s">
        <v>28</v>
      </c>
      <c r="C17" s="72" t="s">
        <v>87</v>
      </c>
      <c r="D17" s="84">
        <v>0</v>
      </c>
      <c r="E17" s="84">
        <v>0</v>
      </c>
      <c r="F17" s="72">
        <v>13</v>
      </c>
      <c r="G17" s="74">
        <f>SUM(F17*E17)+D17</f>
        <v>0</v>
      </c>
    </row>
    <row r="18" spans="1:7" ht="25.5" x14ac:dyDescent="0.2">
      <c r="A18" s="29">
        <v>1</v>
      </c>
      <c r="B18" s="29" t="s">
        <v>29</v>
      </c>
      <c r="C18" s="72" t="s">
        <v>86</v>
      </c>
      <c r="D18" s="84">
        <v>0</v>
      </c>
      <c r="E18" s="84">
        <v>0</v>
      </c>
      <c r="F18" s="72">
        <v>81</v>
      </c>
      <c r="G18" s="74">
        <f>SUM(F18*E18)+D18</f>
        <v>0</v>
      </c>
    </row>
    <row r="19" spans="1:7" x14ac:dyDescent="0.2">
      <c r="A19" s="29"/>
      <c r="B19" s="29"/>
      <c r="C19" s="72"/>
      <c r="D19" s="72"/>
      <c r="E19" s="73"/>
      <c r="F19" s="72"/>
      <c r="G19" s="74"/>
    </row>
    <row r="20" spans="1:7" x14ac:dyDescent="0.2">
      <c r="A20" s="29"/>
      <c r="B20" s="4"/>
      <c r="C20" s="72"/>
      <c r="D20" s="72"/>
      <c r="E20" s="73"/>
      <c r="F20" s="72"/>
      <c r="G20" s="74"/>
    </row>
    <row r="21" spans="1:7" x14ac:dyDescent="0.2">
      <c r="A21" s="29"/>
      <c r="B21" s="26" t="s">
        <v>32</v>
      </c>
      <c r="C21" s="29"/>
      <c r="D21" s="29"/>
      <c r="E21" s="30"/>
      <c r="F21" s="29"/>
      <c r="G21" s="62">
        <f>SUM(G9+G10+G12+G17+G18)</f>
        <v>0</v>
      </c>
    </row>
    <row r="22" spans="1:7" x14ac:dyDescent="0.2">
      <c r="A22" s="4"/>
      <c r="B22" s="4"/>
      <c r="C22" s="4"/>
      <c r="D22" s="4"/>
      <c r="E22" s="36"/>
      <c r="F22" s="4"/>
      <c r="G22" s="23"/>
    </row>
    <row r="23" spans="1:7" ht="15" x14ac:dyDescent="0.25">
      <c r="A23" s="64" t="s">
        <v>76</v>
      </c>
      <c r="B23"/>
    </row>
    <row r="24" spans="1:7" ht="15" x14ac:dyDescent="0.25">
      <c r="A24" s="64"/>
      <c r="B24"/>
    </row>
    <row r="25" spans="1:7" ht="15" customHeight="1" thickBot="1" x14ac:dyDescent="0.25">
      <c r="A25" s="66" t="s">
        <v>77</v>
      </c>
      <c r="B25" s="82"/>
    </row>
    <row r="26" spans="1:7" ht="20.25" customHeight="1" thickTop="1" thickBot="1" x14ac:dyDescent="0.25">
      <c r="A26" s="67" t="s">
        <v>78</v>
      </c>
      <c r="B26" s="82"/>
    </row>
    <row r="27" spans="1:7" ht="14.25" thickTop="1" thickBot="1" x14ac:dyDescent="0.25">
      <c r="A27" s="66" t="s">
        <v>79</v>
      </c>
      <c r="B27" s="82"/>
    </row>
    <row r="28" spans="1:7" ht="54.75" customHeight="1" thickTop="1" x14ac:dyDescent="0.2">
      <c r="A28" s="68" t="s">
        <v>80</v>
      </c>
      <c r="B28" s="83"/>
    </row>
  </sheetData>
  <sheetProtection algorithmName="SHA-512" hashValue="J+TmZCyZ7pYOPEuWRtYe6l/Kq6rWMUEhsnciwQAbLiTrUacGkLXDaMrmPFwketAm2hzuxHf0CfYti+s19rqBaw==" saltValue="/SuceTZl5yR1A6R+6y6DYQ==" spinCount="100000" sheet="1" objects="1" scenarios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072D63-2F48-4809-BA72-5418A7D97EB9}">
  <dimension ref="A1:R307"/>
  <sheetViews>
    <sheetView zoomScale="85" zoomScaleNormal="85" workbookViewId="0">
      <selection activeCell="B22" sqref="B22"/>
    </sheetView>
  </sheetViews>
  <sheetFormatPr defaultColWidth="9.140625" defaultRowHeight="14.25" x14ac:dyDescent="0.2"/>
  <cols>
    <col min="1" max="1" width="61.5703125" style="35" customWidth="1"/>
    <col min="2" max="2" width="35.7109375" style="35" customWidth="1"/>
    <col min="3" max="3" width="15" style="35" customWidth="1"/>
    <col min="4" max="4" width="19.5703125" style="35" customWidth="1"/>
    <col min="5" max="16384" width="9.140625" style="35"/>
  </cols>
  <sheetData>
    <row r="1" spans="1:18" ht="15" x14ac:dyDescent="0.25">
      <c r="A1" s="34" t="s">
        <v>33</v>
      </c>
    </row>
    <row r="2" spans="1:18" x14ac:dyDescent="0.2">
      <c r="B2" s="9" t="s">
        <v>34</v>
      </c>
    </row>
    <row r="3" spans="1:18" ht="18" x14ac:dyDescent="0.25">
      <c r="A3" s="58" t="s">
        <v>82</v>
      </c>
      <c r="B3" s="81"/>
      <c r="C3" s="12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</row>
    <row r="4" spans="1:18" x14ac:dyDescent="0.2">
      <c r="A4" s="52" t="s">
        <v>81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</row>
    <row r="6" spans="1:18" x14ac:dyDescent="0.2">
      <c r="A6" s="38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x14ac:dyDescent="0.2">
      <c r="A7" s="4"/>
      <c r="B7" s="63" t="s">
        <v>84</v>
      </c>
      <c r="C7" s="9" t="s">
        <v>36</v>
      </c>
      <c r="D7" s="9" t="s">
        <v>37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</row>
    <row r="8" spans="1:18" x14ac:dyDescent="0.2">
      <c r="A8" s="39" t="s">
        <v>38</v>
      </c>
      <c r="B8" s="40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</row>
    <row r="9" spans="1:18" x14ac:dyDescent="0.2">
      <c r="A9" s="4" t="s">
        <v>39</v>
      </c>
      <c r="B9" s="40">
        <v>80000</v>
      </c>
      <c r="C9" s="41">
        <v>0</v>
      </c>
      <c r="D9" s="42">
        <f>B9*C9</f>
        <v>0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</row>
    <row r="10" spans="1:18" x14ac:dyDescent="0.2">
      <c r="A10" s="4" t="s">
        <v>40</v>
      </c>
      <c r="B10" s="40">
        <v>80000</v>
      </c>
      <c r="C10" s="41">
        <v>0</v>
      </c>
      <c r="D10" s="42">
        <f t="shared" ref="D10:D15" si="0">B10*C10</f>
        <v>0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</row>
    <row r="11" spans="1:18" x14ac:dyDescent="0.2">
      <c r="A11" s="4" t="s">
        <v>41</v>
      </c>
      <c r="B11" s="40">
        <v>1000</v>
      </c>
      <c r="C11" s="41">
        <v>0</v>
      </c>
      <c r="D11" s="42">
        <f t="shared" si="0"/>
        <v>0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</row>
    <row r="12" spans="1:18" x14ac:dyDescent="0.2">
      <c r="A12" s="4" t="s">
        <v>42</v>
      </c>
      <c r="B12" s="40">
        <v>1000</v>
      </c>
      <c r="C12" s="41">
        <v>0</v>
      </c>
      <c r="D12" s="42">
        <f t="shared" si="0"/>
        <v>0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</row>
    <row r="13" spans="1:18" x14ac:dyDescent="0.2">
      <c r="A13" s="4" t="s">
        <v>43</v>
      </c>
      <c r="B13" s="40">
        <v>1500</v>
      </c>
      <c r="C13" s="41">
        <v>0</v>
      </c>
      <c r="D13" s="42">
        <f t="shared" si="0"/>
        <v>0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</row>
    <row r="14" spans="1:18" x14ac:dyDescent="0.2">
      <c r="A14" s="4" t="s">
        <v>44</v>
      </c>
      <c r="B14" s="40">
        <v>56000</v>
      </c>
      <c r="C14" s="41">
        <v>0</v>
      </c>
      <c r="D14" s="42">
        <f t="shared" si="0"/>
        <v>0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</row>
    <row r="15" spans="1:18" x14ac:dyDescent="0.2">
      <c r="A15" s="4" t="s">
        <v>45</v>
      </c>
      <c r="B15" s="40">
        <v>80000</v>
      </c>
      <c r="C15" s="41">
        <v>0</v>
      </c>
      <c r="D15" s="42">
        <f t="shared" si="0"/>
        <v>0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</row>
    <row r="16" spans="1:18" x14ac:dyDescent="0.2">
      <c r="A16" s="43" t="s">
        <v>46</v>
      </c>
      <c r="B16" s="44"/>
      <c r="C16" s="45"/>
      <c r="D16" s="46">
        <f>SUM(D9:D15)</f>
        <v>0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</row>
    <row r="17" spans="1:18" x14ac:dyDescent="0.2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</row>
    <row r="18" spans="1:18" x14ac:dyDescent="0.2">
      <c r="A18" s="39" t="s">
        <v>47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</row>
    <row r="19" spans="1:18" x14ac:dyDescent="0.2">
      <c r="A19" s="4" t="s">
        <v>39</v>
      </c>
      <c r="B19" s="40">
        <v>80000</v>
      </c>
      <c r="C19" s="41">
        <v>0</v>
      </c>
      <c r="D19" s="42">
        <f t="shared" ref="D19:D26" si="1">B19*C19</f>
        <v>0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</row>
    <row r="20" spans="1:18" x14ac:dyDescent="0.2">
      <c r="A20" s="4" t="s">
        <v>40</v>
      </c>
      <c r="B20" s="40">
        <v>80000</v>
      </c>
      <c r="C20" s="41">
        <v>0</v>
      </c>
      <c r="D20" s="42">
        <f t="shared" si="1"/>
        <v>0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</row>
    <row r="21" spans="1:18" x14ac:dyDescent="0.2">
      <c r="A21" s="4" t="s">
        <v>41</v>
      </c>
      <c r="B21" s="40">
        <v>1000</v>
      </c>
      <c r="C21" s="41">
        <v>0</v>
      </c>
      <c r="D21" s="42">
        <f t="shared" si="1"/>
        <v>0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</row>
    <row r="22" spans="1:18" s="37" customFormat="1" x14ac:dyDescent="0.2">
      <c r="A22" s="47" t="s">
        <v>48</v>
      </c>
      <c r="B22" s="48">
        <v>1000</v>
      </c>
      <c r="C22" s="49">
        <v>0</v>
      </c>
      <c r="D22" s="42">
        <f t="shared" si="1"/>
        <v>0</v>
      </c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</row>
    <row r="23" spans="1:18" x14ac:dyDescent="0.2">
      <c r="A23" s="4" t="s">
        <v>42</v>
      </c>
      <c r="B23" s="40">
        <v>1000</v>
      </c>
      <c r="C23" s="41">
        <v>0</v>
      </c>
      <c r="D23" s="42">
        <f t="shared" si="1"/>
        <v>0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</row>
    <row r="24" spans="1:18" x14ac:dyDescent="0.2">
      <c r="A24" s="4" t="s">
        <v>43</v>
      </c>
      <c r="B24" s="40">
        <v>1500</v>
      </c>
      <c r="C24" s="41">
        <v>0</v>
      </c>
      <c r="D24" s="42">
        <f t="shared" si="1"/>
        <v>0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</row>
    <row r="25" spans="1:18" x14ac:dyDescent="0.2">
      <c r="A25" s="4" t="s">
        <v>44</v>
      </c>
      <c r="B25" s="40">
        <v>56000</v>
      </c>
      <c r="C25" s="41">
        <v>0</v>
      </c>
      <c r="D25" s="42">
        <f t="shared" si="1"/>
        <v>0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</row>
    <row r="26" spans="1:18" x14ac:dyDescent="0.2">
      <c r="A26" s="4" t="s">
        <v>45</v>
      </c>
      <c r="B26" s="40">
        <v>80000</v>
      </c>
      <c r="C26" s="41">
        <v>0</v>
      </c>
      <c r="D26" s="42">
        <f t="shared" si="1"/>
        <v>0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</row>
    <row r="27" spans="1:18" x14ac:dyDescent="0.2">
      <c r="A27" s="43" t="s">
        <v>49</v>
      </c>
      <c r="B27" s="50"/>
      <c r="C27" s="50"/>
      <c r="D27" s="46">
        <f>SUM(D19:D26)</f>
        <v>0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</row>
    <row r="28" spans="1:18" x14ac:dyDescent="0.2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</row>
    <row r="29" spans="1:18" x14ac:dyDescent="0.2">
      <c r="A29" s="39" t="s">
        <v>50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</row>
    <row r="30" spans="1:18" x14ac:dyDescent="0.2">
      <c r="A30" s="4" t="s">
        <v>39</v>
      </c>
      <c r="B30" s="40">
        <v>80000</v>
      </c>
      <c r="C30" s="41">
        <v>0</v>
      </c>
      <c r="D30" s="42">
        <f t="shared" ref="D30:D35" si="2">B30*C30</f>
        <v>0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</row>
    <row r="31" spans="1:18" x14ac:dyDescent="0.2">
      <c r="A31" s="4" t="s">
        <v>41</v>
      </c>
      <c r="B31" s="40">
        <v>1000</v>
      </c>
      <c r="C31" s="41">
        <v>0</v>
      </c>
      <c r="D31" s="42">
        <f t="shared" si="2"/>
        <v>0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</row>
    <row r="32" spans="1:18" s="37" customFormat="1" x14ac:dyDescent="0.2">
      <c r="A32" s="47" t="s">
        <v>48</v>
      </c>
      <c r="B32" s="48">
        <v>1000</v>
      </c>
      <c r="C32" s="49">
        <v>0</v>
      </c>
      <c r="D32" s="42">
        <f t="shared" si="2"/>
        <v>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</row>
    <row r="33" spans="1:18" x14ac:dyDescent="0.2">
      <c r="A33" s="4" t="s">
        <v>42</v>
      </c>
      <c r="B33" s="40">
        <v>1000</v>
      </c>
      <c r="C33" s="41">
        <v>0</v>
      </c>
      <c r="D33" s="42">
        <f t="shared" si="2"/>
        <v>0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1:18" x14ac:dyDescent="0.2">
      <c r="A34" s="4" t="s">
        <v>44</v>
      </c>
      <c r="B34" s="40">
        <v>56000</v>
      </c>
      <c r="C34" s="41">
        <v>0</v>
      </c>
      <c r="D34" s="42">
        <f t="shared" si="2"/>
        <v>0</v>
      </c>
      <c r="E34" s="51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1:18" x14ac:dyDescent="0.2">
      <c r="A35" s="4" t="s">
        <v>45</v>
      </c>
      <c r="B35" s="40">
        <v>80000</v>
      </c>
      <c r="C35" s="41">
        <v>0</v>
      </c>
      <c r="D35" s="42">
        <f t="shared" si="2"/>
        <v>0</v>
      </c>
      <c r="E35" s="5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1:18" x14ac:dyDescent="0.2">
      <c r="A36" s="43" t="s">
        <v>51</v>
      </c>
      <c r="B36" s="50"/>
      <c r="C36" s="50"/>
      <c r="D36" s="46">
        <f>SUM(D30:D35)</f>
        <v>0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  <row r="37" spans="1:18" x14ac:dyDescent="0.2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</row>
    <row r="38" spans="1:18" x14ac:dyDescent="0.2">
      <c r="A38" s="39" t="s">
        <v>52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</row>
    <row r="39" spans="1:18" x14ac:dyDescent="0.2">
      <c r="A39" s="4" t="s">
        <v>39</v>
      </c>
      <c r="B39" s="40">
        <v>80000</v>
      </c>
      <c r="C39" s="41">
        <v>0</v>
      </c>
      <c r="D39" s="42">
        <f t="shared" ref="D39:D46" si="3">B39*C39</f>
        <v>0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</row>
    <row r="40" spans="1:18" x14ac:dyDescent="0.2">
      <c r="A40" s="4" t="s">
        <v>40</v>
      </c>
      <c r="B40" s="40">
        <v>80000</v>
      </c>
      <c r="C40" s="41">
        <v>0</v>
      </c>
      <c r="D40" s="42">
        <f t="shared" si="3"/>
        <v>0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</row>
    <row r="41" spans="1:18" x14ac:dyDescent="0.2">
      <c r="A41" s="4" t="s">
        <v>41</v>
      </c>
      <c r="B41" s="40">
        <v>1000</v>
      </c>
      <c r="C41" s="41">
        <v>0</v>
      </c>
      <c r="D41" s="42">
        <f t="shared" si="3"/>
        <v>0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</row>
    <row r="42" spans="1:18" s="37" customFormat="1" x14ac:dyDescent="0.2">
      <c r="A42" s="47" t="s">
        <v>48</v>
      </c>
      <c r="B42" s="48">
        <v>1000</v>
      </c>
      <c r="C42" s="49">
        <v>0</v>
      </c>
      <c r="D42" s="42">
        <f t="shared" si="3"/>
        <v>0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</row>
    <row r="43" spans="1:18" x14ac:dyDescent="0.2">
      <c r="A43" s="4" t="s">
        <v>42</v>
      </c>
      <c r="B43" s="40">
        <v>1000</v>
      </c>
      <c r="C43" s="41">
        <v>0</v>
      </c>
      <c r="D43" s="42">
        <f t="shared" si="3"/>
        <v>0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</row>
    <row r="44" spans="1:18" x14ac:dyDescent="0.2">
      <c r="A44" s="4" t="s">
        <v>43</v>
      </c>
      <c r="B44" s="40">
        <v>1500</v>
      </c>
      <c r="C44" s="41">
        <v>0</v>
      </c>
      <c r="D44" s="42">
        <f t="shared" si="3"/>
        <v>0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</row>
    <row r="45" spans="1:18" x14ac:dyDescent="0.2">
      <c r="A45" s="4" t="s">
        <v>44</v>
      </c>
      <c r="B45" s="40">
        <v>56000</v>
      </c>
      <c r="C45" s="41">
        <v>0</v>
      </c>
      <c r="D45" s="42">
        <f t="shared" si="3"/>
        <v>0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</row>
    <row r="46" spans="1:18" x14ac:dyDescent="0.2">
      <c r="A46" s="4" t="s">
        <v>45</v>
      </c>
      <c r="B46" s="40">
        <v>80000</v>
      </c>
      <c r="C46" s="41">
        <v>0</v>
      </c>
      <c r="D46" s="42">
        <f t="shared" si="3"/>
        <v>0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</row>
    <row r="47" spans="1:18" x14ac:dyDescent="0.2">
      <c r="A47" s="43" t="s">
        <v>53</v>
      </c>
      <c r="B47" s="50"/>
      <c r="C47" s="50"/>
      <c r="D47" s="46">
        <f>SUM(D39:D46)</f>
        <v>0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</row>
    <row r="48" spans="1:18" x14ac:dyDescent="0.2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</row>
    <row r="49" spans="1:18" x14ac:dyDescent="0.2">
      <c r="A49" s="39" t="s">
        <v>54</v>
      </c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</row>
    <row r="50" spans="1:18" x14ac:dyDescent="0.2">
      <c r="A50" s="4" t="s">
        <v>39</v>
      </c>
      <c r="B50" s="40">
        <v>80000</v>
      </c>
      <c r="C50" s="41">
        <v>0</v>
      </c>
      <c r="D50" s="42">
        <f t="shared" ref="D50:D57" si="4">B50*C50</f>
        <v>0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</row>
    <row r="51" spans="1:18" x14ac:dyDescent="0.2">
      <c r="A51" s="4" t="s">
        <v>40</v>
      </c>
      <c r="B51" s="40">
        <v>80000</v>
      </c>
      <c r="C51" s="41">
        <v>0</v>
      </c>
      <c r="D51" s="42">
        <f t="shared" si="4"/>
        <v>0</v>
      </c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</row>
    <row r="52" spans="1:18" x14ac:dyDescent="0.2">
      <c r="A52" s="4" t="s">
        <v>41</v>
      </c>
      <c r="B52" s="40">
        <v>1000</v>
      </c>
      <c r="C52" s="41">
        <v>0</v>
      </c>
      <c r="D52" s="42">
        <f t="shared" si="4"/>
        <v>0</v>
      </c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</row>
    <row r="53" spans="1:18" s="37" customFormat="1" x14ac:dyDescent="0.2">
      <c r="A53" s="47" t="s">
        <v>48</v>
      </c>
      <c r="B53" s="48">
        <v>1000</v>
      </c>
      <c r="C53" s="49">
        <v>0</v>
      </c>
      <c r="D53" s="42">
        <f t="shared" si="4"/>
        <v>0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</row>
    <row r="54" spans="1:18" x14ac:dyDescent="0.2">
      <c r="A54" s="4" t="s">
        <v>42</v>
      </c>
      <c r="B54" s="40">
        <v>1000</v>
      </c>
      <c r="C54" s="41">
        <v>0</v>
      </c>
      <c r="D54" s="42">
        <f t="shared" si="4"/>
        <v>0</v>
      </c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</row>
    <row r="55" spans="1:18" x14ac:dyDescent="0.2">
      <c r="A55" s="4" t="s">
        <v>43</v>
      </c>
      <c r="B55" s="40">
        <v>1500</v>
      </c>
      <c r="C55" s="41">
        <v>0</v>
      </c>
      <c r="D55" s="42">
        <f t="shared" si="4"/>
        <v>0</v>
      </c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</row>
    <row r="56" spans="1:18" x14ac:dyDescent="0.2">
      <c r="A56" s="4" t="s">
        <v>44</v>
      </c>
      <c r="B56" s="40">
        <v>56000</v>
      </c>
      <c r="C56" s="41">
        <v>0</v>
      </c>
      <c r="D56" s="42">
        <f t="shared" si="4"/>
        <v>0</v>
      </c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</row>
    <row r="57" spans="1:18" x14ac:dyDescent="0.2">
      <c r="A57" s="4" t="s">
        <v>45</v>
      </c>
      <c r="B57" s="40">
        <v>80000</v>
      </c>
      <c r="C57" s="41">
        <v>0</v>
      </c>
      <c r="D57" s="42">
        <f t="shared" si="4"/>
        <v>0</v>
      </c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</row>
    <row r="58" spans="1:18" x14ac:dyDescent="0.2">
      <c r="A58" s="43" t="s">
        <v>55</v>
      </c>
      <c r="B58" s="50"/>
      <c r="C58" s="50"/>
      <c r="D58" s="46">
        <f>SUM(D50:D57)</f>
        <v>0</v>
      </c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</row>
    <row r="59" spans="1:18" x14ac:dyDescent="0.2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</row>
    <row r="60" spans="1:18" x14ac:dyDescent="0.2">
      <c r="A60" s="52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</row>
    <row r="61" spans="1:18" x14ac:dyDescent="0.2">
      <c r="A61" s="38" t="s">
        <v>56</v>
      </c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</row>
    <row r="62" spans="1:18" x14ac:dyDescent="0.2">
      <c r="A62" s="4"/>
      <c r="B62" s="4"/>
      <c r="C62" s="9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</row>
    <row r="63" spans="1:18" x14ac:dyDescent="0.2">
      <c r="A63" s="39" t="s">
        <v>57</v>
      </c>
      <c r="B63" s="9" t="s">
        <v>58</v>
      </c>
      <c r="C63" s="9" t="s">
        <v>59</v>
      </c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</row>
    <row r="64" spans="1:18" x14ac:dyDescent="0.2">
      <c r="A64" s="4" t="s">
        <v>38</v>
      </c>
      <c r="B64" s="40">
        <v>80000</v>
      </c>
      <c r="C64" s="41">
        <v>0</v>
      </c>
      <c r="D64" s="42">
        <f>B64*C64</f>
        <v>0</v>
      </c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</row>
    <row r="65" spans="1:18" x14ac:dyDescent="0.2">
      <c r="A65" s="4" t="s">
        <v>60</v>
      </c>
      <c r="B65" s="40">
        <v>80000</v>
      </c>
      <c r="C65" s="41">
        <v>0</v>
      </c>
      <c r="D65" s="42">
        <f>B65*C65</f>
        <v>0</v>
      </c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</row>
    <row r="66" spans="1:18" x14ac:dyDescent="0.2">
      <c r="A66" s="4" t="s">
        <v>50</v>
      </c>
      <c r="B66" s="40">
        <v>80000</v>
      </c>
      <c r="C66" s="41">
        <v>0</v>
      </c>
      <c r="D66" s="42">
        <f>B66*C66</f>
        <v>0</v>
      </c>
      <c r="E66" s="51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</row>
    <row r="67" spans="1:18" x14ac:dyDescent="0.2">
      <c r="A67" s="4" t="s">
        <v>61</v>
      </c>
      <c r="B67" s="40">
        <v>80000</v>
      </c>
      <c r="C67" s="41">
        <v>0</v>
      </c>
      <c r="D67" s="42">
        <f>B67*C67</f>
        <v>0</v>
      </c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</row>
    <row r="68" spans="1:18" x14ac:dyDescent="0.2">
      <c r="A68" s="4" t="s">
        <v>62</v>
      </c>
      <c r="B68" s="40">
        <v>80000</v>
      </c>
      <c r="C68" s="41">
        <v>0</v>
      </c>
      <c r="D68" s="42">
        <f>B68*C68</f>
        <v>0</v>
      </c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</row>
    <row r="69" spans="1:18" x14ac:dyDescent="0.2">
      <c r="A69" s="43" t="s">
        <v>63</v>
      </c>
      <c r="B69" s="50"/>
      <c r="C69" s="50"/>
      <c r="D69" s="46">
        <f>SUM(D64:D68)</f>
        <v>0</v>
      </c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</row>
    <row r="70" spans="1:18" x14ac:dyDescent="0.2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</row>
    <row r="71" spans="1:18" x14ac:dyDescent="0.2">
      <c r="A71" s="39" t="s">
        <v>64</v>
      </c>
      <c r="B71" s="4"/>
      <c r="C71" s="53"/>
      <c r="D71" s="53" t="s">
        <v>65</v>
      </c>
      <c r="E71" s="51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</row>
    <row r="72" spans="1:18" x14ac:dyDescent="0.2">
      <c r="A72" s="4" t="s">
        <v>38</v>
      </c>
      <c r="B72" s="4"/>
      <c r="C72" s="56"/>
      <c r="D72" s="41">
        <v>0</v>
      </c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</row>
    <row r="73" spans="1:18" x14ac:dyDescent="0.2">
      <c r="A73" s="4" t="s">
        <v>60</v>
      </c>
      <c r="B73" s="4"/>
      <c r="C73" s="56"/>
      <c r="D73" s="41">
        <v>0</v>
      </c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</row>
    <row r="74" spans="1:18" x14ac:dyDescent="0.2">
      <c r="A74" s="4" t="s">
        <v>50</v>
      </c>
      <c r="B74" s="4"/>
      <c r="C74" s="56"/>
      <c r="D74" s="41">
        <v>0</v>
      </c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</row>
    <row r="75" spans="1:18" x14ac:dyDescent="0.2">
      <c r="A75" s="4" t="s">
        <v>61</v>
      </c>
      <c r="B75" s="4"/>
      <c r="C75" s="56"/>
      <c r="D75" s="41">
        <v>0</v>
      </c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</row>
    <row r="76" spans="1:18" x14ac:dyDescent="0.2">
      <c r="A76" s="4" t="s">
        <v>62</v>
      </c>
      <c r="B76" s="4"/>
      <c r="C76" s="56"/>
      <c r="D76" s="41">
        <v>0</v>
      </c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</row>
    <row r="77" spans="1:18" x14ac:dyDescent="0.2">
      <c r="A77" s="43" t="s">
        <v>66</v>
      </c>
      <c r="B77" s="50"/>
      <c r="C77" s="50"/>
      <c r="D77" s="46">
        <f>SUM(D72:D76)</f>
        <v>0</v>
      </c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</row>
    <row r="78" spans="1:18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</row>
    <row r="79" spans="1:18" x14ac:dyDescent="0.2">
      <c r="A79" s="39" t="s">
        <v>67</v>
      </c>
      <c r="B79" s="9" t="s">
        <v>58</v>
      </c>
      <c r="C79" s="9" t="s">
        <v>59</v>
      </c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</row>
    <row r="80" spans="1:18" x14ac:dyDescent="0.2">
      <c r="A80" s="4" t="s">
        <v>38</v>
      </c>
      <c r="B80" s="40">
        <v>56000</v>
      </c>
      <c r="C80" s="41">
        <v>0</v>
      </c>
      <c r="D80" s="42">
        <f>B80*C80</f>
        <v>0</v>
      </c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</row>
    <row r="81" spans="1:18" x14ac:dyDescent="0.2">
      <c r="A81" s="4" t="s">
        <v>60</v>
      </c>
      <c r="B81" s="40">
        <v>56000</v>
      </c>
      <c r="C81" s="41">
        <v>0</v>
      </c>
      <c r="D81" s="42">
        <f>B81*C81</f>
        <v>0</v>
      </c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</row>
    <row r="82" spans="1:18" x14ac:dyDescent="0.2">
      <c r="A82" s="47" t="s">
        <v>50</v>
      </c>
      <c r="B82" s="48">
        <v>56000</v>
      </c>
      <c r="C82" s="49">
        <v>0</v>
      </c>
      <c r="D82" s="42">
        <f>B82*C82</f>
        <v>0</v>
      </c>
      <c r="E82" s="51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</row>
    <row r="83" spans="1:18" x14ac:dyDescent="0.2">
      <c r="A83" s="4" t="s">
        <v>61</v>
      </c>
      <c r="B83" s="40">
        <v>56000</v>
      </c>
      <c r="C83" s="41">
        <v>0</v>
      </c>
      <c r="D83" s="42">
        <f>B83*C83</f>
        <v>0</v>
      </c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</row>
    <row r="84" spans="1:18" x14ac:dyDescent="0.2">
      <c r="A84" s="4" t="s">
        <v>62</v>
      </c>
      <c r="B84" s="40">
        <v>56000</v>
      </c>
      <c r="C84" s="41">
        <v>0</v>
      </c>
      <c r="D84" s="42">
        <f>B84*C84</f>
        <v>0</v>
      </c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</row>
    <row r="85" spans="1:18" x14ac:dyDescent="0.2">
      <c r="A85" s="43" t="s">
        <v>68</v>
      </c>
      <c r="B85" s="50"/>
      <c r="C85" s="50"/>
      <c r="D85" s="46">
        <f>SUM(D80:D84)</f>
        <v>0</v>
      </c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</row>
    <row r="86" spans="1:18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</row>
    <row r="87" spans="1:18" x14ac:dyDescent="0.2">
      <c r="A87" s="39" t="s">
        <v>69</v>
      </c>
      <c r="B87" s="4"/>
      <c r="C87" s="9"/>
      <c r="D87" s="9" t="s">
        <v>65</v>
      </c>
      <c r="E87" s="51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</row>
    <row r="88" spans="1:18" x14ac:dyDescent="0.2">
      <c r="A88" s="4" t="s">
        <v>38</v>
      </c>
      <c r="B88" s="4"/>
      <c r="C88" s="56"/>
      <c r="D88" s="41">
        <v>0</v>
      </c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</row>
    <row r="89" spans="1:18" x14ac:dyDescent="0.2">
      <c r="A89" s="4" t="s">
        <v>60</v>
      </c>
      <c r="B89" s="4"/>
      <c r="C89" s="56"/>
      <c r="D89" s="41">
        <v>0</v>
      </c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</row>
    <row r="90" spans="1:18" x14ac:dyDescent="0.2">
      <c r="A90" s="4" t="s">
        <v>50</v>
      </c>
      <c r="B90" s="4"/>
      <c r="C90" s="56"/>
      <c r="D90" s="41">
        <v>0</v>
      </c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</row>
    <row r="91" spans="1:18" x14ac:dyDescent="0.2">
      <c r="A91" s="4" t="s">
        <v>61</v>
      </c>
      <c r="B91" s="4"/>
      <c r="C91" s="56"/>
      <c r="D91" s="41">
        <v>0</v>
      </c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</row>
    <row r="92" spans="1:18" x14ac:dyDescent="0.2">
      <c r="A92" s="4" t="s">
        <v>62</v>
      </c>
      <c r="B92" s="4"/>
      <c r="C92" s="56"/>
      <c r="D92" s="41">
        <v>0</v>
      </c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</row>
    <row r="93" spans="1:18" x14ac:dyDescent="0.2">
      <c r="A93" s="43" t="s">
        <v>70</v>
      </c>
      <c r="B93" s="50"/>
      <c r="C93" s="50"/>
      <c r="D93" s="46">
        <f>SUM(D88:D92)</f>
        <v>0</v>
      </c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</row>
    <row r="94" spans="1:18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</row>
    <row r="95" spans="1:18" x14ac:dyDescent="0.2">
      <c r="A95" s="38" t="s">
        <v>71</v>
      </c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</row>
    <row r="96" spans="1:18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</row>
    <row r="97" spans="1:18" x14ac:dyDescent="0.2">
      <c r="A97" s="39" t="s">
        <v>72</v>
      </c>
      <c r="B97" s="4"/>
      <c r="C97" s="9"/>
      <c r="D97" s="9" t="s">
        <v>65</v>
      </c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</row>
    <row r="98" spans="1:18" x14ac:dyDescent="0.2">
      <c r="A98" s="4" t="s">
        <v>38</v>
      </c>
      <c r="B98" s="4"/>
      <c r="C98" s="56"/>
      <c r="D98" s="41">
        <v>0</v>
      </c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</row>
    <row r="99" spans="1:18" x14ac:dyDescent="0.2">
      <c r="A99" s="4" t="s">
        <v>60</v>
      </c>
      <c r="B99" s="4"/>
      <c r="C99" s="56"/>
      <c r="D99" s="41">
        <v>0</v>
      </c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</row>
    <row r="100" spans="1:18" x14ac:dyDescent="0.2">
      <c r="A100" s="4" t="s">
        <v>50</v>
      </c>
      <c r="B100" s="4"/>
      <c r="C100" s="56"/>
      <c r="D100" s="41">
        <v>0</v>
      </c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</row>
    <row r="101" spans="1:18" x14ac:dyDescent="0.2">
      <c r="A101" s="4" t="s">
        <v>61</v>
      </c>
      <c r="B101" s="4"/>
      <c r="C101" s="56"/>
      <c r="D101" s="41">
        <v>0</v>
      </c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</row>
    <row r="102" spans="1:18" x14ac:dyDescent="0.2">
      <c r="A102" s="4" t="s">
        <v>62</v>
      </c>
      <c r="B102" s="4"/>
      <c r="C102" s="56"/>
      <c r="D102" s="41">
        <v>0</v>
      </c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</row>
    <row r="103" spans="1:18" x14ac:dyDescent="0.2">
      <c r="A103" s="43" t="s">
        <v>73</v>
      </c>
      <c r="B103" s="50"/>
      <c r="C103" s="50"/>
      <c r="D103" s="46">
        <f>SUM(D98:D102)</f>
        <v>0</v>
      </c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</row>
    <row r="104" spans="1:18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</row>
    <row r="105" spans="1:18" x14ac:dyDescent="0.2">
      <c r="A105" s="39" t="s">
        <v>74</v>
      </c>
      <c r="B105" s="4"/>
      <c r="C105" s="9"/>
      <c r="D105" s="9" t="s">
        <v>65</v>
      </c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</row>
    <row r="106" spans="1:18" x14ac:dyDescent="0.2">
      <c r="A106" s="4" t="s">
        <v>38</v>
      </c>
      <c r="B106" s="4"/>
      <c r="C106" s="56"/>
      <c r="D106" s="41">
        <v>0</v>
      </c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</row>
    <row r="107" spans="1:18" x14ac:dyDescent="0.2">
      <c r="A107" s="4" t="s">
        <v>60</v>
      </c>
      <c r="B107" s="4"/>
      <c r="C107" s="56"/>
      <c r="D107" s="41">
        <v>0</v>
      </c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</row>
    <row r="108" spans="1:18" x14ac:dyDescent="0.2">
      <c r="A108" s="4" t="s">
        <v>50</v>
      </c>
      <c r="B108" s="4"/>
      <c r="C108" s="56"/>
      <c r="D108" s="41">
        <v>0</v>
      </c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</row>
    <row r="109" spans="1:18" x14ac:dyDescent="0.2">
      <c r="A109" s="4" t="s">
        <v>61</v>
      </c>
      <c r="B109" s="4"/>
      <c r="C109" s="56"/>
      <c r="D109" s="41">
        <v>0</v>
      </c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</row>
    <row r="110" spans="1:18" x14ac:dyDescent="0.2">
      <c r="A110" s="4" t="s">
        <v>62</v>
      </c>
      <c r="B110" s="4"/>
      <c r="C110" s="56"/>
      <c r="D110" s="41">
        <v>0</v>
      </c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</row>
    <row r="111" spans="1:18" x14ac:dyDescent="0.2">
      <c r="A111" s="43" t="s">
        <v>75</v>
      </c>
      <c r="B111" s="50"/>
      <c r="C111" s="50"/>
      <c r="D111" s="46">
        <f>SUM(D106:D110)</f>
        <v>0</v>
      </c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</row>
    <row r="112" spans="1:18" x14ac:dyDescent="0.2">
      <c r="A112" s="52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</row>
    <row r="113" spans="1:18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</row>
    <row r="114" spans="1:18" x14ac:dyDescent="0.2">
      <c r="A114" s="54" t="s">
        <v>85</v>
      </c>
      <c r="B114" s="50"/>
      <c r="C114" s="50"/>
      <c r="D114" s="55">
        <f>(D16+D27+D36+D47+D58+D69+D77+D85+D93+D103+D111)</f>
        <v>0</v>
      </c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</row>
    <row r="115" spans="1:18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</row>
    <row r="116" spans="1:18" x14ac:dyDescent="0.2">
      <c r="A116" s="9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</row>
    <row r="117" spans="1:18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</row>
    <row r="118" spans="1:18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</row>
    <row r="119" spans="1:18" ht="15" x14ac:dyDescent="0.25">
      <c r="A119" s="64" t="s">
        <v>76</v>
      </c>
      <c r="B119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</row>
    <row r="120" spans="1:18" ht="15" x14ac:dyDescent="0.25">
      <c r="A120" s="64"/>
      <c r="B120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</row>
    <row r="121" spans="1:18" ht="15" thickBot="1" x14ac:dyDescent="0.25">
      <c r="A121" s="66" t="s">
        <v>77</v>
      </c>
      <c r="B121" s="82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</row>
    <row r="122" spans="1:18" ht="15.75" thickTop="1" thickBot="1" x14ac:dyDescent="0.25">
      <c r="A122" s="67" t="s">
        <v>78</v>
      </c>
      <c r="B122" s="82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</row>
    <row r="123" spans="1:18" ht="15.75" thickTop="1" thickBot="1" x14ac:dyDescent="0.25">
      <c r="A123" s="66" t="s">
        <v>79</v>
      </c>
      <c r="B123" s="82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</row>
    <row r="124" spans="1:18" ht="65.25" customHeight="1" thickTop="1" x14ac:dyDescent="0.2">
      <c r="A124" s="68" t="s">
        <v>80</v>
      </c>
      <c r="B124" s="83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</row>
    <row r="125" spans="1:18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</row>
    <row r="126" spans="1:18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</row>
    <row r="127" spans="1:18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</row>
    <row r="128" spans="1:18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</row>
    <row r="129" spans="1:18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</row>
    <row r="130" spans="1:18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</row>
    <row r="131" spans="1:18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</row>
    <row r="132" spans="1:18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</row>
    <row r="133" spans="1:18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</row>
    <row r="134" spans="1:18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</row>
    <row r="135" spans="1:18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</row>
    <row r="136" spans="1:18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</row>
    <row r="137" spans="1:18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</row>
    <row r="138" spans="1:18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</row>
    <row r="139" spans="1:18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</row>
    <row r="140" spans="1:18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</row>
    <row r="141" spans="1:18" x14ac:dyDescent="0.2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</row>
    <row r="142" spans="1:18" x14ac:dyDescent="0.2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</row>
    <row r="143" spans="1:18" x14ac:dyDescent="0.2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</row>
    <row r="144" spans="1:18" x14ac:dyDescent="0.2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</row>
    <row r="145" spans="1:18" x14ac:dyDescent="0.2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</row>
    <row r="146" spans="1:18" x14ac:dyDescent="0.2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</row>
    <row r="147" spans="1:18" x14ac:dyDescent="0.2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</row>
    <row r="148" spans="1:18" x14ac:dyDescent="0.2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</row>
    <row r="149" spans="1:18" x14ac:dyDescent="0.2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</row>
    <row r="150" spans="1:18" x14ac:dyDescent="0.2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</row>
    <row r="151" spans="1:18" x14ac:dyDescent="0.2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</row>
    <row r="152" spans="1:18" x14ac:dyDescent="0.2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</row>
    <row r="153" spans="1:18" x14ac:dyDescent="0.2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</row>
    <row r="154" spans="1:18" x14ac:dyDescent="0.2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</row>
    <row r="155" spans="1:18" x14ac:dyDescent="0.2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</row>
    <row r="156" spans="1:18" x14ac:dyDescent="0.2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</row>
    <row r="157" spans="1:18" x14ac:dyDescent="0.2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</row>
    <row r="158" spans="1:18" x14ac:dyDescent="0.2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</row>
    <row r="159" spans="1:18" x14ac:dyDescent="0.2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</row>
    <row r="160" spans="1:18" x14ac:dyDescent="0.2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</row>
    <row r="161" spans="1:18" x14ac:dyDescent="0.2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</row>
    <row r="162" spans="1:18" x14ac:dyDescent="0.2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</row>
    <row r="163" spans="1:18" x14ac:dyDescent="0.2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</row>
    <row r="164" spans="1:18" x14ac:dyDescent="0.2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</row>
    <row r="165" spans="1:18" x14ac:dyDescent="0.2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</row>
    <row r="166" spans="1:18" x14ac:dyDescent="0.2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</row>
    <row r="167" spans="1:18" x14ac:dyDescent="0.2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</row>
    <row r="168" spans="1:18" x14ac:dyDescent="0.2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</row>
    <row r="169" spans="1:18" x14ac:dyDescent="0.2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</row>
    <row r="170" spans="1:18" x14ac:dyDescent="0.2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</row>
    <row r="171" spans="1:18" x14ac:dyDescent="0.2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</row>
    <row r="172" spans="1:18" x14ac:dyDescent="0.2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</row>
    <row r="173" spans="1:18" x14ac:dyDescent="0.2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</row>
    <row r="174" spans="1:18" x14ac:dyDescent="0.2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</row>
    <row r="175" spans="1:18" x14ac:dyDescent="0.2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</row>
    <row r="176" spans="1:18" x14ac:dyDescent="0.2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</row>
    <row r="177" spans="1:18" x14ac:dyDescent="0.2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</row>
    <row r="178" spans="1:18" x14ac:dyDescent="0.2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</row>
    <row r="179" spans="1:18" x14ac:dyDescent="0.2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</row>
    <row r="180" spans="1:18" x14ac:dyDescent="0.2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</row>
    <row r="181" spans="1:18" x14ac:dyDescent="0.2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</row>
    <row r="182" spans="1:18" x14ac:dyDescent="0.2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</row>
    <row r="183" spans="1:18" x14ac:dyDescent="0.2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</row>
    <row r="184" spans="1:18" x14ac:dyDescent="0.2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</row>
    <row r="185" spans="1:18" x14ac:dyDescent="0.2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</row>
    <row r="186" spans="1:18" x14ac:dyDescent="0.2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</row>
    <row r="187" spans="1:18" x14ac:dyDescent="0.2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</row>
    <row r="188" spans="1:18" x14ac:dyDescent="0.2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</row>
    <row r="189" spans="1:18" x14ac:dyDescent="0.2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</row>
    <row r="190" spans="1:18" x14ac:dyDescent="0.2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</row>
    <row r="191" spans="1:18" x14ac:dyDescent="0.2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</row>
    <row r="192" spans="1:18" x14ac:dyDescent="0.2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</row>
    <row r="193" spans="1:18" x14ac:dyDescent="0.2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</row>
    <row r="194" spans="1:18" x14ac:dyDescent="0.2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</row>
    <row r="195" spans="1:18" x14ac:dyDescent="0.2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</row>
    <row r="196" spans="1:18" x14ac:dyDescent="0.2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</row>
    <row r="197" spans="1:18" x14ac:dyDescent="0.2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</row>
    <row r="198" spans="1:18" x14ac:dyDescent="0.2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</row>
    <row r="199" spans="1:18" x14ac:dyDescent="0.2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</row>
    <row r="200" spans="1:18" x14ac:dyDescent="0.2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</row>
    <row r="201" spans="1:18" x14ac:dyDescent="0.2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</row>
    <row r="202" spans="1:18" x14ac:dyDescent="0.2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</row>
    <row r="203" spans="1:18" x14ac:dyDescent="0.2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</row>
    <row r="204" spans="1:18" x14ac:dyDescent="0.2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</row>
    <row r="205" spans="1:18" x14ac:dyDescent="0.2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</row>
    <row r="206" spans="1:18" x14ac:dyDescent="0.2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</row>
    <row r="207" spans="1:18" x14ac:dyDescent="0.2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</row>
    <row r="208" spans="1:18" x14ac:dyDescent="0.2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</row>
    <row r="209" spans="1:18" x14ac:dyDescent="0.2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</row>
    <row r="210" spans="1:18" x14ac:dyDescent="0.2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</row>
    <row r="211" spans="1:18" x14ac:dyDescent="0.2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</row>
    <row r="212" spans="1:18" x14ac:dyDescent="0.2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</row>
    <row r="213" spans="1:18" x14ac:dyDescent="0.2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</row>
    <row r="214" spans="1:18" x14ac:dyDescent="0.2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</row>
    <row r="215" spans="1:18" x14ac:dyDescent="0.2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</row>
    <row r="216" spans="1:18" x14ac:dyDescent="0.2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</row>
    <row r="217" spans="1:18" x14ac:dyDescent="0.2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</row>
    <row r="218" spans="1:18" x14ac:dyDescent="0.2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</row>
    <row r="219" spans="1:18" x14ac:dyDescent="0.2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</row>
    <row r="220" spans="1:18" x14ac:dyDescent="0.2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</row>
    <row r="221" spans="1:18" x14ac:dyDescent="0.2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</row>
    <row r="222" spans="1:18" x14ac:dyDescent="0.2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</row>
    <row r="223" spans="1:18" x14ac:dyDescent="0.2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</row>
    <row r="224" spans="1:18" x14ac:dyDescent="0.2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</row>
    <row r="225" spans="1:18" x14ac:dyDescent="0.2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</row>
    <row r="226" spans="1:18" x14ac:dyDescent="0.2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</row>
    <row r="227" spans="1:18" x14ac:dyDescent="0.2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</row>
    <row r="228" spans="1:18" x14ac:dyDescent="0.2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</row>
    <row r="229" spans="1:18" x14ac:dyDescent="0.2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</row>
    <row r="230" spans="1:18" x14ac:dyDescent="0.2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</row>
    <row r="231" spans="1:18" x14ac:dyDescent="0.2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</row>
    <row r="232" spans="1:18" x14ac:dyDescent="0.2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</row>
    <row r="233" spans="1:18" x14ac:dyDescent="0.2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</row>
    <row r="234" spans="1:18" x14ac:dyDescent="0.2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</row>
    <row r="235" spans="1:18" x14ac:dyDescent="0.2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</row>
    <row r="236" spans="1:18" x14ac:dyDescent="0.2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</row>
    <row r="237" spans="1:18" x14ac:dyDescent="0.2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</row>
    <row r="238" spans="1:18" x14ac:dyDescent="0.2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</row>
    <row r="239" spans="1:18" x14ac:dyDescent="0.2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</row>
    <row r="240" spans="1:18" x14ac:dyDescent="0.2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</row>
    <row r="241" spans="1:18" x14ac:dyDescent="0.2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</row>
    <row r="242" spans="1:18" x14ac:dyDescent="0.2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</row>
    <row r="243" spans="1:18" x14ac:dyDescent="0.2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</row>
    <row r="244" spans="1:18" x14ac:dyDescent="0.2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</row>
    <row r="245" spans="1:18" x14ac:dyDescent="0.2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</row>
    <row r="246" spans="1:18" x14ac:dyDescent="0.2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</row>
    <row r="247" spans="1:18" x14ac:dyDescent="0.2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</row>
    <row r="248" spans="1:18" x14ac:dyDescent="0.2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</row>
    <row r="249" spans="1:18" x14ac:dyDescent="0.2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</row>
    <row r="250" spans="1:18" x14ac:dyDescent="0.2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</row>
    <row r="251" spans="1:18" x14ac:dyDescent="0.2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</row>
    <row r="252" spans="1:18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</row>
    <row r="253" spans="1:18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</row>
    <row r="254" spans="1:18" x14ac:dyDescent="0.2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</row>
    <row r="255" spans="1:18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</row>
    <row r="256" spans="1:18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</row>
    <row r="257" spans="1:18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</row>
    <row r="258" spans="1:18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</row>
    <row r="259" spans="1:18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</row>
    <row r="260" spans="1:18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</row>
    <row r="261" spans="1:18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</row>
    <row r="262" spans="1:18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</row>
    <row r="263" spans="1:18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</row>
    <row r="264" spans="1:18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</row>
    <row r="265" spans="1:18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</row>
    <row r="266" spans="1:18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</row>
    <row r="267" spans="1:18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</row>
    <row r="268" spans="1:18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</row>
    <row r="269" spans="1:18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</row>
    <row r="270" spans="1:18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</row>
    <row r="271" spans="1:18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</row>
    <row r="272" spans="1:18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</row>
    <row r="273" spans="1:18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</row>
    <row r="274" spans="1:18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</row>
    <row r="275" spans="1:18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</row>
    <row r="276" spans="1:18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</row>
    <row r="277" spans="1:18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</row>
    <row r="278" spans="1:18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</row>
    <row r="279" spans="1:18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</row>
    <row r="280" spans="1:18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</row>
    <row r="281" spans="1:18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</row>
    <row r="282" spans="1:18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</row>
    <row r="283" spans="1:18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</row>
    <row r="284" spans="1:18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</row>
    <row r="285" spans="1:18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</row>
    <row r="286" spans="1:18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</row>
    <row r="287" spans="1:18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</row>
    <row r="288" spans="1:18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</row>
    <row r="289" spans="1:18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</row>
    <row r="290" spans="1:18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</row>
    <row r="291" spans="1:18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</row>
    <row r="292" spans="1:18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</row>
    <row r="293" spans="1:18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</row>
    <row r="294" spans="1:18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</row>
    <row r="295" spans="1:18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</row>
    <row r="296" spans="1:18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</row>
    <row r="297" spans="1:18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</row>
    <row r="298" spans="1:18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</row>
    <row r="299" spans="1:18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</row>
    <row r="300" spans="1:18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</row>
    <row r="301" spans="1:18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</row>
    <row r="302" spans="1:18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</row>
    <row r="303" spans="1:18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</row>
    <row r="304" spans="1:18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</row>
    <row r="305" spans="1:18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</row>
    <row r="306" spans="1:18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</row>
    <row r="307" spans="1:18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</row>
  </sheetData>
  <sheetProtection algorithmName="SHA-512" hashValue="vicdSyfMFo/32uoukx78OZMh2U+QAZgfFOdRJS/bS+rsfhYEnsL3I4w4medOz42/hr/Bi6oOC0GJIBqCDnbOPg==" saltValue="J7iajpgHGhnC2vL9ZfXp/g==" spinCount="100000" sheet="1" objects="1" scenarios="1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ce07e67-6734-4bc9-b634-7eafe980af83">
      <Terms xmlns="http://schemas.microsoft.com/office/infopath/2007/PartnerControls"/>
    </lcf76f155ced4ddcb4097134ff3c332f>
    <TaxCatchAll xmlns="8a82859d-84f7-4a65-a6c3-5f5e94aeeae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9CCA3D0F430774D80438A11DB1D5E51" ma:contentTypeVersion="12" ma:contentTypeDescription="Een nieuw document maken." ma:contentTypeScope="" ma:versionID="b0d9e4d579138e25260ad9e3be875643">
  <xsd:schema xmlns:xsd="http://www.w3.org/2001/XMLSchema" xmlns:xs="http://www.w3.org/2001/XMLSchema" xmlns:p="http://schemas.microsoft.com/office/2006/metadata/properties" xmlns:ns2="dce07e67-6734-4bc9-b634-7eafe980af83" xmlns:ns3="8a82859d-84f7-4a65-a6c3-5f5e94aeeae3" targetNamespace="http://schemas.microsoft.com/office/2006/metadata/properties" ma:root="true" ma:fieldsID="4417105585099e2b16c2a0b26bbf1c76" ns2:_="" ns3:_="">
    <xsd:import namespace="dce07e67-6734-4bc9-b634-7eafe980af83"/>
    <xsd:import namespace="8a82859d-84f7-4a65-a6c3-5f5e94aeea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e07e67-6734-4bc9-b634-7eafe980af8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Afbeeldingtags" ma:readOnly="false" ma:fieldId="{5cf76f15-5ced-4ddc-b409-7134ff3c332f}" ma:taxonomyMulti="true" ma:sspId="5380ce30-ef42-4fc7-ae21-31433e0825c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82859d-84f7-4a65-a6c3-5f5e94aeeae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f550c8d-9f9e-4b20-8fd0-54b1e07a8a9e}" ma:internalName="TaxCatchAll" ma:showField="CatchAllData" ma:web="8a82859d-84f7-4a65-a6c3-5f5e94aeeae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C7B68FA-3668-41B2-8752-E6E1E527DB66}">
  <ds:schemaRefs>
    <ds:schemaRef ds:uri="http://schemas.microsoft.com/office/2006/metadata/properties"/>
    <ds:schemaRef ds:uri="http://schemas.microsoft.com/office/infopath/2007/PartnerControls"/>
    <ds:schemaRef ds:uri="dce07e67-6734-4bc9-b634-7eafe980af83"/>
    <ds:schemaRef ds:uri="8a82859d-84f7-4a65-a6c3-5f5e94aeeae3"/>
  </ds:schemaRefs>
</ds:datastoreItem>
</file>

<file path=customXml/itemProps2.xml><?xml version="1.0" encoding="utf-8"?>
<ds:datastoreItem xmlns:ds="http://schemas.openxmlformats.org/officeDocument/2006/customXml" ds:itemID="{1B43FB91-EEDB-4DC4-9370-FE4E733CB33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ce07e67-6734-4bc9-b634-7eafe980af83"/>
    <ds:schemaRef ds:uri="8a82859d-84f7-4a65-a6c3-5f5e94aeea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5866344-EB4B-4412-B75F-39881CE14BB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Perceel 1 post</vt:lpstr>
      <vt:lpstr>Perceel 2 koerier</vt:lpstr>
      <vt:lpstr>Perceel 3 verkiezingen</vt:lpstr>
      <vt:lpstr>'Perceel 1 post'!Afdrukbereik</vt:lpstr>
    </vt:vector>
  </TitlesOfParts>
  <Manager/>
  <Company>Gemeente Zoetermeer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dekkn</dc:creator>
  <cp:keywords/>
  <dc:description/>
  <cp:lastModifiedBy>Groenewegen, SP (Stan)</cp:lastModifiedBy>
  <cp:revision/>
  <dcterms:created xsi:type="dcterms:W3CDTF">2013-05-27T12:27:52Z</dcterms:created>
  <dcterms:modified xsi:type="dcterms:W3CDTF">2025-09-16T09:26:44Z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