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0" documentId="8_{C6F4E472-F51D-4944-BF9B-852936ABED46}" xr6:coauthVersionLast="47" xr6:coauthVersionMax="47" xr10:uidLastSave="{04BB4A4D-917A-4BCF-98FE-AD69E8574AD8}"/>
  <bookViews>
    <workbookView xWindow="-120" yWindow="-120" windowWidth="29040" windowHeight="15840" xr2:uid="{00000000-000D-0000-FFFF-FFFF00000000}"/>
  </bookViews>
  <sheets>
    <sheet name="Inschrijfblad ROK B" sheetId="2" r:id="rId1"/>
  </sheets>
  <definedNames>
    <definedName name="_xlnm.Print_Area" localSheetId="0">'Inschrijfblad ROK B'!$A$1:$F$113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2" l="1"/>
  <c r="F73" i="2"/>
  <c r="F21" i="2"/>
  <c r="F20" i="2"/>
  <c r="F68" i="2"/>
  <c r="F23" i="2"/>
  <c r="F24" i="2"/>
  <c r="F25" i="2"/>
  <c r="F26" i="2"/>
  <c r="F27" i="2"/>
  <c r="F28" i="2"/>
  <c r="F29" i="2"/>
  <c r="F30" i="2"/>
  <c r="F41" i="2"/>
  <c r="F74" i="2"/>
  <c r="F79" i="2"/>
  <c r="F98" i="2" l="1"/>
  <c r="F97" i="2"/>
  <c r="F96" i="2"/>
  <c r="F95" i="2"/>
  <c r="F94" i="2"/>
  <c r="F93" i="2"/>
  <c r="F92" i="2"/>
  <c r="F91" i="2"/>
  <c r="F90" i="2"/>
  <c r="F85" i="2"/>
  <c r="F84" i="2"/>
  <c r="F83" i="2"/>
  <c r="F82" i="2"/>
  <c r="F81" i="2"/>
  <c r="F80" i="2"/>
  <c r="F78" i="2"/>
  <c r="C75" i="2" l="1"/>
  <c r="F75" i="2" s="1"/>
  <c r="F86" i="2"/>
  <c r="F72" i="2"/>
  <c r="F71" i="2"/>
  <c r="F70" i="2"/>
  <c r="F69" i="2"/>
  <c r="F67" i="2"/>
  <c r="F65" i="2"/>
  <c r="F62" i="2"/>
  <c r="F61" i="2"/>
  <c r="F60" i="2"/>
  <c r="F59" i="2"/>
  <c r="F58" i="2"/>
  <c r="F57" i="2"/>
  <c r="F56" i="2"/>
  <c r="F55" i="2"/>
  <c r="F54" i="2"/>
  <c r="F53" i="2"/>
  <c r="F52" i="2"/>
  <c r="F49" i="2"/>
  <c r="F48" i="2"/>
  <c r="F47" i="2"/>
  <c r="F44" i="2"/>
  <c r="F43" i="2"/>
  <c r="F42" i="2"/>
  <c r="F40" i="2"/>
  <c r="F39" i="2"/>
  <c r="F38" i="2"/>
  <c r="F37" i="2"/>
  <c r="F17" i="2"/>
  <c r="F18" i="2"/>
  <c r="F19" i="2"/>
  <c r="F22" i="2"/>
  <c r="F31" i="2"/>
  <c r="F32" i="2"/>
  <c r="F33" i="2"/>
  <c r="F34" i="2"/>
  <c r="F16" i="2"/>
  <c r="F76" i="2" l="1"/>
  <c r="F50" i="2"/>
  <c r="F45" i="2"/>
  <c r="F35" i="2"/>
  <c r="F63" i="2"/>
  <c r="F88" i="2" l="1"/>
  <c r="C100" i="2" s="1"/>
  <c r="F100" i="2" s="1"/>
  <c r="C99" i="2" l="1"/>
  <c r="F99" i="2" s="1"/>
  <c r="C101" i="2"/>
  <c r="F101" i="2" s="1"/>
  <c r="F102" i="2" l="1"/>
  <c r="F104" i="2" s="1"/>
</calcChain>
</file>

<file path=xl/sharedStrings.xml><?xml version="1.0" encoding="utf-8"?>
<sst xmlns="http://schemas.openxmlformats.org/spreadsheetml/2006/main" count="240" uniqueCount="158">
  <si>
    <t>uur</t>
  </si>
  <si>
    <t>dag</t>
  </si>
  <si>
    <t>Aan- en afvoer materieel</t>
  </si>
  <si>
    <t>%</t>
  </si>
  <si>
    <t>ton</t>
  </si>
  <si>
    <t>Grondwerker</t>
  </si>
  <si>
    <t>Stratenmaker</t>
  </si>
  <si>
    <t>m2</t>
  </si>
  <si>
    <t>dagdeel</t>
  </si>
  <si>
    <t>Subtotaal</t>
  </si>
  <si>
    <t xml:space="preserve">Veegzuigauto </t>
  </si>
  <si>
    <t>Trekker met waterwagen</t>
  </si>
  <si>
    <t>Materieel inclusief bediener</t>
  </si>
  <si>
    <t>project</t>
  </si>
  <si>
    <t>Inrichten werkterrein per project</t>
  </si>
  <si>
    <t>Opruimen werkterrein per project</t>
  </si>
  <si>
    <t>Algemene werkzaamheden</t>
  </si>
  <si>
    <t>week</t>
  </si>
  <si>
    <t>hm/week</t>
  </si>
  <si>
    <t>hm</t>
  </si>
  <si>
    <t>Ploeg stratenmakers</t>
  </si>
  <si>
    <t>Staartkosten</t>
  </si>
  <si>
    <t>Voor- en naopname perceel en opstallen (foto rapportage)</t>
  </si>
  <si>
    <t>Leveranties/Stortkosten</t>
  </si>
  <si>
    <t xml:space="preserve">week </t>
  </si>
  <si>
    <t>Toepassen sproeiinstallatie incl watermeter</t>
  </si>
  <si>
    <t>Overige eenmalige kosten per project</t>
  </si>
  <si>
    <t>Leveren zand franco werk (klasse AW)</t>
  </si>
  <si>
    <t>Waterdoorlatend scheidingsdoek als signaleringslaag</t>
  </si>
  <si>
    <t>Inzet ondersteunend materieel</t>
  </si>
  <si>
    <t>Uitvoeringskosten (percentage van subtotaal exclusief staartkosten)</t>
  </si>
  <si>
    <t>Algemene kosten (percentage van subtotaal exclusief staartkosten)</t>
  </si>
  <si>
    <t>Winst en risico (percentage van subtotaal exclusief staartkosten)</t>
  </si>
  <si>
    <t>alle bedragen zijn exclusief BTW</t>
  </si>
  <si>
    <t>Aantal eenheden</t>
  </si>
  <si>
    <t>Bedrag</t>
  </si>
  <si>
    <t>Eenheid</t>
  </si>
  <si>
    <t>Invulwijzer:</t>
  </si>
  <si>
    <t>Eenheids- tarief</t>
  </si>
  <si>
    <t xml:space="preserve">Opslagpercentage aan inschrijver geoffreerde (projectspecifieke) reinigings- en storttarieven </t>
  </si>
  <si>
    <t>Instandhouden hekwerk; naar boven afgerond per hele hectometer</t>
  </si>
  <si>
    <t>Gegevens inschrijver:</t>
  </si>
  <si>
    <t>Naam Bedrijf:</t>
  </si>
  <si>
    <t>Datum:</t>
  </si>
  <si>
    <t>Subtotaal excl. staartkosten</t>
  </si>
  <si>
    <t>Uitvoering</t>
  </si>
  <si>
    <t>Kenmerk raamovereenkomst:</t>
  </si>
  <si>
    <t>Projectnaam en plaats:</t>
  </si>
  <si>
    <t>&lt;overig materieel buiten standaard inschrijfstaat&gt;</t>
  </si>
  <si>
    <t>&lt;overige arbeidskosten, buiten standaard inschrijfstaat&gt;</t>
  </si>
  <si>
    <t>&lt;overige staartkosten, buiten standaard inschrijfstaat&gt;</t>
  </si>
  <si>
    <t>Projectspecifieke kosten reinigbare grond (offerte bijvoegen)</t>
  </si>
  <si>
    <t>Projectspecifieke kosten niet-reinigbare grond (offerte bijvoegen)</t>
  </si>
  <si>
    <t>Dit is uw aangeboden percentage percentage . Vb: "4" invullen voor 4%</t>
  </si>
  <si>
    <t>&lt;datum&gt;</t>
  </si>
  <si>
    <t>Tariefjaar</t>
  </si>
  <si>
    <t>&lt;overige algemene werkzaamheden&gt;</t>
  </si>
  <si>
    <t>&lt;straatnaam nr plaats&gt;</t>
  </si>
  <si>
    <t>1.2</t>
  </si>
  <si>
    <t>1.1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</si>
  <si>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</si>
  <si>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</si>
  <si>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</si>
  <si>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</si>
  <si>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</si>
  <si>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</si>
  <si>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</si>
  <si>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</si>
  <si>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</si>
  <si>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</si>
  <si>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</si>
  <si>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</si>
  <si>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</si>
  <si>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2.5</t>
  </si>
  <si>
    <t>3.1</t>
  </si>
  <si>
    <t>3.2</t>
  </si>
  <si>
    <t>3.3</t>
  </si>
  <si>
    <t>4.1</t>
  </si>
  <si>
    <t>4.2</t>
  </si>
  <si>
    <t>4.3</t>
  </si>
  <si>
    <t>4.4</t>
  </si>
  <si>
    <t>5.1</t>
  </si>
  <si>
    <t>5.3</t>
  </si>
  <si>
    <t>5.4</t>
  </si>
  <si>
    <t>5.5</t>
  </si>
  <si>
    <t>5.6</t>
  </si>
  <si>
    <t>5.7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</si>
  <si>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</si>
  <si>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</si>
  <si>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</si>
  <si>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</si>
  <si>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</si>
  <si>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</si>
  <si>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</si>
  <si>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</si>
  <si>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</si>
  <si>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</si>
  <si>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</si>
  <si>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</si>
  <si>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</si>
  <si>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 xml:space="preserve">Toepassen overig klein materieel </t>
  </si>
  <si>
    <t>Toepassen electrische kruiwagen per stuk</t>
  </si>
  <si>
    <t>1.12</t>
  </si>
  <si>
    <t>1.13</t>
  </si>
  <si>
    <t xml:space="preserve">Mobiele kraan (15 ton) </t>
  </si>
  <si>
    <t>Afvoer reinigbaar enkele reisafstand 20-40km</t>
  </si>
  <si>
    <t>Afvoer reinigbaar enkele reisafstand 40-60km</t>
  </si>
  <si>
    <t>Asbest decontaminatieunit</t>
  </si>
  <si>
    <t>Aan- en afvoer incl aanbrengen hekwerk per project groter dan 1 hectometer; naar boven afgerond per hele hectometer</t>
  </si>
  <si>
    <t>Afvoer en stortkosten teerhoudend asfalt</t>
  </si>
  <si>
    <t>Afvoer en stortkosten niet-teerhoudend asfalt</t>
  </si>
  <si>
    <t>Afvoer en stortkosten bouw- en sloopafval (niet asbesthoudend)</t>
  </si>
  <si>
    <t>Afvoer en stortkosten bouw- en sloopafval (asbesthoudend)</t>
  </si>
  <si>
    <t xml:space="preserve">Arbeidsloonkosten uitvoerend personeel </t>
  </si>
  <si>
    <t>Kwaliteitsverantwoordelijke KVP' er</t>
  </si>
  <si>
    <t xml:space="preserve">Veiligheidsverantwoordelijke R-DLP'er </t>
  </si>
  <si>
    <t>6.1</t>
  </si>
  <si>
    <t>6.2</t>
  </si>
  <si>
    <t>6.3</t>
  </si>
  <si>
    <t>6.5</t>
  </si>
  <si>
    <t>Uitvoeringsplan en V&amp;G maatregelen</t>
  </si>
  <si>
    <t>Opstellen V&amp;G-plan, begeleiding door HVK tijdens het werk en kick-off op locatie</t>
  </si>
  <si>
    <t xml:space="preserve">Shovel </t>
  </si>
  <si>
    <t>Knikmops per stuk</t>
  </si>
  <si>
    <t>Opstellen uitvoeringsplan incl. coordinatie en afstemming MKB plan</t>
  </si>
  <si>
    <t xml:space="preserve">Mobiele kraan (20 ton) </t>
  </si>
  <si>
    <t>Aanbieding deelopdracht  BAS ROK B; Uitvoering bodemsanering</t>
  </si>
  <si>
    <t>AANNEMERS</t>
  </si>
  <si>
    <t>5.9</t>
  </si>
  <si>
    <t>Leveren menggranulaat franco werk (0-40 met certificaat)</t>
  </si>
  <si>
    <t>Toepassen mobiele wasplaats ipv was-/borstelplaats</t>
  </si>
  <si>
    <t>Mobiele elektrische kraan (8 tons) incl laden</t>
  </si>
  <si>
    <t>Mobiele elektrische kraan (15 tons) incl laden</t>
  </si>
  <si>
    <t>1.14</t>
  </si>
  <si>
    <t>1.15</t>
  </si>
  <si>
    <t>Mobiele elektrische kraan (20 tons) incl laden</t>
  </si>
  <si>
    <t>&lt;overige materieel buiten standaard inschrijfstaat&gt;</t>
  </si>
  <si>
    <t xml:space="preserve">Midi kraan (8 tons) </t>
  </si>
  <si>
    <t xml:space="preserve">Dit is uw aangeboden eenheidstarief in euro. </t>
  </si>
  <si>
    <t>Dit getal uit kolom Fwordt ingevuld in de drie cellen in kolom C</t>
  </si>
  <si>
    <t>Fictieve inschrijfprijs</t>
  </si>
  <si>
    <t>Leveren teelgrond franco werk (klasse AW)</t>
  </si>
  <si>
    <t>&lt;ntb&gt;</t>
  </si>
  <si>
    <t>&lt;NAAM AANNEMER&gt;</t>
  </si>
  <si>
    <t>Afvoer reinigbaar enkele reisafstand 60-90 km</t>
  </si>
  <si>
    <t>Fictieve aantallen voor de fictive inschrijfprijs</t>
  </si>
  <si>
    <t xml:space="preserve">Vul hier eventuele aanvullende kosten in buiten de standaard kosten &lt;NIET VOOR FICTIEVE INSCHRIJVING&gt; </t>
  </si>
  <si>
    <t>Afvoer niet reinigbaar enkele reisafstand 0-30km (obv 0 tot 20 ton per vracht)</t>
  </si>
  <si>
    <t>Afvoer niet reinigbaar enkele reisafstand 30-60km (obv 0 tot 10 ton per vracht)</t>
  </si>
  <si>
    <t>Afvoer niet reinigbaar enkele reisafstand 30-60km (obv 10,1 tot 20 ton per vracht)</t>
  </si>
  <si>
    <t>5.8a</t>
  </si>
  <si>
    <t>5.8b</t>
  </si>
  <si>
    <t>Geogrid/geotextiel nabij bomen als signaleringslaag</t>
  </si>
  <si>
    <t>5.2a</t>
  </si>
  <si>
    <t>5.2b</t>
  </si>
  <si>
    <t>Leveren teelgrond met afwijkend Organische stof van 2-5% franco werk (klasse AW)</t>
  </si>
  <si>
    <t>4.5</t>
  </si>
  <si>
    <t>Aanvragen en realiseren stroomvoorziening tbv laden electrisch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</si>
</sst>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0" tint="-0.499984740745262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b/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4" fontId="0" fillId="0" borderId="0" xfId="0" applyNumberFormat="1"/>
    <xf numFmtId="4" fontId="4" fillId="0" borderId="14" xfId="1" applyNumberFormat="1" applyFont="1" applyBorder="1" applyProtection="1"/>
    <xf numFmtId="0" fontId="0" fillId="0" borderId="0" xfId="0" applyAlignment="1">
      <alignment horizontal="left"/>
    </xf>
    <xf numFmtId="0" fontId="6" fillId="5" borderId="0" xfId="0" applyFont="1" applyFill="1" applyAlignment="1">
      <alignment vertical="top"/>
    </xf>
    <xf numFmtId="0" fontId="0" fillId="5" borderId="0" xfId="0" applyFill="1"/>
    <xf numFmtId="0" fontId="5" fillId="5" borderId="0" xfId="0" applyFont="1" applyFill="1"/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/>
    <xf numFmtId="0" fontId="1" fillId="0" borderId="0" xfId="0" applyFont="1"/>
    <xf numFmtId="0" fontId="8" fillId="6" borderId="4" xfId="0" applyFont="1" applyFill="1" applyBorder="1" applyAlignment="1">
      <alignment horizontal="left"/>
    </xf>
    <xf numFmtId="0" fontId="8" fillId="6" borderId="4" xfId="0" applyFont="1" applyFill="1" applyBorder="1"/>
    <xf numFmtId="0" fontId="0" fillId="6" borderId="5" xfId="0" applyFill="1" applyBorder="1" applyAlignment="1">
      <alignment wrapText="1"/>
    </xf>
    <xf numFmtId="0" fontId="0" fillId="6" borderId="5" xfId="0" applyFill="1" applyBorder="1"/>
    <xf numFmtId="4" fontId="0" fillId="6" borderId="6" xfId="0" applyNumberFormat="1" applyFill="1" applyBorder="1" applyAlignment="1">
      <alignment wrapText="1"/>
    </xf>
    <xf numFmtId="0" fontId="0" fillId="6" borderId="6" xfId="0" applyFill="1" applyBorder="1"/>
    <xf numFmtId="0" fontId="8" fillId="5" borderId="23" xfId="0" applyFont="1" applyFill="1" applyBorder="1" applyAlignment="1">
      <alignment horizontal="left"/>
    </xf>
    <xf numFmtId="0" fontId="8" fillId="5" borderId="23" xfId="0" applyFont="1" applyFill="1" applyBorder="1"/>
    <xf numFmtId="0" fontId="0" fillId="5" borderId="25" xfId="0" applyFill="1" applyBorder="1" applyAlignment="1">
      <alignment wrapText="1"/>
    </xf>
    <xf numFmtId="0" fontId="0" fillId="5" borderId="25" xfId="0" applyFill="1" applyBorder="1"/>
    <xf numFmtId="4" fontId="0" fillId="5" borderId="26" xfId="0" applyNumberFormat="1" applyFill="1" applyBorder="1" applyAlignment="1">
      <alignment wrapText="1"/>
    </xf>
    <xf numFmtId="0" fontId="0" fillId="5" borderId="26" xfId="0" applyFill="1" applyBorder="1"/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13" xfId="0" applyBorder="1"/>
    <xf numFmtId="44" fontId="0" fillId="0" borderId="35" xfId="1" applyFont="1" applyBorder="1" applyProtection="1"/>
    <xf numFmtId="0" fontId="0" fillId="0" borderId="16" xfId="0" applyBorder="1" applyAlignment="1">
      <alignment horizontal="left"/>
    </xf>
    <xf numFmtId="0" fontId="0" fillId="0" borderId="16" xfId="0" applyBorder="1"/>
    <xf numFmtId="4" fontId="0" fillId="8" borderId="14" xfId="0" applyNumberFormat="1" applyFill="1" applyBorder="1"/>
    <xf numFmtId="0" fontId="0" fillId="0" borderId="14" xfId="0" applyBorder="1"/>
    <xf numFmtId="0" fontId="0" fillId="0" borderId="37" xfId="0" applyBorder="1" applyAlignment="1">
      <alignment horizontal="left"/>
    </xf>
    <xf numFmtId="0" fontId="0" fillId="0" borderId="37" xfId="0" applyBorder="1"/>
    <xf numFmtId="0" fontId="0" fillId="7" borderId="24" xfId="0" applyFill="1" applyBorder="1" applyAlignment="1">
      <alignment horizontal="left"/>
    </xf>
    <xf numFmtId="0" fontId="0" fillId="7" borderId="24" xfId="0" applyFill="1" applyBorder="1"/>
    <xf numFmtId="4" fontId="0" fillId="7" borderId="41" xfId="0" applyNumberFormat="1" applyFill="1" applyBorder="1"/>
    <xf numFmtId="0" fontId="0" fillId="7" borderId="41" xfId="0" applyFill="1" applyBorder="1"/>
    <xf numFmtId="4" fontId="0" fillId="7" borderId="44" xfId="0" applyNumberFormat="1" applyFill="1" applyBorder="1"/>
    <xf numFmtId="0" fontId="0" fillId="7" borderId="37" xfId="0" applyFill="1" applyBorder="1" applyAlignment="1">
      <alignment horizontal="left"/>
    </xf>
    <xf numFmtId="0" fontId="0" fillId="7" borderId="37" xfId="0" applyFill="1" applyBorder="1"/>
    <xf numFmtId="4" fontId="0" fillId="7" borderId="20" xfId="0" applyNumberFormat="1" applyFill="1" applyBorder="1"/>
    <xf numFmtId="0" fontId="0" fillId="7" borderId="20" xfId="0" applyFill="1" applyBorder="1"/>
    <xf numFmtId="4" fontId="0" fillId="7" borderId="22" xfId="0" applyNumberFormat="1" applyFill="1" applyBorder="1"/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4" fontId="0" fillId="0" borderId="7" xfId="0" applyNumberFormat="1" applyBorder="1"/>
    <xf numFmtId="0" fontId="0" fillId="0" borderId="7" xfId="0" applyBorder="1"/>
    <xf numFmtId="4" fontId="0" fillId="0" borderId="9" xfId="0" applyNumberFormat="1" applyBorder="1"/>
    <xf numFmtId="44" fontId="2" fillId="0" borderId="9" xfId="0" applyNumberFormat="1" applyFont="1" applyBorder="1"/>
    <xf numFmtId="0" fontId="8" fillId="5" borderId="8" xfId="0" applyFont="1" applyFill="1" applyBorder="1" applyAlignment="1">
      <alignment horizontal="left"/>
    </xf>
    <xf numFmtId="0" fontId="8" fillId="5" borderId="8" xfId="0" applyFont="1" applyFill="1" applyBorder="1"/>
    <xf numFmtId="4" fontId="0" fillId="5" borderId="25" xfId="0" applyNumberFormat="1" applyFill="1" applyBorder="1" applyAlignment="1">
      <alignment wrapText="1"/>
    </xf>
    <xf numFmtId="0" fontId="0" fillId="0" borderId="41" xfId="0" applyBorder="1"/>
    <xf numFmtId="0" fontId="0" fillId="7" borderId="37" xfId="0" applyFill="1" applyBorder="1" applyAlignment="1">
      <alignment horizontal="left" wrapText="1"/>
    </xf>
    <xf numFmtId="0" fontId="0" fillId="7" borderId="37" xfId="0" applyFill="1" applyBorder="1" applyAlignment="1">
      <alignment wrapText="1"/>
    </xf>
    <xf numFmtId="44" fontId="0" fillId="0" borderId="17" xfId="1" applyFont="1" applyBorder="1" applyProtection="1"/>
    <xf numFmtId="44" fontId="0" fillId="0" borderId="22" xfId="1" applyFont="1" applyBorder="1" applyProtection="1"/>
    <xf numFmtId="0" fontId="0" fillId="0" borderId="16" xfId="0" applyBorder="1" applyAlignment="1">
      <alignment wrapText="1"/>
    </xf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0" xfId="0" applyBorder="1"/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/>
    <xf numFmtId="0" fontId="0" fillId="0" borderId="18" xfId="0" applyBorder="1" applyAlignment="1">
      <alignment horizontal="left"/>
    </xf>
    <xf numFmtId="0" fontId="0" fillId="0" borderId="18" xfId="0" applyBorder="1"/>
    <xf numFmtId="4" fontId="0" fillId="8" borderId="19" xfId="0" applyNumberFormat="1" applyFill="1" applyBorder="1"/>
    <xf numFmtId="0" fontId="0" fillId="0" borderId="19" xfId="0" applyBorder="1"/>
    <xf numFmtId="44" fontId="0" fillId="0" borderId="36" xfId="1" applyFont="1" applyBorder="1" applyProtection="1"/>
    <xf numFmtId="0" fontId="0" fillId="0" borderId="16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7" borderId="21" xfId="0" applyFill="1" applyBorder="1" applyAlignment="1">
      <alignment horizontal="left" wrapText="1"/>
    </xf>
    <xf numFmtId="0" fontId="0" fillId="7" borderId="21" xfId="0" applyFill="1" applyBorder="1" applyAlignment="1">
      <alignment wrapText="1"/>
    </xf>
    <xf numFmtId="0" fontId="2" fillId="0" borderId="24" xfId="0" applyFont="1" applyBorder="1" applyAlignment="1">
      <alignment horizontal="left" wrapText="1"/>
    </xf>
    <xf numFmtId="0" fontId="2" fillId="0" borderId="24" xfId="0" applyFont="1" applyBorder="1" applyAlignment="1">
      <alignment horizontal="right" wrapText="1"/>
    </xf>
    <xf numFmtId="4" fontId="0" fillId="0" borderId="2" xfId="0" applyNumberFormat="1" applyBorder="1"/>
    <xf numFmtId="44" fontId="0" fillId="0" borderId="2" xfId="0" applyNumberFormat="1" applyBorder="1"/>
    <xf numFmtId="0" fontId="2" fillId="0" borderId="28" xfId="0" applyFont="1" applyBorder="1" applyAlignment="1">
      <alignment horizontal="left" wrapText="1"/>
    </xf>
    <xf numFmtId="0" fontId="2" fillId="0" borderId="28" xfId="0" applyFont="1" applyBorder="1" applyAlignment="1">
      <alignment horizontal="right" wrapText="1"/>
    </xf>
    <xf numFmtId="4" fontId="0" fillId="0" borderId="5" xfId="0" applyNumberFormat="1" applyBorder="1"/>
    <xf numFmtId="44" fontId="0" fillId="0" borderId="5" xfId="0" applyNumberFormat="1" applyBorder="1"/>
    <xf numFmtId="4" fontId="0" fillId="0" borderId="6" xfId="0" applyNumberFormat="1" applyBorder="1"/>
    <xf numFmtId="44" fontId="0" fillId="4" borderId="3" xfId="1" applyFont="1" applyFill="1" applyBorder="1" applyProtection="1"/>
    <xf numFmtId="0" fontId="1" fillId="6" borderId="4" xfId="0" applyFont="1" applyFill="1" applyBorder="1" applyAlignment="1">
      <alignment horizontal="left"/>
    </xf>
    <xf numFmtId="0" fontId="1" fillId="6" borderId="4" xfId="0" applyFont="1" applyFill="1" applyBorder="1"/>
    <xf numFmtId="4" fontId="0" fillId="6" borderId="5" xfId="0" applyNumberFormat="1" applyFill="1" applyBorder="1"/>
    <xf numFmtId="4" fontId="0" fillId="6" borderId="6" xfId="0" applyNumberFormat="1" applyFill="1" applyBorder="1"/>
    <xf numFmtId="0" fontId="0" fillId="0" borderId="29" xfId="0" applyBorder="1" applyAlignment="1">
      <alignment horizontal="left"/>
    </xf>
    <xf numFmtId="0" fontId="0" fillId="0" borderId="29" xfId="0" applyBorder="1"/>
    <xf numFmtId="0" fontId="0" fillId="0" borderId="30" xfId="0" applyBorder="1"/>
    <xf numFmtId="44" fontId="0" fillId="0" borderId="45" xfId="1" applyFont="1" applyBorder="1" applyProtection="1"/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4" fontId="0" fillId="7" borderId="14" xfId="0" applyNumberFormat="1" applyFill="1" applyBorder="1"/>
    <xf numFmtId="0" fontId="0" fillId="7" borderId="14" xfId="0" applyFill="1" applyBorder="1"/>
    <xf numFmtId="4" fontId="0" fillId="7" borderId="17" xfId="0" applyNumberFormat="1" applyFill="1" applyBorder="1"/>
    <xf numFmtId="0" fontId="0" fillId="7" borderId="16" xfId="0" applyFill="1" applyBorder="1" applyAlignment="1">
      <alignment horizontal="left"/>
    </xf>
    <xf numFmtId="0" fontId="0" fillId="7" borderId="16" xfId="0" applyFill="1" applyBorder="1"/>
    <xf numFmtId="44" fontId="0" fillId="4" borderId="14" xfId="1" applyFont="1" applyFill="1" applyBorder="1" applyProtection="1"/>
    <xf numFmtId="44" fontId="0" fillId="4" borderId="20" xfId="1" applyFont="1" applyFill="1" applyBorder="1" applyProtection="1"/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right" wrapText="1"/>
    </xf>
    <xf numFmtId="0" fontId="0" fillId="0" borderId="12" xfId="0" applyBorder="1"/>
    <xf numFmtId="4" fontId="0" fillId="0" borderId="11" xfId="0" applyNumberFormat="1" applyBorder="1"/>
    <xf numFmtId="44" fontId="0" fillId="0" borderId="11" xfId="0" applyNumberFormat="1" applyBorder="1"/>
    <xf numFmtId="44" fontId="0" fillId="0" borderId="0" xfId="1" applyFont="1" applyBorder="1" applyProtection="1"/>
    <xf numFmtId="0" fontId="5" fillId="0" borderId="4" xfId="0" applyFont="1" applyBorder="1"/>
    <xf numFmtId="0" fontId="0" fillId="0" borderId="6" xfId="0" applyBorder="1"/>
    <xf numFmtId="44" fontId="5" fillId="0" borderId="3" xfId="0" applyNumberFormat="1" applyFont="1" applyBorder="1"/>
    <xf numFmtId="0" fontId="5" fillId="0" borderId="0" xfId="0" applyFont="1"/>
    <xf numFmtId="0" fontId="0" fillId="0" borderId="38" xfId="0" applyBorder="1"/>
    <xf numFmtId="0" fontId="0" fillId="0" borderId="42" xfId="0" applyBorder="1"/>
    <xf numFmtId="4" fontId="0" fillId="0" borderId="42" xfId="0" applyNumberFormat="1" applyBorder="1"/>
    <xf numFmtId="0" fontId="0" fillId="0" borderId="46" xfId="0" applyBorder="1"/>
    <xf numFmtId="0" fontId="0" fillId="2" borderId="46" xfId="0" applyFill="1" applyBorder="1"/>
    <xf numFmtId="0" fontId="0" fillId="0" borderId="39" xfId="0" applyBorder="1"/>
    <xf numFmtId="0" fontId="0" fillId="3" borderId="2" xfId="0" applyFill="1" applyBorder="1"/>
    <xf numFmtId="0" fontId="0" fillId="4" borderId="2" xfId="0" applyFill="1" applyBorder="1"/>
    <xf numFmtId="0" fontId="0" fillId="8" borderId="2" xfId="0" applyFill="1" applyBorder="1"/>
    <xf numFmtId="0" fontId="0" fillId="0" borderId="40" xfId="0" applyBorder="1"/>
    <xf numFmtId="0" fontId="0" fillId="0" borderId="43" xfId="0" applyBorder="1"/>
    <xf numFmtId="4" fontId="0" fillId="0" borderId="43" xfId="0" applyNumberFormat="1" applyBorder="1"/>
    <xf numFmtId="0" fontId="0" fillId="7" borderId="47" xfId="0" applyFill="1" applyBorder="1"/>
    <xf numFmtId="4" fontId="0" fillId="2" borderId="35" xfId="0" applyNumberFormat="1" applyFill="1" applyBorder="1" applyProtection="1">
      <protection locked="0"/>
    </xf>
    <xf numFmtId="0" fontId="0" fillId="9" borderId="0" xfId="0" applyFill="1" applyProtection="1">
      <protection locked="0"/>
    </xf>
    <xf numFmtId="4" fontId="0" fillId="2" borderId="27" xfId="0" applyNumberFormat="1" applyFill="1" applyBorder="1" applyProtection="1">
      <protection locked="0"/>
    </xf>
    <xf numFmtId="3" fontId="0" fillId="8" borderId="13" xfId="0" applyNumberFormat="1" applyFill="1" applyBorder="1"/>
    <xf numFmtId="3" fontId="0" fillId="8" borderId="14" xfId="0" applyNumberFormat="1" applyFill="1" applyBorder="1"/>
    <xf numFmtId="3" fontId="0" fillId="8" borderId="48" xfId="0" applyNumberFormat="1" applyFill="1" applyBorder="1"/>
    <xf numFmtId="3" fontId="0" fillId="8" borderId="41" xfId="0" applyNumberFormat="1" applyFill="1" applyBorder="1"/>
    <xf numFmtId="3" fontId="0" fillId="8" borderId="20" xfId="0" applyNumberFormat="1" applyFill="1" applyBorder="1"/>
    <xf numFmtId="4" fontId="0" fillId="2" borderId="31" xfId="0" applyNumberFormat="1" applyFill="1" applyBorder="1" applyProtection="1">
      <protection locked="0"/>
    </xf>
    <xf numFmtId="4" fontId="0" fillId="2" borderId="32" xfId="0" applyNumberFormat="1" applyFill="1" applyBorder="1" applyProtection="1">
      <protection locked="0"/>
    </xf>
    <xf numFmtId="4" fontId="0" fillId="2" borderId="33" xfId="0" applyNumberFormat="1" applyFill="1" applyBorder="1" applyProtection="1">
      <protection locked="0"/>
    </xf>
    <xf numFmtId="4" fontId="0" fillId="2" borderId="34" xfId="0" applyNumberFormat="1" applyFill="1" applyBorder="1" applyProtection="1">
      <protection locked="0"/>
    </xf>
    <xf numFmtId="3" fontId="0" fillId="8" borderId="19" xfId="0" applyNumberFormat="1" applyFill="1" applyBorder="1"/>
    <xf numFmtId="4" fontId="0" fillId="2" borderId="36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3" fontId="0" fillId="8" borderId="30" xfId="0" applyNumberFormat="1" applyFill="1" applyBorder="1"/>
    <xf numFmtId="4" fontId="0" fillId="2" borderId="45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0" fillId="3" borderId="17" xfId="0" applyNumberFormat="1" applyFill="1" applyBorder="1" applyProtection="1">
      <protection locked="0"/>
    </xf>
    <xf numFmtId="4" fontId="0" fillId="3" borderId="22" xfId="0" applyNumberFormat="1" applyFill="1" applyBorder="1" applyProtection="1">
      <protection locked="0"/>
    </xf>
    <xf numFmtId="4" fontId="0" fillId="8" borderId="17" xfId="0" applyNumberFormat="1" applyFill="1" applyBorder="1"/>
    <xf numFmtId="44" fontId="0" fillId="8" borderId="17" xfId="1" applyFont="1" applyFill="1" applyBorder="1" applyProtection="1"/>
    <xf numFmtId="4" fontId="0" fillId="5" borderId="0" xfId="0" applyNumberFormat="1" applyFill="1"/>
    <xf numFmtId="0" fontId="0" fillId="0" borderId="49" xfId="0" applyBorder="1" applyAlignment="1">
      <alignment horizontal="left"/>
    </xf>
    <xf numFmtId="0" fontId="0" fillId="0" borderId="49" xfId="0" applyBorder="1"/>
    <xf numFmtId="4" fontId="0" fillId="8" borderId="50" xfId="0" applyNumberFormat="1" applyFill="1" applyBorder="1"/>
    <xf numFmtId="0" fontId="0" fillId="0" borderId="50" xfId="0" applyBorder="1"/>
    <xf numFmtId="4" fontId="0" fillId="2" borderId="51" xfId="0" applyNumberFormat="1" applyFill="1" applyBorder="1" applyProtection="1">
      <protection locked="0"/>
    </xf>
    <xf numFmtId="44" fontId="0" fillId="0" borderId="51" xfId="1" applyFont="1" applyBorder="1" applyProtection="1"/>
    <xf numFmtId="0" fontId="0" fillId="0" borderId="52" xfId="0" applyBorder="1" applyAlignment="1">
      <alignment horizontal="left"/>
    </xf>
    <xf numFmtId="0" fontId="0" fillId="0" borderId="52" xfId="0" applyBorder="1"/>
    <xf numFmtId="4" fontId="0" fillId="8" borderId="53" xfId="0" applyNumberFormat="1" applyFill="1" applyBorder="1"/>
    <xf numFmtId="0" fontId="0" fillId="0" borderId="53" xfId="0" applyBorder="1"/>
    <xf numFmtId="44" fontId="0" fillId="0" borderId="33" xfId="1" applyFont="1" applyBorder="1" applyProtection="1"/>
    <xf numFmtId="14" fontId="0" fillId="0" borderId="0" xfId="0" applyNumberFormat="1" applyProtection="1">
      <protection locked="0"/>
    </xf>
    <xf numFmtId="0" fontId="0" fillId="0" borderId="37" xfId="0" applyFill="1" applyBorder="1" applyAlignment="1">
      <alignment horizontal="left" wrapText="1"/>
    </xf>
    <xf numFmtId="0" fontId="0" fillId="0" borderId="37" xfId="0" applyFill="1" applyBorder="1" applyAlignment="1">
      <alignment wrapText="1"/>
    </xf>
    <xf numFmtId="0" fontId="0" fillId="0" borderId="41" xfId="0" applyFill="1" applyBorder="1"/>
    <xf numFmtId="4" fontId="0" fillId="2" borderId="44" xfId="0" applyNumberFormat="1" applyFill="1" applyBorder="1" applyProtection="1">
      <protection locked="0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4330</xdr:colOff>
      <xdr:row>0</xdr:row>
      <xdr:rowOff>25978</xdr:rowOff>
    </xdr:from>
    <xdr:to>
      <xdr:col>5</xdr:col>
      <xdr:colOff>1553441</xdr:colOff>
      <xdr:row>4</xdr:row>
      <xdr:rowOff>102178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B15FEE-950F-4493-83F4-44D82F4D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898" y="25978"/>
          <a:ext cx="1549111" cy="803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E8D3-9379-4F3F-8CE2-2F06E60BB89B}">
  <sheetPr>
    <pageSetUpPr fitToPage="1"/>
  </sheetPr>
  <dimension ref="A2:G115"/>
  <sheetViews>
    <sheetView tabSelected="1" view="pageBreakPreview" topLeftCell="A69" zoomScaleNormal="110" zoomScaleSheetLayoutView="100" workbookViewId="0">
      <selection activeCell="F56" sqref="F56"/>
    </sheetView>
  </sheetViews>
  <sheetFormatPr defaultRowHeight="12.75" x14ac:dyDescent="0.2"/>
  <cols>
    <col min="1" max="1" width="9.140625" style="4"/>
    <col min="2" max="2" width="74.5703125" customWidth="1"/>
    <col min="3" max="3" width="18.7109375" customWidth="1"/>
    <col min="4" max="4" width="9.7109375" customWidth="1"/>
    <col min="5" max="5" width="11" customWidth="1"/>
    <col min="6" max="6" width="23.5703125" customWidth="1"/>
    <col min="8" max="8" width="29.28515625" customWidth="1"/>
    <col min="9" max="9" width="17.140625" customWidth="1"/>
  </cols>
  <sheetData>
    <row r="2" spans="1:6" x14ac:dyDescent="0.2">
      <c r="E2" s="2"/>
    </row>
    <row r="3" spans="1:6" ht="15.75" x14ac:dyDescent="0.2">
      <c r="B3" s="5" t="s">
        <v>126</v>
      </c>
      <c r="C3" s="6"/>
      <c r="D3" s="6"/>
      <c r="E3" s="146"/>
    </row>
    <row r="4" spans="1:6" ht="15.75" x14ac:dyDescent="0.25">
      <c r="B4" s="7" t="s">
        <v>127</v>
      </c>
      <c r="C4" s="6"/>
      <c r="D4" s="6"/>
      <c r="E4" s="146"/>
    </row>
    <row r="5" spans="1:6" x14ac:dyDescent="0.2">
      <c r="B5" s="8" t="s">
        <v>41</v>
      </c>
      <c r="E5" s="2"/>
    </row>
    <row r="6" spans="1:6" x14ac:dyDescent="0.2">
      <c r="B6" s="8" t="s">
        <v>42</v>
      </c>
      <c r="E6" s="125" t="s">
        <v>143</v>
      </c>
    </row>
    <row r="7" spans="1:6" x14ac:dyDescent="0.2">
      <c r="B7" s="8" t="s">
        <v>46</v>
      </c>
      <c r="E7" t="s">
        <v>142</v>
      </c>
    </row>
    <row r="8" spans="1:6" x14ac:dyDescent="0.2">
      <c r="B8" s="8" t="s">
        <v>43</v>
      </c>
      <c r="C8" s="158" t="s">
        <v>54</v>
      </c>
    </row>
    <row r="9" spans="1:6" x14ac:dyDescent="0.2">
      <c r="B9" s="8" t="s">
        <v>47</v>
      </c>
      <c r="C9" t="s">
        <v>57</v>
      </c>
    </row>
    <row r="10" spans="1:6" x14ac:dyDescent="0.2">
      <c r="E10" s="2"/>
    </row>
    <row r="11" spans="1:6" x14ac:dyDescent="0.2">
      <c r="B11" s="9"/>
      <c r="E11" s="2"/>
    </row>
    <row r="12" spans="1:6" ht="15" x14ac:dyDescent="0.25">
      <c r="B12" s="10" t="s">
        <v>55</v>
      </c>
      <c r="C12" s="10"/>
      <c r="D12" s="10"/>
      <c r="E12" s="10">
        <v>2026</v>
      </c>
      <c r="F12" s="11"/>
    </row>
    <row r="13" spans="1:6" ht="13.5" thickBot="1" x14ac:dyDescent="0.25">
      <c r="E13" s="2"/>
      <c r="F13" s="11"/>
    </row>
    <row r="14" spans="1:6" ht="13.5" thickBot="1" x14ac:dyDescent="0.25">
      <c r="A14" s="12"/>
      <c r="B14" s="13" t="s">
        <v>45</v>
      </c>
      <c r="C14" s="14"/>
      <c r="D14" s="15"/>
      <c r="E14" s="16"/>
      <c r="F14" s="17"/>
    </row>
    <row r="15" spans="1:6" ht="25.5" x14ac:dyDescent="0.2">
      <c r="A15" s="18">
        <v>1</v>
      </c>
      <c r="B15" s="19" t="s">
        <v>12</v>
      </c>
      <c r="C15" s="20" t="s">
        <v>34</v>
      </c>
      <c r="D15" s="21" t="s">
        <v>36</v>
      </c>
      <c r="E15" s="22" t="s">
        <v>38</v>
      </c>
      <c r="F15" s="23" t="s">
        <v>35</v>
      </c>
    </row>
    <row r="16" spans="1:6" x14ac:dyDescent="0.2">
      <c r="A16" s="24" t="s">
        <v>59</v>
      </c>
      <c r="B16" s="25" t="s">
        <v>137</v>
      </c>
      <c r="C16" s="127">
        <v>200</v>
      </c>
      <c r="D16" s="26" t="s">
        <v>0</v>
      </c>
      <c r="E16" s="124"/>
      <c r="F16" s="27">
        <f>E16*C16</f>
        <v>0</v>
      </c>
    </row>
    <row r="17" spans="1:7" x14ac:dyDescent="0.2">
      <c r="A17" s="28" t="s">
        <v>58</v>
      </c>
      <c r="B17" s="29" t="s">
        <v>104</v>
      </c>
      <c r="C17" s="128">
        <v>500</v>
      </c>
      <c r="D17" s="31" t="s">
        <v>0</v>
      </c>
      <c r="E17" s="124"/>
      <c r="F17" s="27">
        <f t="shared" ref="F17:F34" si="0">E17*C17</f>
        <v>0</v>
      </c>
    </row>
    <row r="18" spans="1:7" x14ac:dyDescent="0.2">
      <c r="A18" s="28" t="s">
        <v>60</v>
      </c>
      <c r="B18" s="29" t="s">
        <v>125</v>
      </c>
      <c r="C18" s="128">
        <v>400</v>
      </c>
      <c r="D18" s="31" t="s">
        <v>0</v>
      </c>
      <c r="E18" s="124"/>
      <c r="F18" s="27">
        <f t="shared" si="0"/>
        <v>0</v>
      </c>
    </row>
    <row r="19" spans="1:7" x14ac:dyDescent="0.2">
      <c r="A19" s="28" t="s">
        <v>61</v>
      </c>
      <c r="B19" s="29" t="s">
        <v>131</v>
      </c>
      <c r="C19" s="128">
        <v>400</v>
      </c>
      <c r="D19" s="31" t="s">
        <v>0</v>
      </c>
      <c r="E19" s="124"/>
      <c r="F19" s="27">
        <f t="shared" si="0"/>
        <v>0</v>
      </c>
    </row>
    <row r="20" spans="1:7" x14ac:dyDescent="0.2">
      <c r="A20" s="28" t="s">
        <v>62</v>
      </c>
      <c r="B20" s="29" t="s">
        <v>132</v>
      </c>
      <c r="C20" s="128">
        <v>150</v>
      </c>
      <c r="D20" s="31" t="s">
        <v>0</v>
      </c>
      <c r="E20" s="124"/>
      <c r="F20" s="27">
        <f t="shared" si="0"/>
        <v>0</v>
      </c>
    </row>
    <row r="21" spans="1:7" x14ac:dyDescent="0.2">
      <c r="A21" s="28" t="s">
        <v>63</v>
      </c>
      <c r="B21" s="29" t="s">
        <v>135</v>
      </c>
      <c r="C21" s="128">
        <v>150</v>
      </c>
      <c r="D21" s="31" t="s">
        <v>0</v>
      </c>
      <c r="E21" s="124"/>
      <c r="F21" s="27">
        <f t="shared" si="0"/>
        <v>0</v>
      </c>
    </row>
    <row r="22" spans="1:7" x14ac:dyDescent="0.2">
      <c r="A22" s="28" t="s">
        <v>64</v>
      </c>
      <c r="B22" s="29" t="s">
        <v>122</v>
      </c>
      <c r="C22" s="128">
        <v>250</v>
      </c>
      <c r="D22" s="31" t="s">
        <v>0</v>
      </c>
      <c r="E22" s="124"/>
      <c r="F22" s="27">
        <f t="shared" si="0"/>
        <v>0</v>
      </c>
      <c r="G22" s="1"/>
    </row>
    <row r="23" spans="1:7" x14ac:dyDescent="0.2">
      <c r="A23" s="28" t="s">
        <v>65</v>
      </c>
      <c r="B23" s="29" t="s">
        <v>10</v>
      </c>
      <c r="C23" s="128">
        <v>60</v>
      </c>
      <c r="D23" s="31" t="s">
        <v>0</v>
      </c>
      <c r="E23" s="124"/>
      <c r="F23" s="27">
        <f t="shared" ref="F23:F30" si="1">E23*C23</f>
        <v>0</v>
      </c>
      <c r="G23" s="1"/>
    </row>
    <row r="24" spans="1:7" x14ac:dyDescent="0.2">
      <c r="A24" s="28" t="s">
        <v>66</v>
      </c>
      <c r="B24" s="29" t="s">
        <v>11</v>
      </c>
      <c r="C24" s="128">
        <v>60</v>
      </c>
      <c r="D24" s="31" t="s">
        <v>0</v>
      </c>
      <c r="E24" s="124"/>
      <c r="F24" s="27">
        <f t="shared" si="1"/>
        <v>0</v>
      </c>
      <c r="G24" s="1"/>
    </row>
    <row r="25" spans="1:7" x14ac:dyDescent="0.2">
      <c r="A25" s="32" t="s">
        <v>67</v>
      </c>
      <c r="B25" s="33" t="s">
        <v>105</v>
      </c>
      <c r="C25" s="128">
        <v>8000</v>
      </c>
      <c r="D25" s="31" t="s">
        <v>4</v>
      </c>
      <c r="E25" s="124"/>
      <c r="F25" s="27">
        <f t="shared" si="1"/>
        <v>0</v>
      </c>
      <c r="G25" s="1"/>
    </row>
    <row r="26" spans="1:7" x14ac:dyDescent="0.2">
      <c r="A26" s="28" t="s">
        <v>68</v>
      </c>
      <c r="B26" s="29" t="s">
        <v>106</v>
      </c>
      <c r="C26" s="129">
        <v>30000</v>
      </c>
      <c r="D26" s="31" t="s">
        <v>4</v>
      </c>
      <c r="E26" s="124"/>
      <c r="F26" s="27">
        <f t="shared" si="1"/>
        <v>0</v>
      </c>
      <c r="G26" s="1"/>
    </row>
    <row r="27" spans="1:7" x14ac:dyDescent="0.2">
      <c r="A27" s="28" t="s">
        <v>102</v>
      </c>
      <c r="B27" s="29" t="s">
        <v>144</v>
      </c>
      <c r="C27" s="129">
        <v>2000</v>
      </c>
      <c r="D27" s="31" t="s">
        <v>4</v>
      </c>
      <c r="E27" s="124"/>
      <c r="F27" s="27">
        <f t="shared" si="1"/>
        <v>0</v>
      </c>
    </row>
    <row r="28" spans="1:7" x14ac:dyDescent="0.2">
      <c r="A28" s="28" t="s">
        <v>103</v>
      </c>
      <c r="B28" s="29" t="s">
        <v>147</v>
      </c>
      <c r="C28" s="129">
        <v>1500</v>
      </c>
      <c r="D28" s="31" t="s">
        <v>4</v>
      </c>
      <c r="E28" s="124"/>
      <c r="F28" s="27">
        <f t="shared" si="1"/>
        <v>0</v>
      </c>
    </row>
    <row r="29" spans="1:7" x14ac:dyDescent="0.2">
      <c r="A29" s="28" t="s">
        <v>133</v>
      </c>
      <c r="B29" s="29" t="s">
        <v>148</v>
      </c>
      <c r="C29" s="129">
        <v>1500</v>
      </c>
      <c r="D29" s="31" t="s">
        <v>4</v>
      </c>
      <c r="E29" s="124"/>
      <c r="F29" s="27">
        <f t="shared" si="1"/>
        <v>0</v>
      </c>
    </row>
    <row r="30" spans="1:7" x14ac:dyDescent="0.2">
      <c r="A30" s="28" t="s">
        <v>134</v>
      </c>
      <c r="B30" s="29" t="s">
        <v>149</v>
      </c>
      <c r="C30" s="130">
        <v>2000</v>
      </c>
      <c r="D30" s="31" t="s">
        <v>4</v>
      </c>
      <c r="E30" s="124"/>
      <c r="F30" s="27">
        <f t="shared" si="1"/>
        <v>0</v>
      </c>
    </row>
    <row r="31" spans="1:7" x14ac:dyDescent="0.2">
      <c r="A31" s="34"/>
      <c r="B31" s="35" t="s">
        <v>136</v>
      </c>
      <c r="C31" s="36"/>
      <c r="D31" s="37"/>
      <c r="E31" s="38"/>
      <c r="F31" s="27">
        <f t="shared" si="0"/>
        <v>0</v>
      </c>
    </row>
    <row r="32" spans="1:7" x14ac:dyDescent="0.2">
      <c r="A32" s="39"/>
      <c r="B32" s="40" t="s">
        <v>136</v>
      </c>
      <c r="C32" s="36"/>
      <c r="D32" s="37"/>
      <c r="E32" s="38"/>
      <c r="F32" s="27">
        <f t="shared" si="0"/>
        <v>0</v>
      </c>
    </row>
    <row r="33" spans="1:6" x14ac:dyDescent="0.2">
      <c r="A33" s="39"/>
      <c r="B33" s="40" t="s">
        <v>136</v>
      </c>
      <c r="C33" s="36"/>
      <c r="D33" s="37"/>
      <c r="E33" s="38"/>
      <c r="F33" s="27">
        <f t="shared" si="0"/>
        <v>0</v>
      </c>
    </row>
    <row r="34" spans="1:6" x14ac:dyDescent="0.2">
      <c r="A34" s="39"/>
      <c r="B34" s="40" t="s">
        <v>136</v>
      </c>
      <c r="C34" s="41"/>
      <c r="D34" s="42"/>
      <c r="E34" s="43"/>
      <c r="F34" s="27">
        <f t="shared" si="0"/>
        <v>0</v>
      </c>
    </row>
    <row r="35" spans="1:6" x14ac:dyDescent="0.2">
      <c r="A35" s="44"/>
      <c r="B35" s="45" t="s">
        <v>9</v>
      </c>
      <c r="C35" s="46"/>
      <c r="D35" s="47"/>
      <c r="E35" s="48"/>
      <c r="F35" s="49">
        <f>SUM(F16:F34)</f>
        <v>0</v>
      </c>
    </row>
    <row r="36" spans="1:6" ht="25.5" x14ac:dyDescent="0.2">
      <c r="A36" s="50">
        <v>2</v>
      </c>
      <c r="B36" s="51" t="s">
        <v>29</v>
      </c>
      <c r="C36" s="52" t="s">
        <v>34</v>
      </c>
      <c r="D36" s="21" t="s">
        <v>36</v>
      </c>
      <c r="E36" s="22" t="s">
        <v>38</v>
      </c>
      <c r="F36" s="23" t="s">
        <v>35</v>
      </c>
    </row>
    <row r="37" spans="1:6" x14ac:dyDescent="0.2">
      <c r="A37" s="24" t="s">
        <v>69</v>
      </c>
      <c r="B37" s="25" t="s">
        <v>107</v>
      </c>
      <c r="C37" s="127">
        <v>300</v>
      </c>
      <c r="D37" s="26" t="s">
        <v>1</v>
      </c>
      <c r="E37" s="132"/>
      <c r="F37" s="27">
        <f t="shared" ref="F37:F44" si="2">E37*C37</f>
        <v>0</v>
      </c>
    </row>
    <row r="38" spans="1:6" x14ac:dyDescent="0.2">
      <c r="A38" s="28" t="s">
        <v>70</v>
      </c>
      <c r="B38" s="29" t="s">
        <v>25</v>
      </c>
      <c r="C38" s="128">
        <v>60</v>
      </c>
      <c r="D38" s="31" t="s">
        <v>24</v>
      </c>
      <c r="E38" s="133"/>
      <c r="F38" s="27">
        <f t="shared" si="2"/>
        <v>0</v>
      </c>
    </row>
    <row r="39" spans="1:6" x14ac:dyDescent="0.2">
      <c r="A39" s="28" t="s">
        <v>71</v>
      </c>
      <c r="B39" s="29" t="s">
        <v>100</v>
      </c>
      <c r="C39" s="128">
        <v>60</v>
      </c>
      <c r="D39" s="31" t="s">
        <v>17</v>
      </c>
      <c r="E39" s="133"/>
      <c r="F39" s="27">
        <f t="shared" si="2"/>
        <v>0</v>
      </c>
    </row>
    <row r="40" spans="1:6" x14ac:dyDescent="0.2">
      <c r="A40" s="28" t="s">
        <v>72</v>
      </c>
      <c r="B40" s="29" t="s">
        <v>101</v>
      </c>
      <c r="C40" s="128">
        <v>150</v>
      </c>
      <c r="D40" s="31" t="s">
        <v>1</v>
      </c>
      <c r="E40" s="135"/>
      <c r="F40" s="27">
        <f t="shared" si="2"/>
        <v>0</v>
      </c>
    </row>
    <row r="41" spans="1:6" x14ac:dyDescent="0.2">
      <c r="A41" s="28" t="s">
        <v>73</v>
      </c>
      <c r="B41" s="29" t="s">
        <v>123</v>
      </c>
      <c r="C41" s="130">
        <v>50</v>
      </c>
      <c r="D41" s="53" t="s">
        <v>1</v>
      </c>
      <c r="E41" s="126"/>
      <c r="F41" s="27">
        <f>E41*C41</f>
        <v>0</v>
      </c>
    </row>
    <row r="42" spans="1:6" x14ac:dyDescent="0.2">
      <c r="A42" s="54"/>
      <c r="B42" s="55" t="s">
        <v>48</v>
      </c>
      <c r="C42" s="36"/>
      <c r="D42" s="37"/>
      <c r="E42" s="38"/>
      <c r="F42" s="56">
        <f t="shared" si="2"/>
        <v>0</v>
      </c>
    </row>
    <row r="43" spans="1:6" x14ac:dyDescent="0.2">
      <c r="A43" s="54"/>
      <c r="B43" s="55" t="s">
        <v>48</v>
      </c>
      <c r="C43" s="36"/>
      <c r="D43" s="37"/>
      <c r="E43" s="38"/>
      <c r="F43" s="56">
        <f t="shared" si="2"/>
        <v>0</v>
      </c>
    </row>
    <row r="44" spans="1:6" x14ac:dyDescent="0.2">
      <c r="A44" s="54"/>
      <c r="B44" s="55" t="s">
        <v>48</v>
      </c>
      <c r="C44" s="41"/>
      <c r="D44" s="42"/>
      <c r="E44" s="43"/>
      <c r="F44" s="57">
        <f t="shared" si="2"/>
        <v>0</v>
      </c>
    </row>
    <row r="45" spans="1:6" x14ac:dyDescent="0.2">
      <c r="A45" s="44"/>
      <c r="B45" s="45" t="s">
        <v>9</v>
      </c>
      <c r="C45" s="46"/>
      <c r="D45" s="47"/>
      <c r="E45" s="48"/>
      <c r="F45" s="49">
        <f>SUM(F37:F44)</f>
        <v>0</v>
      </c>
    </row>
    <row r="46" spans="1:6" ht="25.5" x14ac:dyDescent="0.2">
      <c r="A46" s="50">
        <v>3</v>
      </c>
      <c r="B46" s="51" t="s">
        <v>120</v>
      </c>
      <c r="C46" s="52" t="s">
        <v>34</v>
      </c>
      <c r="D46" s="21" t="s">
        <v>36</v>
      </c>
      <c r="E46" s="22" t="s">
        <v>38</v>
      </c>
      <c r="F46" s="23" t="s">
        <v>35</v>
      </c>
    </row>
    <row r="47" spans="1:6" x14ac:dyDescent="0.2">
      <c r="A47" s="24" t="s">
        <v>74</v>
      </c>
      <c r="B47" s="25" t="s">
        <v>124</v>
      </c>
      <c r="C47" s="127">
        <v>60</v>
      </c>
      <c r="D47" s="26" t="s">
        <v>13</v>
      </c>
      <c r="E47" s="132"/>
      <c r="F47" s="27">
        <f t="shared" ref="F47:F49" si="3">E47*C47</f>
        <v>0</v>
      </c>
    </row>
    <row r="48" spans="1:6" x14ac:dyDescent="0.2">
      <c r="A48" s="28" t="s">
        <v>75</v>
      </c>
      <c r="B48" s="58" t="s">
        <v>121</v>
      </c>
      <c r="C48" s="128">
        <v>60</v>
      </c>
      <c r="D48" s="31" t="s">
        <v>13</v>
      </c>
      <c r="E48" s="133"/>
      <c r="F48" s="56">
        <f t="shared" si="3"/>
        <v>0</v>
      </c>
    </row>
    <row r="49" spans="1:6" x14ac:dyDescent="0.2">
      <c r="A49" s="59" t="s">
        <v>76</v>
      </c>
      <c r="B49" s="60" t="s">
        <v>26</v>
      </c>
      <c r="C49" s="131">
        <v>60</v>
      </c>
      <c r="D49" s="61" t="s">
        <v>13</v>
      </c>
      <c r="E49" s="134"/>
      <c r="F49" s="57">
        <f t="shared" si="3"/>
        <v>0</v>
      </c>
    </row>
    <row r="50" spans="1:6" x14ac:dyDescent="0.2">
      <c r="A50" s="44"/>
      <c r="B50" s="45" t="s">
        <v>9</v>
      </c>
      <c r="C50" s="46"/>
      <c r="D50" s="47"/>
      <c r="E50" s="48"/>
      <c r="F50" s="49">
        <f>SUM(F47:F49)</f>
        <v>0</v>
      </c>
    </row>
    <row r="51" spans="1:6" ht="25.5" x14ac:dyDescent="0.2">
      <c r="A51" s="62">
        <v>4</v>
      </c>
      <c r="B51" s="63" t="s">
        <v>16</v>
      </c>
      <c r="C51" s="52" t="s">
        <v>34</v>
      </c>
      <c r="D51" s="21" t="s">
        <v>36</v>
      </c>
      <c r="E51" s="22" t="s">
        <v>38</v>
      </c>
      <c r="F51" s="23" t="s">
        <v>35</v>
      </c>
    </row>
    <row r="52" spans="1:6" x14ac:dyDescent="0.2">
      <c r="A52" s="64" t="s">
        <v>77</v>
      </c>
      <c r="B52" s="65" t="s">
        <v>130</v>
      </c>
      <c r="C52" s="136">
        <v>10</v>
      </c>
      <c r="D52" s="67" t="s">
        <v>13</v>
      </c>
      <c r="E52" s="137"/>
      <c r="F52" s="68">
        <f t="shared" ref="F52:F62" si="4">E52*C52</f>
        <v>0</v>
      </c>
    </row>
    <row r="53" spans="1:6" x14ac:dyDescent="0.2">
      <c r="A53" s="28" t="s">
        <v>78</v>
      </c>
      <c r="B53" s="29" t="s">
        <v>22</v>
      </c>
      <c r="C53" s="128">
        <v>60</v>
      </c>
      <c r="D53" s="31" t="s">
        <v>8</v>
      </c>
      <c r="E53" s="137"/>
      <c r="F53" s="56">
        <f t="shared" si="4"/>
        <v>0</v>
      </c>
    </row>
    <row r="54" spans="1:6" ht="25.5" x14ac:dyDescent="0.2">
      <c r="A54" s="69" t="s">
        <v>79</v>
      </c>
      <c r="B54" s="58" t="s">
        <v>108</v>
      </c>
      <c r="C54" s="128">
        <v>40</v>
      </c>
      <c r="D54" s="31" t="s">
        <v>19</v>
      </c>
      <c r="E54" s="137"/>
      <c r="F54" s="56">
        <f t="shared" si="4"/>
        <v>0</v>
      </c>
    </row>
    <row r="55" spans="1:6" x14ac:dyDescent="0.2">
      <c r="A55" s="70" t="s">
        <v>80</v>
      </c>
      <c r="B55" s="71" t="s">
        <v>40</v>
      </c>
      <c r="C55" s="130">
        <v>60</v>
      </c>
      <c r="D55" s="53" t="s">
        <v>18</v>
      </c>
      <c r="E55" s="137"/>
      <c r="F55" s="56">
        <f t="shared" si="4"/>
        <v>0</v>
      </c>
    </row>
    <row r="56" spans="1:6" x14ac:dyDescent="0.2">
      <c r="A56" s="159" t="s">
        <v>156</v>
      </c>
      <c r="B56" s="160" t="s">
        <v>157</v>
      </c>
      <c r="C56" s="130">
        <v>5</v>
      </c>
      <c r="D56" s="161" t="s">
        <v>13</v>
      </c>
      <c r="E56" s="162"/>
      <c r="F56" s="56">
        <f t="shared" si="4"/>
        <v>0</v>
      </c>
    </row>
    <row r="57" spans="1:6" x14ac:dyDescent="0.2">
      <c r="A57" s="54"/>
      <c r="B57" s="55" t="s">
        <v>56</v>
      </c>
      <c r="C57" s="36"/>
      <c r="D57" s="37"/>
      <c r="E57" s="38"/>
      <c r="F57" s="56">
        <f t="shared" si="4"/>
        <v>0</v>
      </c>
    </row>
    <row r="58" spans="1:6" x14ac:dyDescent="0.2">
      <c r="A58" s="54"/>
      <c r="B58" s="55" t="s">
        <v>56</v>
      </c>
      <c r="C58" s="36"/>
      <c r="D58" s="37"/>
      <c r="E58" s="38"/>
      <c r="F58" s="56">
        <f t="shared" si="4"/>
        <v>0</v>
      </c>
    </row>
    <row r="59" spans="1:6" x14ac:dyDescent="0.2">
      <c r="A59" s="54"/>
      <c r="B59" s="55" t="s">
        <v>56</v>
      </c>
      <c r="C59" s="36"/>
      <c r="D59" s="37"/>
      <c r="E59" s="38"/>
      <c r="F59" s="56">
        <f t="shared" si="4"/>
        <v>0</v>
      </c>
    </row>
    <row r="60" spans="1:6" x14ac:dyDescent="0.2">
      <c r="A60" s="54"/>
      <c r="B60" s="55" t="s">
        <v>56</v>
      </c>
      <c r="C60" s="36"/>
      <c r="D60" s="37"/>
      <c r="E60" s="38"/>
      <c r="F60" s="56">
        <f t="shared" si="4"/>
        <v>0</v>
      </c>
    </row>
    <row r="61" spans="1:6" x14ac:dyDescent="0.2">
      <c r="A61" s="54"/>
      <c r="B61" s="55" t="s">
        <v>56</v>
      </c>
      <c r="C61" s="36"/>
      <c r="D61" s="37"/>
      <c r="E61" s="38"/>
      <c r="F61" s="56">
        <f t="shared" si="4"/>
        <v>0</v>
      </c>
    </row>
    <row r="62" spans="1:6" x14ac:dyDescent="0.2">
      <c r="A62" s="54"/>
      <c r="B62" s="55" t="s">
        <v>56</v>
      </c>
      <c r="C62" s="41"/>
      <c r="D62" s="42"/>
      <c r="E62" s="43"/>
      <c r="F62" s="57">
        <f t="shared" si="4"/>
        <v>0</v>
      </c>
    </row>
    <row r="63" spans="1:6" x14ac:dyDescent="0.2">
      <c r="A63" s="44"/>
      <c r="B63" s="45" t="s">
        <v>9</v>
      </c>
      <c r="C63" s="46"/>
      <c r="D63" s="47"/>
      <c r="E63" s="48"/>
      <c r="F63" s="49">
        <f>SUM(F52:F62)</f>
        <v>0</v>
      </c>
    </row>
    <row r="64" spans="1:6" ht="25.5" x14ac:dyDescent="0.2">
      <c r="A64" s="62">
        <v>5</v>
      </c>
      <c r="B64" s="63" t="s">
        <v>23</v>
      </c>
      <c r="C64" s="52" t="s">
        <v>34</v>
      </c>
      <c r="D64" s="21" t="s">
        <v>36</v>
      </c>
      <c r="E64" s="22" t="s">
        <v>38</v>
      </c>
      <c r="F64" s="23" t="s">
        <v>35</v>
      </c>
    </row>
    <row r="65" spans="1:7" x14ac:dyDescent="0.2">
      <c r="A65" s="64" t="s">
        <v>81</v>
      </c>
      <c r="B65" s="65" t="s">
        <v>27</v>
      </c>
      <c r="C65" s="66">
        <v>22000</v>
      </c>
      <c r="D65" s="67" t="s">
        <v>4</v>
      </c>
      <c r="E65" s="137"/>
      <c r="F65" s="68">
        <f t="shared" ref="F65:F72" si="5">E65*C65</f>
        <v>0</v>
      </c>
    </row>
    <row r="66" spans="1:7" x14ac:dyDescent="0.2">
      <c r="A66" s="28" t="s">
        <v>153</v>
      </c>
      <c r="B66" s="29" t="s">
        <v>141</v>
      </c>
      <c r="C66" s="30">
        <v>10000</v>
      </c>
      <c r="D66" s="31" t="s">
        <v>4</v>
      </c>
      <c r="E66" s="137"/>
      <c r="F66" s="56">
        <f t="shared" ref="F66" si="6">E66*C66</f>
        <v>0</v>
      </c>
    </row>
    <row r="67" spans="1:7" x14ac:dyDescent="0.2">
      <c r="A67" s="28" t="s">
        <v>154</v>
      </c>
      <c r="B67" s="29" t="s">
        <v>155</v>
      </c>
      <c r="C67" s="30">
        <v>12000</v>
      </c>
      <c r="D67" s="31" t="s">
        <v>4</v>
      </c>
      <c r="E67" s="137"/>
      <c r="F67" s="56">
        <f t="shared" si="5"/>
        <v>0</v>
      </c>
    </row>
    <row r="68" spans="1:7" x14ac:dyDescent="0.2">
      <c r="A68" s="28" t="s">
        <v>82</v>
      </c>
      <c r="B68" s="29" t="s">
        <v>129</v>
      </c>
      <c r="C68" s="30">
        <v>1000</v>
      </c>
      <c r="D68" s="31" t="s">
        <v>4</v>
      </c>
      <c r="E68" s="137"/>
      <c r="F68" s="56">
        <f t="shared" si="5"/>
        <v>0</v>
      </c>
    </row>
    <row r="69" spans="1:7" x14ac:dyDescent="0.2">
      <c r="A69" s="28" t="s">
        <v>83</v>
      </c>
      <c r="B69" s="29" t="s">
        <v>109</v>
      </c>
      <c r="C69" s="30">
        <v>200</v>
      </c>
      <c r="D69" s="31" t="s">
        <v>4</v>
      </c>
      <c r="E69" s="137"/>
      <c r="F69" s="56">
        <f>E69*C69</f>
        <v>0</v>
      </c>
    </row>
    <row r="70" spans="1:7" x14ac:dyDescent="0.2">
      <c r="A70" s="28" t="s">
        <v>84</v>
      </c>
      <c r="B70" s="29" t="s">
        <v>110</v>
      </c>
      <c r="C70" s="30">
        <v>100</v>
      </c>
      <c r="D70" s="31" t="s">
        <v>4</v>
      </c>
      <c r="E70" s="137"/>
      <c r="F70" s="56">
        <f t="shared" si="5"/>
        <v>0</v>
      </c>
    </row>
    <row r="71" spans="1:7" x14ac:dyDescent="0.2">
      <c r="A71" s="28" t="s">
        <v>85</v>
      </c>
      <c r="B71" s="29" t="s">
        <v>111</v>
      </c>
      <c r="C71" s="30">
        <v>50</v>
      </c>
      <c r="D71" s="31" t="s">
        <v>4</v>
      </c>
      <c r="E71" s="137"/>
      <c r="F71" s="56">
        <f t="shared" si="5"/>
        <v>0</v>
      </c>
    </row>
    <row r="72" spans="1:7" x14ac:dyDescent="0.2">
      <c r="A72" s="28" t="s">
        <v>86</v>
      </c>
      <c r="B72" s="29" t="s">
        <v>112</v>
      </c>
      <c r="C72" s="30">
        <v>200</v>
      </c>
      <c r="D72" s="31" t="s">
        <v>4</v>
      </c>
      <c r="E72" s="137"/>
      <c r="F72" s="56">
        <f t="shared" si="5"/>
        <v>0</v>
      </c>
    </row>
    <row r="73" spans="1:7" x14ac:dyDescent="0.2">
      <c r="A73" s="147" t="s">
        <v>150</v>
      </c>
      <c r="B73" s="148" t="s">
        <v>28</v>
      </c>
      <c r="C73" s="149">
        <v>1800</v>
      </c>
      <c r="D73" s="150" t="s">
        <v>7</v>
      </c>
      <c r="E73" s="151"/>
      <c r="F73" s="152">
        <f>E73*C73</f>
        <v>0</v>
      </c>
    </row>
    <row r="74" spans="1:7" x14ac:dyDescent="0.2">
      <c r="A74" s="153" t="s">
        <v>151</v>
      </c>
      <c r="B74" s="154" t="s">
        <v>152</v>
      </c>
      <c r="C74" s="155">
        <v>200</v>
      </c>
      <c r="D74" s="156" t="s">
        <v>7</v>
      </c>
      <c r="E74" s="134"/>
      <c r="F74" s="157">
        <f>E74*C74</f>
        <v>0</v>
      </c>
    </row>
    <row r="75" spans="1:7" ht="25.5" x14ac:dyDescent="0.2">
      <c r="A75" s="28" t="s">
        <v>128</v>
      </c>
      <c r="B75" s="58" t="s">
        <v>39</v>
      </c>
      <c r="C75" s="3">
        <f>SUM(F97:F98)</f>
        <v>2250000</v>
      </c>
      <c r="D75" s="31" t="s">
        <v>3</v>
      </c>
      <c r="E75" s="138"/>
      <c r="F75" s="56">
        <f>E75*C75</f>
        <v>0</v>
      </c>
    </row>
    <row r="76" spans="1:7" x14ac:dyDescent="0.2">
      <c r="A76" s="44"/>
      <c r="B76" s="45" t="s">
        <v>9</v>
      </c>
      <c r="C76" s="46"/>
      <c r="D76" s="47"/>
      <c r="E76" s="48"/>
      <c r="F76" s="49">
        <f>SUM(F65:F75)</f>
        <v>0</v>
      </c>
    </row>
    <row r="77" spans="1:7" ht="25.5" x14ac:dyDescent="0.2">
      <c r="A77" s="62">
        <v>6</v>
      </c>
      <c r="B77" s="63" t="s">
        <v>113</v>
      </c>
      <c r="C77" s="52" t="s">
        <v>34</v>
      </c>
      <c r="D77" s="21" t="s">
        <v>36</v>
      </c>
      <c r="E77" s="22" t="s">
        <v>38</v>
      </c>
      <c r="F77" s="23" t="s">
        <v>35</v>
      </c>
      <c r="G77" s="2"/>
    </row>
    <row r="78" spans="1:7" x14ac:dyDescent="0.2">
      <c r="A78" s="28" t="s">
        <v>116</v>
      </c>
      <c r="B78" s="29" t="s">
        <v>114</v>
      </c>
      <c r="C78" s="128">
        <v>2400</v>
      </c>
      <c r="D78" s="31" t="s">
        <v>0</v>
      </c>
      <c r="E78" s="137"/>
      <c r="F78" s="56">
        <f t="shared" ref="F78:F85" si="7">E78*C78</f>
        <v>0</v>
      </c>
    </row>
    <row r="79" spans="1:7" x14ac:dyDescent="0.2">
      <c r="A79" s="28" t="s">
        <v>117</v>
      </c>
      <c r="B79" s="29" t="s">
        <v>115</v>
      </c>
      <c r="C79" s="128">
        <v>2400</v>
      </c>
      <c r="D79" s="31" t="s">
        <v>0</v>
      </c>
      <c r="E79" s="137"/>
      <c r="F79" s="56">
        <f>E79*C79</f>
        <v>0</v>
      </c>
    </row>
    <row r="80" spans="1:7" x14ac:dyDescent="0.2">
      <c r="A80" s="28" t="s">
        <v>118</v>
      </c>
      <c r="B80" s="29" t="s">
        <v>5</v>
      </c>
      <c r="C80" s="128">
        <v>3000</v>
      </c>
      <c r="D80" s="31" t="s">
        <v>0</v>
      </c>
      <c r="E80" s="137"/>
      <c r="F80" s="56">
        <f t="shared" si="7"/>
        <v>0</v>
      </c>
    </row>
    <row r="81" spans="1:6" x14ac:dyDescent="0.2">
      <c r="A81" s="28" t="s">
        <v>87</v>
      </c>
      <c r="B81" s="29" t="s">
        <v>6</v>
      </c>
      <c r="C81" s="128">
        <v>100</v>
      </c>
      <c r="D81" s="31" t="s">
        <v>0</v>
      </c>
      <c r="E81" s="137"/>
      <c r="F81" s="56">
        <f t="shared" si="7"/>
        <v>0</v>
      </c>
    </row>
    <row r="82" spans="1:6" x14ac:dyDescent="0.2">
      <c r="A82" s="59" t="s">
        <v>119</v>
      </c>
      <c r="B82" s="60" t="s">
        <v>20</v>
      </c>
      <c r="C82" s="131">
        <v>100</v>
      </c>
      <c r="D82" s="61" t="s">
        <v>0</v>
      </c>
      <c r="E82" s="137"/>
      <c r="F82" s="56">
        <f t="shared" si="7"/>
        <v>0</v>
      </c>
    </row>
    <row r="83" spans="1:6" x14ac:dyDescent="0.2">
      <c r="A83" s="72"/>
      <c r="B83" s="73" t="s">
        <v>49</v>
      </c>
      <c r="C83" s="41"/>
      <c r="D83" s="42"/>
      <c r="E83" s="43"/>
      <c r="F83" s="56">
        <f t="shared" si="7"/>
        <v>0</v>
      </c>
    </row>
    <row r="84" spans="1:6" x14ac:dyDescent="0.2">
      <c r="A84" s="72"/>
      <c r="B84" s="73" t="s">
        <v>49</v>
      </c>
      <c r="C84" s="41"/>
      <c r="D84" s="42"/>
      <c r="E84" s="43"/>
      <c r="F84" s="56">
        <f t="shared" si="7"/>
        <v>0</v>
      </c>
    </row>
    <row r="85" spans="1:6" x14ac:dyDescent="0.2">
      <c r="A85" s="72"/>
      <c r="B85" s="73" t="s">
        <v>49</v>
      </c>
      <c r="C85" s="41"/>
      <c r="D85" s="42"/>
      <c r="E85" s="43"/>
      <c r="F85" s="57">
        <f t="shared" si="7"/>
        <v>0</v>
      </c>
    </row>
    <row r="86" spans="1:6" x14ac:dyDescent="0.2">
      <c r="A86" s="44"/>
      <c r="B86" s="45" t="s">
        <v>9</v>
      </c>
      <c r="C86" s="46"/>
      <c r="D86" s="47"/>
      <c r="E86" s="48"/>
      <c r="F86" s="49">
        <f>SUM(F78:F85)</f>
        <v>0</v>
      </c>
    </row>
    <row r="87" spans="1:6" ht="13.5" thickBot="1" x14ac:dyDescent="0.25">
      <c r="A87" s="74"/>
      <c r="B87" s="75"/>
      <c r="C87" s="2"/>
      <c r="E87" s="76"/>
      <c r="F87" s="77"/>
    </row>
    <row r="88" spans="1:6" ht="13.5" thickBot="1" x14ac:dyDescent="0.25">
      <c r="A88" s="78"/>
      <c r="B88" s="79" t="s">
        <v>44</v>
      </c>
      <c r="C88" s="80"/>
      <c r="D88" s="81"/>
      <c r="E88" s="82"/>
      <c r="F88" s="83">
        <f>F86+F76+F63+F50+F45+F35</f>
        <v>0</v>
      </c>
    </row>
    <row r="89" spans="1:6" ht="13.5" thickBot="1" x14ac:dyDescent="0.25">
      <c r="A89" s="84">
        <v>7</v>
      </c>
      <c r="B89" s="85" t="s">
        <v>21</v>
      </c>
      <c r="C89" s="86"/>
      <c r="D89" s="15"/>
      <c r="E89" s="87"/>
      <c r="F89" s="17"/>
    </row>
    <row r="90" spans="1:6" x14ac:dyDescent="0.2">
      <c r="A90" s="88" t="s">
        <v>88</v>
      </c>
      <c r="B90" s="89" t="s">
        <v>14</v>
      </c>
      <c r="C90" s="139">
        <v>60</v>
      </c>
      <c r="D90" s="90" t="s">
        <v>13</v>
      </c>
      <c r="E90" s="140"/>
      <c r="F90" s="91">
        <f t="shared" ref="F90:F98" si="8">E90*C90</f>
        <v>0</v>
      </c>
    </row>
    <row r="91" spans="1:6" x14ac:dyDescent="0.2">
      <c r="A91" s="28" t="s">
        <v>89</v>
      </c>
      <c r="B91" s="29" t="s">
        <v>15</v>
      </c>
      <c r="C91" s="128">
        <v>60</v>
      </c>
      <c r="D91" s="31" t="s">
        <v>13</v>
      </c>
      <c r="E91" s="141"/>
      <c r="F91" s="56">
        <f t="shared" si="8"/>
        <v>0</v>
      </c>
    </row>
    <row r="92" spans="1:6" x14ac:dyDescent="0.2">
      <c r="A92" s="28" t="s">
        <v>90</v>
      </c>
      <c r="B92" s="29" t="s">
        <v>2</v>
      </c>
      <c r="C92" s="128">
        <v>60</v>
      </c>
      <c r="D92" s="31" t="s">
        <v>13</v>
      </c>
      <c r="E92" s="141"/>
      <c r="F92" s="56">
        <f t="shared" si="8"/>
        <v>0</v>
      </c>
    </row>
    <row r="93" spans="1:6" x14ac:dyDescent="0.2">
      <c r="A93" s="92" t="s">
        <v>91</v>
      </c>
      <c r="B93" s="93" t="s">
        <v>50</v>
      </c>
      <c r="C93" s="94"/>
      <c r="D93" s="95"/>
      <c r="E93" s="96"/>
      <c r="F93" s="56">
        <f t="shared" si="8"/>
        <v>0</v>
      </c>
    </row>
    <row r="94" spans="1:6" x14ac:dyDescent="0.2">
      <c r="A94" s="92" t="s">
        <v>92</v>
      </c>
      <c r="B94" s="93" t="s">
        <v>50</v>
      </c>
      <c r="C94" s="94"/>
      <c r="D94" s="95"/>
      <c r="E94" s="96"/>
      <c r="F94" s="56">
        <f t="shared" si="8"/>
        <v>0</v>
      </c>
    </row>
    <row r="95" spans="1:6" x14ac:dyDescent="0.2">
      <c r="A95" s="92" t="s">
        <v>93</v>
      </c>
      <c r="B95" s="93" t="s">
        <v>50</v>
      </c>
      <c r="C95" s="94"/>
      <c r="D95" s="95"/>
      <c r="E95" s="96"/>
      <c r="F95" s="56">
        <f t="shared" si="8"/>
        <v>0</v>
      </c>
    </row>
    <row r="96" spans="1:6" x14ac:dyDescent="0.2">
      <c r="A96" s="92" t="s">
        <v>94</v>
      </c>
      <c r="B96" s="93" t="s">
        <v>50</v>
      </c>
      <c r="C96" s="94"/>
      <c r="D96" s="95"/>
      <c r="E96" s="96"/>
      <c r="F96" s="56">
        <f t="shared" si="8"/>
        <v>0</v>
      </c>
    </row>
    <row r="97" spans="1:6" x14ac:dyDescent="0.2">
      <c r="A97" s="97" t="s">
        <v>95</v>
      </c>
      <c r="B97" s="98" t="s">
        <v>51</v>
      </c>
      <c r="C97" s="30">
        <v>40000</v>
      </c>
      <c r="D97" s="31" t="s">
        <v>4</v>
      </c>
      <c r="E97" s="144">
        <v>40</v>
      </c>
      <c r="F97" s="145">
        <f t="shared" si="8"/>
        <v>1600000</v>
      </c>
    </row>
    <row r="98" spans="1:6" x14ac:dyDescent="0.2">
      <c r="A98" s="97" t="s">
        <v>96</v>
      </c>
      <c r="B98" s="98" t="s">
        <v>52</v>
      </c>
      <c r="C98" s="30">
        <v>5000</v>
      </c>
      <c r="D98" s="31" t="s">
        <v>4</v>
      </c>
      <c r="E98" s="144">
        <v>130</v>
      </c>
      <c r="F98" s="145">
        <f t="shared" si="8"/>
        <v>650000</v>
      </c>
    </row>
    <row r="99" spans="1:6" x14ac:dyDescent="0.2">
      <c r="A99" s="28" t="s">
        <v>97</v>
      </c>
      <c r="B99" s="29" t="s">
        <v>30</v>
      </c>
      <c r="C99" s="99">
        <f>F$88</f>
        <v>0</v>
      </c>
      <c r="D99" s="31" t="s">
        <v>3</v>
      </c>
      <c r="E99" s="142"/>
      <c r="F99" s="56">
        <f>(E99/100)*C99</f>
        <v>0</v>
      </c>
    </row>
    <row r="100" spans="1:6" x14ac:dyDescent="0.2">
      <c r="A100" s="28" t="s">
        <v>98</v>
      </c>
      <c r="B100" s="29" t="s">
        <v>31</v>
      </c>
      <c r="C100" s="99">
        <f t="shared" ref="C100:C101" si="9">F$88</f>
        <v>0</v>
      </c>
      <c r="D100" s="31" t="s">
        <v>3</v>
      </c>
      <c r="E100" s="142"/>
      <c r="F100" s="56">
        <f t="shared" ref="F100:F101" si="10">(E100/100)*C100</f>
        <v>0</v>
      </c>
    </row>
    <row r="101" spans="1:6" x14ac:dyDescent="0.2">
      <c r="A101" s="59" t="s">
        <v>99</v>
      </c>
      <c r="B101" s="60" t="s">
        <v>32</v>
      </c>
      <c r="C101" s="100">
        <f t="shared" si="9"/>
        <v>0</v>
      </c>
      <c r="D101" s="61" t="s">
        <v>3</v>
      </c>
      <c r="E101" s="143"/>
      <c r="F101" s="57">
        <f t="shared" si="10"/>
        <v>0</v>
      </c>
    </row>
    <row r="102" spans="1:6" ht="13.5" thickBot="1" x14ac:dyDescent="0.25">
      <c r="A102" s="101"/>
      <c r="B102" s="102" t="s">
        <v>9</v>
      </c>
      <c r="C102" s="103"/>
      <c r="D102" s="103"/>
      <c r="E102" s="104"/>
      <c r="F102" s="105">
        <f>SUM(F90:F101)</f>
        <v>2250000</v>
      </c>
    </row>
    <row r="103" spans="1:6" ht="13.5" thickBot="1" x14ac:dyDescent="0.25">
      <c r="E103" s="2"/>
      <c r="F103" s="106"/>
    </row>
    <row r="104" spans="1:6" ht="16.5" thickBot="1" x14ac:dyDescent="0.3">
      <c r="C104" s="107" t="s">
        <v>140</v>
      </c>
      <c r="D104" s="108"/>
      <c r="E104" s="2"/>
      <c r="F104" s="109">
        <f>F102+F88</f>
        <v>2250000</v>
      </c>
    </row>
    <row r="105" spans="1:6" ht="15.75" x14ac:dyDescent="0.25">
      <c r="E105" s="2"/>
      <c r="F105" s="110"/>
    </row>
    <row r="106" spans="1:6" ht="15.75" x14ac:dyDescent="0.25">
      <c r="B106" s="11" t="s">
        <v>33</v>
      </c>
      <c r="E106" s="2"/>
      <c r="F106" s="110"/>
    </row>
    <row r="107" spans="1:6" ht="16.5" thickBot="1" x14ac:dyDescent="0.3">
      <c r="E107" s="2"/>
      <c r="F107" s="110"/>
    </row>
    <row r="108" spans="1:6" ht="13.5" thickBot="1" x14ac:dyDescent="0.25">
      <c r="B108" s="111" t="s">
        <v>37</v>
      </c>
      <c r="C108" s="112"/>
      <c r="D108" s="112"/>
      <c r="E108" s="113"/>
      <c r="F108" s="114"/>
    </row>
    <row r="109" spans="1:6" x14ac:dyDescent="0.2">
      <c r="B109" s="111" t="s">
        <v>138</v>
      </c>
      <c r="C109" s="112"/>
      <c r="D109" s="112"/>
      <c r="E109" s="113"/>
      <c r="F109" s="115"/>
    </row>
    <row r="110" spans="1:6" x14ac:dyDescent="0.2">
      <c r="B110" s="116" t="s">
        <v>53</v>
      </c>
      <c r="E110" s="2"/>
      <c r="F110" s="117"/>
    </row>
    <row r="111" spans="1:6" x14ac:dyDescent="0.2">
      <c r="B111" s="116" t="s">
        <v>139</v>
      </c>
      <c r="E111" s="2"/>
      <c r="F111" s="118"/>
    </row>
    <row r="112" spans="1:6" x14ac:dyDescent="0.2">
      <c r="B112" s="116" t="s">
        <v>145</v>
      </c>
      <c r="E112" s="2"/>
      <c r="F112" s="119"/>
    </row>
    <row r="113" spans="2:6" ht="13.5" thickBot="1" x14ac:dyDescent="0.25">
      <c r="B113" s="120" t="s">
        <v>146</v>
      </c>
      <c r="C113" s="121"/>
      <c r="D113" s="121"/>
      <c r="E113" s="122"/>
      <c r="F113" s="123"/>
    </row>
    <row r="114" spans="2:6" x14ac:dyDescent="0.2">
      <c r="E114" s="2"/>
    </row>
    <row r="115" spans="2:6" x14ac:dyDescent="0.2">
      <c r="E115" s="2"/>
    </row>
  </sheetData>
  <sheetProtection sheet="1" objects="1" scenarios="1"/>
  <phoneticPr fontId="10" type="noConversion"/>
  <pageMargins left="0.7" right="0.7" top="0.75" bottom="0.75" header="0.3" footer="0.3"/>
  <pageSetup paperSize="9" scale="60" fitToHeight="0" orientation="portrait" r:id="rId1"/>
  <rowBreaks count="1" manualBreakCount="1">
    <brk id="88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2f95f4-1d1b-4965-aa7c-15233cedd99b">
      <Terms xmlns="http://schemas.microsoft.com/office/infopath/2007/PartnerControls"/>
    </lcf76f155ced4ddcb4097134ff3c332f>
    <TaxCatchAll xmlns="5a69eb63-516d-4bb2-80c4-7b9c6d205dc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4386FE368E44EBDAAFC7EF028AE5F" ma:contentTypeVersion="19" ma:contentTypeDescription="Een nieuw document maken." ma:contentTypeScope="" ma:versionID="4d88a74b74c3697cc5b836c762b04c76">
  <xsd:schema xmlns:xsd="http://www.w3.org/2001/XMLSchema" xmlns:xs="http://www.w3.org/2001/XMLSchema" xmlns:p="http://schemas.microsoft.com/office/2006/metadata/properties" xmlns:ns1="http://schemas.microsoft.com/sharepoint/v3" xmlns:ns2="762f95f4-1d1b-4965-aa7c-15233cedd99b" xmlns:ns3="5a69eb63-516d-4bb2-80c4-7b9c6d205dc2" targetNamespace="http://schemas.microsoft.com/office/2006/metadata/properties" ma:root="true" ma:fieldsID="96c7009e70c3db44c1bcf8bde8275a58" ns1:_="" ns2:_="" ns3:_="">
    <xsd:import namespace="http://schemas.microsoft.com/sharepoint/v3"/>
    <xsd:import namespace="762f95f4-1d1b-4965-aa7c-15233cedd99b"/>
    <xsd:import namespace="5a69eb63-516d-4bb2-80c4-7b9c6d205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f95f4-1d1b-4965-aa7c-15233cedd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9eb63-516d-4bb2-80c4-7b9c6d205d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0e9a1d-0564-4ed0-9ed1-ee7ddd11932d}" ma:internalName="TaxCatchAll" ma:showField="CatchAllData" ma:web="5a69eb63-516d-4bb2-80c4-7b9c6d205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95DEE-49FA-4525-A341-623C50904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E1AFC-57BF-4F3E-A837-2F1647B65878}">
  <ds:schemaRefs>
    <ds:schemaRef ds:uri="http://schemas.microsoft.com/office/infopath/2007/PartnerControls"/>
    <ds:schemaRef ds:uri="5a69eb63-516d-4bb2-80c4-7b9c6d205dc2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762f95f4-1d1b-4965-aa7c-15233cedd99b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604BCF-39B2-4363-A862-50E054EBB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2f95f4-1d1b-4965-aa7c-15233cedd99b"/>
    <ds:schemaRef ds:uri="5a69eb63-516d-4bb2-80c4-7b9c6d205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Inschrijfblad ROK B</vt:lpstr>
      <vt:lpstr>'Inschrijfblad ROK B'!Afdrukbereik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2025-06-05T12:31:34Z</dcterms:created>
  <dcterms:modified xsi:type="dcterms:W3CDTF">2025-09-04T08:16:10Z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0x0101004304386FE368E44EBDAAFC7EF028AE5F</vt:lpwstr>
  </property>
</Properties>
</file>