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le0004\Downloads\"/>
    </mc:Choice>
  </mc:AlternateContent>
  <xr:revisionPtr revIDLastSave="0" documentId="8_{7CDD2876-8884-4B37-8F7D-D09603FC03B0}" xr6:coauthVersionLast="47" xr6:coauthVersionMax="47" xr10:uidLastSave="{00000000-0000-0000-0000-000000000000}"/>
  <bookViews>
    <workbookView xWindow="-30" yWindow="-16320" windowWidth="29040" windowHeight="15720" xr2:uid="{6A13368E-8B9D-4FB5-9E1F-B1F1D8BA47EF}"/>
  </bookViews>
  <sheets>
    <sheet name="Prijzenblad" sheetId="10" r:id="rId1"/>
  </sheets>
  <definedNames>
    <definedName name="_xlnm.Print_Area" localSheetId="0">Prijzenblad!$A$3:$J$144</definedName>
    <definedName name="_xlnm.Print_Titles" localSheetId="0">Prijzenblad!$3:$6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0" l="1"/>
  <c r="H19" i="10"/>
  <c r="H116" i="10"/>
  <c r="H117" i="10"/>
  <c r="H115" i="10"/>
  <c r="H114" i="10"/>
  <c r="H113" i="10"/>
  <c r="H112" i="10"/>
  <c r="H111" i="10"/>
  <c r="H110" i="10"/>
  <c r="H109" i="10"/>
  <c r="H107" i="10"/>
  <c r="H106" i="10"/>
  <c r="H104" i="10"/>
  <c r="H101" i="10"/>
  <c r="H100" i="10"/>
  <c r="H99" i="10"/>
  <c r="H97" i="10"/>
  <c r="H96" i="10"/>
  <c r="H94" i="10"/>
  <c r="H92" i="10"/>
  <c r="H91" i="10"/>
  <c r="H89" i="10"/>
  <c r="H88" i="10"/>
  <c r="H87" i="10"/>
  <c r="H86" i="10"/>
  <c r="H84" i="10"/>
  <c r="H83" i="10"/>
  <c r="H82" i="10"/>
  <c r="H81" i="10"/>
  <c r="H80" i="10"/>
  <c r="H79" i="10"/>
  <c r="H77" i="10"/>
  <c r="H76" i="10"/>
  <c r="H75" i="10"/>
  <c r="H74" i="10"/>
  <c r="H73" i="10"/>
  <c r="H72" i="10"/>
  <c r="H71" i="10"/>
  <c r="H70" i="10"/>
  <c r="H68" i="10"/>
  <c r="H67" i="10"/>
  <c r="H66" i="10"/>
  <c r="H65" i="10"/>
  <c r="H64" i="10"/>
  <c r="H63" i="10"/>
  <c r="H62" i="10"/>
  <c r="H61" i="10"/>
  <c r="H59" i="10"/>
  <c r="H58" i="10"/>
  <c r="H57" i="10"/>
  <c r="H56" i="10"/>
  <c r="H55" i="10"/>
  <c r="H52" i="10"/>
  <c r="H51" i="10"/>
  <c r="H49" i="10"/>
  <c r="H48" i="10"/>
  <c r="H46" i="10"/>
  <c r="H45" i="10"/>
  <c r="H43" i="10"/>
  <c r="H42" i="10"/>
  <c r="H40" i="10"/>
  <c r="H39" i="10"/>
  <c r="H37" i="10"/>
  <c r="H36" i="10"/>
  <c r="H35" i="10"/>
  <c r="H34" i="10"/>
  <c r="H33" i="10"/>
  <c r="H32" i="10"/>
  <c r="H30" i="10"/>
  <c r="H28" i="10"/>
  <c r="H27" i="10"/>
  <c r="H26" i="10"/>
  <c r="H25" i="10"/>
  <c r="H24" i="10"/>
  <c r="H23" i="10"/>
  <c r="H18" i="10"/>
  <c r="H17" i="10"/>
  <c r="H16" i="10"/>
  <c r="H13" i="10"/>
  <c r="I12" i="10" s="1"/>
  <c r="I15" i="10" l="1"/>
  <c r="H53" i="10"/>
  <c r="H54" i="10"/>
  <c r="I69" i="10" l="1"/>
  <c r="I102" i="10"/>
  <c r="I105" i="10"/>
  <c r="I21" i="10"/>
  <c r="I78" i="10"/>
  <c r="I60" i="10"/>
  <c r="I85" i="10"/>
  <c r="I11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Raymond Verkade</author>
  </authors>
  <commentList>
    <comment ref="E18" authorId="0" shapeId="0" xr:uid="{9379C374-E737-4A70-A340-BEC5086259D2}">
      <text>
        <r>
          <rPr>
            <b/>
            <sz val="9"/>
            <color indexed="81"/>
            <rFont val="Tahoma"/>
            <family val="2"/>
          </rPr>
          <t>Raymond Verkade:</t>
        </r>
        <r>
          <rPr>
            <sz val="9"/>
            <color indexed="81"/>
            <rFont val="Tahoma"/>
            <family val="2"/>
          </rPr>
          <t xml:space="preserve">
Nazien</t>
        </r>
      </text>
    </comment>
  </commentList>
</comments>
</file>

<file path=xl/sharedStrings.xml><?xml version="1.0" encoding="utf-8"?>
<sst xmlns="http://schemas.openxmlformats.org/spreadsheetml/2006/main" count="278" uniqueCount="161">
  <si>
    <t>Datum:</t>
  </si>
  <si>
    <t>Project:</t>
  </si>
  <si>
    <t>Type module</t>
  </si>
  <si>
    <t>Aantal</t>
  </si>
  <si>
    <t>Eenheidsprijs</t>
  </si>
  <si>
    <t>Totaal prijs</t>
  </si>
  <si>
    <t>€ (excl. BTW)</t>
  </si>
  <si>
    <t>Zuurkast 1500</t>
  </si>
  <si>
    <t>Zuurkast 1200</t>
  </si>
  <si>
    <t>Voorzieningen drager</t>
  </si>
  <si>
    <t>Hangende brug</t>
  </si>
  <si>
    <t>600 x 600 x 800</t>
  </si>
  <si>
    <t>Spoelunits</t>
  </si>
  <si>
    <t>Spoelunit</t>
  </si>
  <si>
    <t>Tafel C profiel 1200</t>
  </si>
  <si>
    <t xml:space="preserve">Tafel C profiel 1500 </t>
  </si>
  <si>
    <t>Afzuigpunten</t>
  </si>
  <si>
    <t>Labtafels</t>
  </si>
  <si>
    <t>Opslagvoorzieningen</t>
  </si>
  <si>
    <t xml:space="preserve">Destructiezuurkast </t>
  </si>
  <si>
    <t>600 x 600 x 2000</t>
  </si>
  <si>
    <t>1400 x 600 x 2000</t>
  </si>
  <si>
    <t>1200 x 600 x 2000</t>
  </si>
  <si>
    <t>Chemicaliënkast F90 600mm</t>
  </si>
  <si>
    <t>Chemicaliënkast F90 1200mm</t>
  </si>
  <si>
    <t>Opslagkast enkele deur</t>
  </si>
  <si>
    <t>Opslagkast dubbele deur 1000mm</t>
  </si>
  <si>
    <t>Opslagkast dubbele deur 1200mm</t>
  </si>
  <si>
    <t>Zakpunt verticaal op wand</t>
  </si>
  <si>
    <t>Labjashaken</t>
  </si>
  <si>
    <t>Wandgoot</t>
  </si>
  <si>
    <t>1.7</t>
  </si>
  <si>
    <t>1.8</t>
  </si>
  <si>
    <t>1.9</t>
  </si>
  <si>
    <t>1.10</t>
  </si>
  <si>
    <t>1.11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</si>
  <si>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</si>
  <si>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</si>
  <si>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</si>
  <si>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</si>
  <si>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</si>
  <si>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</si>
  <si>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</si>
  <si>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</si>
  <si>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</si>
  <si>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Diversen</t>
  </si>
  <si>
    <t>Zuurkasten</t>
  </si>
  <si>
    <t>Aansluitpunten technische gassen / reduceerventielen</t>
  </si>
  <si>
    <t>Zuren Logen kast Z/L</t>
  </si>
  <si>
    <t xml:space="preserve">puntafzuiging </t>
  </si>
  <si>
    <t>Eenheid</t>
  </si>
  <si>
    <t>cf. NEN14715 deel 4</t>
  </si>
  <si>
    <t>robustnesstest</t>
  </si>
  <si>
    <t>raamsnelheidsmeting/face velocitytest</t>
  </si>
  <si>
    <t>outer grid containmenttest bij +/-15% afwijking</t>
  </si>
  <si>
    <t>Afmetingen</t>
  </si>
  <si>
    <t>m1</t>
  </si>
  <si>
    <t>Spoelunit klein</t>
  </si>
  <si>
    <t>st.</t>
  </si>
  <si>
    <t>Renovatie SL2 Utrecht</t>
  </si>
  <si>
    <t>Inschrijfprijs exclusief BTW</t>
  </si>
  <si>
    <t>tappunt dubbel perslucht</t>
  </si>
  <si>
    <t>tappunt enkel stikstof</t>
  </si>
  <si>
    <t>tappunt enkel perslucht in zuurkast</t>
  </si>
  <si>
    <t xml:space="preserve">tappunt enkel perslucht </t>
  </si>
  <si>
    <t>tappunt enkel perslucht met reduceerventiel</t>
  </si>
  <si>
    <t xml:space="preserve">tappunt dubbel perslucht met reduceerventiel </t>
  </si>
  <si>
    <t>tappunt enkel perslucht in zuurkast met reduceerventiel</t>
  </si>
  <si>
    <t>tappunt dubbel stikstof</t>
  </si>
  <si>
    <t>tappunt enkel stikstof in zuurkast</t>
  </si>
  <si>
    <t>tappunt enkel stikstof in zuurkast met reduceerventiel</t>
  </si>
  <si>
    <t>tappunt enkel stikstof met reduceerventiel</t>
  </si>
  <si>
    <t xml:space="preserve">tappunt dubbel stikstof met reduceerventiel </t>
  </si>
  <si>
    <t>tappunt enkel helium met reduceerventiel</t>
  </si>
  <si>
    <t>tappunt dubbel helium met reduceerventiel</t>
  </si>
  <si>
    <t>tappunt dubbel argon met reduceerventiel</t>
  </si>
  <si>
    <t>tappunt enkel argon met reduceerventiel</t>
  </si>
  <si>
    <t>tappunt enkel waterstof met reduceerventiel</t>
  </si>
  <si>
    <t>tappunt dubbel waterstof met reduceerventiel</t>
  </si>
  <si>
    <t>tappunt enkel koolstofdioxide met reduceerventiel</t>
  </si>
  <si>
    <t>tappunt dubbel koolstofdioxide met reduceerventiel</t>
  </si>
  <si>
    <t>tappunt enkel zuurstof met reduceerventiel</t>
  </si>
  <si>
    <t>tappunt dubbel zuurstof met reduceerventiel</t>
  </si>
  <si>
    <t>tappunt enkel stikstof HP met reduceerventiel</t>
  </si>
  <si>
    <t>tappunt enkel helium HP met reduceerventiel</t>
  </si>
  <si>
    <t>tappunt enkel argon HP met reduceerventiel</t>
  </si>
  <si>
    <t>tappunt enkel waterstof HP met reduceerventiel</t>
  </si>
  <si>
    <t>tappunt enkel koolstofmonoxide HP met reduceerventiel</t>
  </si>
  <si>
    <t xml:space="preserve">Tafel C profiel 1800 </t>
  </si>
  <si>
    <t>bovenkast (in MCC-11)</t>
  </si>
  <si>
    <t>Ladeblokken onder labtafels, met lades</t>
  </si>
  <si>
    <t>Ladeblokken onder labtafels, met 1 legbord en deur</t>
  </si>
  <si>
    <t>1000 x 600 x 2000</t>
  </si>
  <si>
    <t>600 x 600 x 1450</t>
  </si>
  <si>
    <t>tappunt enkel propaangas in zuurkast (LBO.12)</t>
  </si>
  <si>
    <t>230 V</t>
  </si>
  <si>
    <t>Lage druk gassen</t>
  </si>
  <si>
    <t>Hoge druk gassen (High Pressure)</t>
  </si>
  <si>
    <t>B x D x H in mm</t>
  </si>
  <si>
    <t>1200 x 900 x 920</t>
  </si>
  <si>
    <t>1200 x 900 x 750</t>
  </si>
  <si>
    <t>1200 x 750 x 920</t>
  </si>
  <si>
    <t>1500 x 900 x 920</t>
  </si>
  <si>
    <t>1500 x 900 x 750</t>
  </si>
  <si>
    <t>1500 x 750 x 920</t>
  </si>
  <si>
    <t>1800 x 900 x 920</t>
  </si>
  <si>
    <t>900 x 1000 x 920</t>
  </si>
  <si>
    <t>900 x 900 x 920</t>
  </si>
  <si>
    <t>750 x 750 x 920</t>
  </si>
  <si>
    <t>900 x 750 x 920</t>
  </si>
  <si>
    <t>1800 x 750 x 920</t>
  </si>
  <si>
    <t>600 x 600 x 920</t>
  </si>
  <si>
    <t>1200 x 900 x 2700</t>
  </si>
  <si>
    <t>1500 x 900 x 2700</t>
  </si>
  <si>
    <t>600 x 400 x 600</t>
  </si>
  <si>
    <t>Itemcode</t>
  </si>
  <si>
    <t>Nummer</t>
  </si>
  <si>
    <t>De genoemde aantallen komen wel overeen met de uitvraag, op enkele punten is een aanname gedaan.</t>
  </si>
  <si>
    <t>1.2</t>
  </si>
  <si>
    <t>Brugopstand incl. schap</t>
  </si>
  <si>
    <t>A</t>
  </si>
  <si>
    <t>enkele wcd, niet preferent, 16A op aparte groep</t>
  </si>
  <si>
    <t>wcd 2st/3st, preferent</t>
  </si>
  <si>
    <t>400V</t>
  </si>
  <si>
    <t>enkele wcd, niet preferent, algemeen</t>
  </si>
  <si>
    <t>enkele wcd, set van 2 stuks, niet preferent, algemeen</t>
  </si>
  <si>
    <t>enkele wcd, set van 2 stuks, op aparte groep, niet preferent</t>
  </si>
  <si>
    <t>data ledig enkelvoudig/dubbel (posities)</t>
  </si>
  <si>
    <t>excl. appendages, wcd</t>
  </si>
  <si>
    <r>
      <rPr>
        <u/>
        <sz val="11"/>
        <color rgb="FFFF0000"/>
        <rFont val="Calibri"/>
        <family val="2"/>
      </rPr>
      <t>Alleen de blauwe velden invullen</t>
    </r>
    <r>
      <rPr>
        <sz val="11"/>
        <color rgb="FFFF0000"/>
        <rFont val="Calibri"/>
        <family val="2"/>
      </rPr>
      <t>, overige cellen worden berekend.</t>
    </r>
  </si>
  <si>
    <t>Aantallen niet corrigeren, definitieve hoeveelheden worden bepaald in ontwerpfase</t>
  </si>
  <si>
    <t>Ontwerpfase: het verder uitwerken van het DO plus/Concept TO tot werktekeningen VLI</t>
  </si>
  <si>
    <t>De kosten voor de ontwerpfase (exclusief btw) mogen maximaal € 50.000 bedragen, zie paragraaf 14.1.1 van de offerteaanvraag.</t>
  </si>
  <si>
    <t>Ontwerpfase (conform DO plus/concept TO)</t>
  </si>
  <si>
    <t>Uitgangspunten</t>
  </si>
  <si>
    <t>ja/nee*</t>
  </si>
  <si>
    <t>Alle bedragen zijn in €, 2 decimalen achter de komma, exclusief BTW</t>
  </si>
  <si>
    <t>* indien 'nee' wordt ingevuld wordt niet voldaan aan de minimum eisen</t>
  </si>
  <si>
    <t>Ondertekening</t>
  </si>
  <si>
    <t>statutaire naam bedrijf inschrijver</t>
  </si>
  <si>
    <t>vestigingsadres en -plaats</t>
  </si>
  <si>
    <t>plaats van ondertekening</t>
  </si>
  <si>
    <t>datum van ondertekening</t>
  </si>
  <si>
    <t>naam en functie ondertekenaar</t>
  </si>
  <si>
    <t>handtekening</t>
  </si>
  <si>
    <t>De honorariumopgave voor de ontwerpfase (itemcode A) dient aangeboden te worden conform het gestelde in de offerteaanvraag en bijlagen.</t>
  </si>
  <si>
    <t>Alle bijkomende kosten, opslagen e.d. zijn inclusief met uitzondering van engineering en verdere uitwerking VLI tijdens TO-fase (prijs separaat opgeven post A bovenaan dit rekenblad).</t>
  </si>
  <si>
    <t>De ingevulde bedragen zijn gerelateerd aan de subgunningscriteria G2, het DO plus/Concept TO en de overeenkomst incl bijlagen. Let op, werkzaamheden/handelingen kunnen door u niet separaat in rekening worden gebracht.</t>
  </si>
  <si>
    <t xml:space="preserve">In de prijzen zijn alle relevante kosten inbegrepen,  waaronder materiaal,  personeel, reis- en verblijfkosten, parkeerkosten, administratieve kosten en overhead, winst, belastingen, (sociale) premies, alsmede alle overige kosten die aan de uitvoering van deze overeenkomst zijn verbonden.
 </t>
  </si>
  <si>
    <t>Prijzen en Tarieven zijn prijsvast tot en met einde werk/einde opdracht.</t>
  </si>
  <si>
    <t>vervallen</t>
  </si>
  <si>
    <r>
      <t xml:space="preserve">enkele wcd, niet preferent, 32A, 3 fase, </t>
    </r>
    <r>
      <rPr>
        <sz val="11"/>
        <color rgb="FF00B050"/>
        <rFont val="Calibri"/>
        <family val="2"/>
      </rPr>
      <t>CEEFORM</t>
    </r>
  </si>
  <si>
    <r>
      <t xml:space="preserve">enkele wcd, niet preferent, 16A, 3 fase, </t>
    </r>
    <r>
      <rPr>
        <sz val="11"/>
        <color rgb="FF00B050"/>
        <rFont val="Calibri"/>
        <family val="2"/>
      </rPr>
      <t>CEEFORM</t>
    </r>
  </si>
  <si>
    <r>
      <t xml:space="preserve">enkele wcd, niet preferent, 32A, 1 fase, </t>
    </r>
    <r>
      <rPr>
        <sz val="11"/>
        <color rgb="FF00B050"/>
        <rFont val="Calibri"/>
        <family val="2"/>
      </rPr>
      <t>CEEFORM</t>
    </r>
  </si>
  <si>
    <t>demiwater kraan in spoelunit, enkelvoudig</t>
  </si>
  <si>
    <t>Zakpunt verticaal naar eilandtafels</t>
  </si>
  <si>
    <t>aanname m1</t>
  </si>
  <si>
    <t>09-12-2025</t>
  </si>
  <si>
    <t>Bijlage 6 - Prijzenblad, herziene versie</t>
  </si>
  <si>
    <r>
      <t xml:space="preserve">Gasflessenkast G90 </t>
    </r>
    <r>
      <rPr>
        <sz val="11"/>
        <color rgb="FF7030A0"/>
        <rFont val="Calibri"/>
        <family val="2"/>
      </rPr>
      <t>(inclusief per kast 2 stuks hogedruk omschakelautomaten voor 2 flessen met 2 centrale hoge druk reduceerventielen, zie mededeling 2 Nota van Inlichtingen)</t>
    </r>
  </si>
  <si>
    <r>
      <t xml:space="preserve">Gasflessenkast G90 </t>
    </r>
    <r>
      <rPr>
        <sz val="11"/>
        <color rgb="FF7030A0"/>
        <rFont val="Calibri"/>
        <family val="2"/>
      </rPr>
      <t>(exclusief omschakelautomaat en/of reduceerventiel alsmede het leidingwerk, zie mededeling 2 Nota van Inlichtingen)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</si>
</sst>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"/>
    <numFmt numFmtId="165" formatCode="[$-413]d\ mmmm\ yyyy;@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4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1"/>
      <color rgb="FF00B05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6E0B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44" fontId="5" fillId="5" borderId="16" xfId="2" applyFont="1" applyFill="1" applyBorder="1" applyProtection="1">
      <protection locked="0"/>
    </xf>
    <xf numFmtId="44" fontId="5" fillId="5" borderId="4" xfId="2" applyFont="1" applyFill="1" applyBorder="1" applyProtection="1">
      <protection locked="0"/>
    </xf>
    <xf numFmtId="44" fontId="5" fillId="5" borderId="10" xfId="2" applyFont="1" applyFill="1" applyBorder="1" applyProtection="1">
      <protection locked="0"/>
    </xf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/>
    <xf numFmtId="0" fontId="1" fillId="0" borderId="0" xfId="1" applyAlignment="1">
      <alignment horizontal="left"/>
    </xf>
    <xf numFmtId="0" fontId="2" fillId="3" borderId="1" xfId="1" applyFont="1" applyFill="1" applyBorder="1"/>
    <xf numFmtId="0" fontId="2" fillId="3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1" fillId="3" borderId="2" xfId="1" applyFill="1" applyBorder="1"/>
    <xf numFmtId="0" fontId="1" fillId="3" borderId="2" xfId="1" applyFill="1" applyBorder="1" applyAlignment="1">
      <alignment horizontal="center"/>
    </xf>
    <xf numFmtId="0" fontId="2" fillId="3" borderId="3" xfId="1" applyFont="1" applyFill="1" applyBorder="1"/>
    <xf numFmtId="0" fontId="2" fillId="3" borderId="7" xfId="1" applyFont="1" applyFill="1" applyBorder="1"/>
    <xf numFmtId="0" fontId="2" fillId="3" borderId="8" xfId="1" applyFont="1" applyFill="1" applyBorder="1" applyAlignment="1">
      <alignment horizontal="center"/>
    </xf>
    <xf numFmtId="165" fontId="2" fillId="3" borderId="8" xfId="1" quotePrefix="1" applyNumberFormat="1" applyFont="1" applyFill="1" applyBorder="1" applyAlignment="1">
      <alignment horizontal="left"/>
    </xf>
    <xf numFmtId="0" fontId="1" fillId="3" borderId="8" xfId="1" applyFill="1" applyBorder="1"/>
    <xf numFmtId="0" fontId="1" fillId="3" borderId="8" xfId="1" applyFill="1" applyBorder="1" applyAlignment="1">
      <alignment horizontal="center"/>
    </xf>
    <xf numFmtId="0" fontId="2" fillId="3" borderId="9" xfId="1" applyFont="1" applyFill="1" applyBorder="1"/>
    <xf numFmtId="0" fontId="2" fillId="2" borderId="6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0" fontId="1" fillId="2" borderId="15" xfId="1" applyFill="1" applyBorder="1"/>
    <xf numFmtId="0" fontId="1" fillId="2" borderId="7" xfId="1" applyFill="1" applyBorder="1" applyAlignment="1">
      <alignment horizontal="center"/>
    </xf>
    <xf numFmtId="0" fontId="1" fillId="2" borderId="7" xfId="1" applyFill="1" applyBorder="1"/>
    <xf numFmtId="0" fontId="2" fillId="2" borderId="15" xfId="1" applyFont="1" applyFill="1" applyBorder="1"/>
    <xf numFmtId="0" fontId="2" fillId="2" borderId="15" xfId="1" applyFont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9" xfId="1" applyFont="1" applyFill="1" applyBorder="1"/>
    <xf numFmtId="0" fontId="1" fillId="4" borderId="4" xfId="1" applyFill="1" applyBorder="1"/>
    <xf numFmtId="0" fontId="1" fillId="4" borderId="0" xfId="1" applyFill="1" applyAlignment="1">
      <alignment horizontal="center"/>
    </xf>
    <xf numFmtId="0" fontId="1" fillId="4" borderId="0" xfId="1" applyFill="1"/>
    <xf numFmtId="0" fontId="2" fillId="4" borderId="0" xfId="1" applyFont="1" applyFill="1"/>
    <xf numFmtId="0" fontId="2" fillId="4" borderId="0" xfId="1" applyFont="1" applyFill="1" applyAlignment="1">
      <alignment horizontal="center"/>
    </xf>
    <xf numFmtId="0" fontId="2" fillId="4" borderId="5" xfId="1" applyFont="1" applyFill="1" applyBorder="1"/>
    <xf numFmtId="0" fontId="7" fillId="4" borderId="4" xfId="1" applyFont="1" applyFill="1" applyBorder="1"/>
    <xf numFmtId="0" fontId="2" fillId="4" borderId="8" xfId="1" applyFont="1" applyFill="1" applyBorder="1"/>
    <xf numFmtId="164" fontId="5" fillId="2" borderId="11" xfId="1" applyNumberFormat="1" applyFont="1" applyFill="1" applyBorder="1"/>
    <xf numFmtId="164" fontId="5" fillId="2" borderId="12" xfId="1" applyNumberFormat="1" applyFont="1" applyFill="1" applyBorder="1" applyAlignment="1">
      <alignment horizontal="center"/>
    </xf>
    <xf numFmtId="0" fontId="1" fillId="2" borderId="12" xfId="1" applyFill="1" applyBorder="1" applyAlignment="1">
      <alignment horizontal="center"/>
    </xf>
    <xf numFmtId="44" fontId="5" fillId="2" borderId="12" xfId="2" applyFont="1" applyFill="1" applyBorder="1" applyProtection="1"/>
    <xf numFmtId="44" fontId="5" fillId="2" borderId="12" xfId="1" applyNumberFormat="1" applyFont="1" applyFill="1" applyBorder="1"/>
    <xf numFmtId="44" fontId="3" fillId="2" borderId="13" xfId="1" applyNumberFormat="1" applyFont="1" applyFill="1" applyBorder="1"/>
    <xf numFmtId="0" fontId="1" fillId="0" borderId="14" xfId="1" applyBorder="1"/>
    <xf numFmtId="0" fontId="1" fillId="0" borderId="16" xfId="1" applyBorder="1" applyAlignment="1">
      <alignment horizontal="center"/>
    </xf>
    <xf numFmtId="0" fontId="1" fillId="0" borderId="16" xfId="1" applyBorder="1"/>
    <xf numFmtId="0" fontId="8" fillId="0" borderId="16" xfId="1" applyFont="1" applyBorder="1"/>
    <xf numFmtId="44" fontId="5" fillId="0" borderId="14" xfId="1" applyNumberFormat="1" applyFont="1" applyBorder="1"/>
    <xf numFmtId="44" fontId="5" fillId="0" borderId="5" xfId="1" applyNumberFormat="1" applyFont="1" applyBorder="1"/>
    <xf numFmtId="0" fontId="4" fillId="0" borderId="0" xfId="1" applyFont="1" applyAlignment="1">
      <alignment horizontal="left"/>
    </xf>
    <xf numFmtId="0" fontId="1" fillId="0" borderId="17" xfId="1" applyBorder="1"/>
    <xf numFmtId="0" fontId="1" fillId="0" borderId="4" xfId="1" applyBorder="1" applyAlignment="1">
      <alignment horizontal="center"/>
    </xf>
    <xf numFmtId="0" fontId="8" fillId="0" borderId="4" xfId="1" applyFont="1" applyBorder="1"/>
    <xf numFmtId="0" fontId="8" fillId="0" borderId="4" xfId="1" applyFont="1" applyBorder="1" applyAlignment="1">
      <alignment horizontal="center"/>
    </xf>
    <xf numFmtId="44" fontId="3" fillId="0" borderId="5" xfId="1" applyNumberFormat="1" applyFont="1" applyBorder="1"/>
    <xf numFmtId="0" fontId="1" fillId="0" borderId="18" xfId="1" applyBorder="1"/>
    <xf numFmtId="0" fontId="2" fillId="0" borderId="16" xfId="1" applyFont="1" applyBorder="1"/>
    <xf numFmtId="44" fontId="5" fillId="0" borderId="16" xfId="2" applyFont="1" applyFill="1" applyBorder="1" applyProtection="1"/>
    <xf numFmtId="0" fontId="4" fillId="0" borderId="0" xfId="1" applyFont="1" applyAlignment="1">
      <alignment horizontal="right"/>
    </xf>
    <xf numFmtId="0" fontId="11" fillId="0" borderId="0" xfId="3" applyFont="1" applyProtection="1"/>
    <xf numFmtId="0" fontId="1" fillId="0" borderId="0" xfId="1" applyAlignment="1">
      <alignment horizontal="right"/>
    </xf>
    <xf numFmtId="0" fontId="1" fillId="4" borderId="16" xfId="1" applyFill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horizontal="center"/>
    </xf>
    <xf numFmtId="44" fontId="3" fillId="2" borderId="11" xfId="1" applyNumberFormat="1" applyFont="1" applyFill="1" applyBorder="1"/>
    <xf numFmtId="44" fontId="3" fillId="2" borderId="12" xfId="1" applyNumberFormat="1" applyFont="1" applyFill="1" applyBorder="1"/>
    <xf numFmtId="164" fontId="2" fillId="0" borderId="0" xfId="1" applyNumberFormat="1" applyFont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44" fontId="15" fillId="2" borderId="0" xfId="0" applyNumberFormat="1" applyFont="1" applyFill="1"/>
    <xf numFmtId="0" fontId="16" fillId="0" borderId="0" xfId="0" applyFont="1" applyAlignment="1">
      <alignment horizontal="left" vertical="top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0" fontId="16" fillId="0" borderId="0" xfId="0" applyFont="1" applyAlignment="1">
      <alignment horizontal="center"/>
    </xf>
    <xf numFmtId="0" fontId="15" fillId="0" borderId="0" xfId="0" applyFont="1"/>
    <xf numFmtId="44" fontId="15" fillId="0" borderId="0" xfId="0" applyNumberFormat="1" applyFont="1"/>
    <xf numFmtId="0" fontId="8" fillId="0" borderId="23" xfId="1" applyFont="1" applyBorder="1"/>
    <xf numFmtId="0" fontId="8" fillId="0" borderId="32" xfId="1" applyFont="1" applyBorder="1"/>
    <xf numFmtId="0" fontId="8" fillId="0" borderId="25" xfId="1" applyFont="1" applyBorder="1"/>
    <xf numFmtId="0" fontId="8" fillId="0" borderId="26" xfId="1" applyFont="1" applyBorder="1"/>
    <xf numFmtId="0" fontId="8" fillId="0" borderId="36" xfId="1" applyFont="1" applyBorder="1"/>
    <xf numFmtId="0" fontId="8" fillId="5" borderId="29" xfId="1" applyFont="1" applyFill="1" applyBorder="1" applyAlignment="1" applyProtection="1">
      <alignment horizontal="left" vertical="top"/>
      <protection locked="0"/>
    </xf>
    <xf numFmtId="0" fontId="8" fillId="5" borderId="39" xfId="1" applyFont="1" applyFill="1" applyBorder="1" applyAlignment="1" applyProtection="1">
      <alignment horizontal="left" vertical="top"/>
      <protection locked="0"/>
    </xf>
    <xf numFmtId="0" fontId="8" fillId="5" borderId="30" xfId="1" applyFont="1" applyFill="1" applyBorder="1" applyAlignment="1" applyProtection="1">
      <alignment horizontal="left" vertical="top"/>
      <protection locked="0"/>
    </xf>
    <xf numFmtId="0" fontId="8" fillId="6" borderId="16" xfId="1" applyFont="1" applyFill="1" applyBorder="1"/>
    <xf numFmtId="0" fontId="1" fillId="6" borderId="16" xfId="1" applyFill="1" applyBorder="1"/>
    <xf numFmtId="0" fontId="1" fillId="0" borderId="4" xfId="1" applyBorder="1"/>
    <xf numFmtId="0" fontId="8" fillId="6" borderId="10" xfId="1" applyFont="1" applyFill="1" applyBorder="1"/>
    <xf numFmtId="0" fontId="1" fillId="6" borderId="10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1" fillId="0" borderId="16" xfId="1" applyBorder="1" applyAlignment="1">
      <alignment wrapText="1"/>
    </xf>
    <xf numFmtId="0" fontId="2" fillId="2" borderId="12" xfId="1" applyFont="1" applyFill="1" applyBorder="1" applyAlignment="1">
      <alignment horizontal="center"/>
    </xf>
    <xf numFmtId="0" fontId="7" fillId="0" borderId="19" xfId="1" applyFont="1" applyBorder="1" applyAlignment="1">
      <alignment horizontal="left"/>
    </xf>
    <xf numFmtId="0" fontId="7" fillId="0" borderId="20" xfId="1" applyFont="1" applyBorder="1" applyAlignment="1">
      <alignment horizontal="left"/>
    </xf>
    <xf numFmtId="0" fontId="7" fillId="0" borderId="21" xfId="1" applyFont="1" applyBorder="1" applyAlignment="1">
      <alignment horizontal="left"/>
    </xf>
    <xf numFmtId="0" fontId="8" fillId="5" borderId="31" xfId="1" applyFont="1" applyFill="1" applyBorder="1" applyAlignment="1" applyProtection="1">
      <alignment horizontal="center"/>
      <protection locked="0"/>
    </xf>
    <xf numFmtId="0" fontId="8" fillId="5" borderId="22" xfId="1" applyFont="1" applyFill="1" applyBorder="1" applyAlignment="1" applyProtection="1">
      <alignment horizontal="center"/>
      <protection locked="0"/>
    </xf>
    <xf numFmtId="0" fontId="8" fillId="5" borderId="35" xfId="1" applyFont="1" applyFill="1" applyBorder="1" applyAlignment="1" applyProtection="1">
      <alignment horizontal="center"/>
      <protection locked="0"/>
    </xf>
    <xf numFmtId="0" fontId="8" fillId="5" borderId="37" xfId="1" applyFont="1" applyFill="1" applyBorder="1" applyAlignment="1" applyProtection="1">
      <alignment horizontal="center"/>
      <protection locked="0"/>
    </xf>
    <xf numFmtId="0" fontId="8" fillId="5" borderId="27" xfId="1" applyFont="1" applyFill="1" applyBorder="1" applyAlignment="1" applyProtection="1">
      <alignment horizontal="center"/>
      <protection locked="0"/>
    </xf>
    <xf numFmtId="0" fontId="8" fillId="5" borderId="28" xfId="1" applyFont="1" applyFill="1" applyBorder="1" applyAlignment="1" applyProtection="1">
      <alignment horizontal="center"/>
      <protection locked="0"/>
    </xf>
    <xf numFmtId="0" fontId="8" fillId="0" borderId="23" xfId="1" applyFont="1" applyBorder="1" applyAlignment="1">
      <alignment horizontal="left" vertical="top" wrapText="1"/>
    </xf>
    <xf numFmtId="0" fontId="8" fillId="0" borderId="24" xfId="1" applyFont="1" applyBorder="1" applyAlignment="1">
      <alignment horizontal="left" vertical="top" wrapText="1"/>
    </xf>
    <xf numFmtId="0" fontId="8" fillId="0" borderId="25" xfId="1" applyFont="1" applyBorder="1" applyAlignment="1">
      <alignment horizontal="left" vertical="top" wrapText="1"/>
    </xf>
    <xf numFmtId="0" fontId="8" fillId="0" borderId="22" xfId="1" applyFont="1" applyBorder="1" applyAlignment="1">
      <alignment horizontal="left" vertical="top" wrapText="1"/>
    </xf>
    <xf numFmtId="0" fontId="8" fillId="0" borderId="26" xfId="1" applyFont="1" applyBorder="1" applyAlignment="1">
      <alignment horizontal="left" vertical="top" wrapText="1"/>
    </xf>
    <xf numFmtId="0" fontId="8" fillId="0" borderId="27" xfId="1" applyFont="1" applyBorder="1" applyAlignment="1">
      <alignment horizontal="left" vertical="top" wrapText="1"/>
    </xf>
    <xf numFmtId="0" fontId="8" fillId="0" borderId="28" xfId="1" applyFont="1" applyBorder="1" applyAlignment="1">
      <alignment horizontal="left" vertical="top" wrapText="1"/>
    </xf>
    <xf numFmtId="0" fontId="8" fillId="0" borderId="38" xfId="1" applyFont="1" applyBorder="1" applyAlignment="1">
      <alignment horizontal="left" vertical="top" wrapText="1"/>
    </xf>
    <xf numFmtId="0" fontId="8" fillId="5" borderId="33" xfId="1" applyFont="1" applyFill="1" applyBorder="1" applyAlignment="1" applyProtection="1">
      <alignment horizontal="center"/>
      <protection locked="0"/>
    </xf>
    <xf numFmtId="0" fontId="8" fillId="5" borderId="24" xfId="1" applyFont="1" applyFill="1" applyBorder="1" applyAlignment="1" applyProtection="1">
      <alignment horizontal="center"/>
      <protection locked="0"/>
    </xf>
    <xf numFmtId="0" fontId="8" fillId="5" borderId="34" xfId="1" applyFont="1" applyFill="1" applyBorder="1" applyAlignment="1" applyProtection="1">
      <alignment horizontal="center"/>
      <protection locked="0"/>
    </xf>
  </cellXfs>
  <cellStyles count="4">
    <cellStyle name="Hyperlink" xfId="3" builtinId="8"/>
    <cellStyle name="Standaard" xfId="0" builtinId="0"/>
    <cellStyle name="Standaard 2" xfId="1" xr:uid="{6DE855FD-C736-447A-8495-04AE5823CB49}"/>
    <cellStyle name="Valuta" xfId="2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6CA4-027E-4A81-B7A1-D49EC66244B3}">
  <sheetPr>
    <tabColor theme="9" tint="0.59999389629810485"/>
    <pageSetUpPr fitToPage="1"/>
  </sheetPr>
  <dimension ref="A1:J141"/>
  <sheetViews>
    <sheetView showGridLines="0" tabSelected="1" topLeftCell="A86" zoomScale="85" zoomScaleNormal="85" zoomScaleSheetLayoutView="115" workbookViewId="0">
      <selection activeCell="G101" sqref="G101"/>
    </sheetView>
  </sheetViews>
  <sheetFormatPr defaultColWidth="9.44140625" defaultRowHeight="14.4" x14ac:dyDescent="0.3"/>
  <cols>
    <col min="1" max="1" width="9.44140625" style="5" customWidth="1"/>
    <col min="2" max="2" width="9.44140625" style="4" customWidth="1"/>
    <col min="3" max="3" width="56.5546875" style="5" customWidth="1"/>
    <col min="4" max="4" width="23.5546875" style="5" bestFit="1" customWidth="1"/>
    <col min="5" max="5" width="9.44140625" style="4"/>
    <col min="6" max="6" width="9" style="4" customWidth="1"/>
    <col min="7" max="7" width="13.5546875" style="5" customWidth="1"/>
    <col min="8" max="8" width="34.44140625" style="5" customWidth="1"/>
    <col min="9" max="9" width="15.5546875" style="6" customWidth="1"/>
    <col min="10" max="10" width="11.5546875" style="7" customWidth="1"/>
    <col min="11" max="16384" width="9.44140625" style="5"/>
  </cols>
  <sheetData>
    <row r="1" spans="1:10" x14ac:dyDescent="0.3">
      <c r="A1" s="5" t="s">
        <v>158</v>
      </c>
    </row>
    <row r="2" spans="1:10" ht="15" thickBot="1" x14ac:dyDescent="0.35"/>
    <row r="3" spans="1:10" x14ac:dyDescent="0.3">
      <c r="A3" s="8" t="s">
        <v>1</v>
      </c>
      <c r="B3" s="9"/>
      <c r="C3" s="10" t="s">
        <v>59</v>
      </c>
      <c r="D3" s="11"/>
      <c r="E3" s="12"/>
      <c r="F3" s="12"/>
      <c r="G3" s="11"/>
      <c r="H3" s="11"/>
      <c r="I3" s="13"/>
    </row>
    <row r="4" spans="1:10" ht="15" thickBot="1" x14ac:dyDescent="0.35">
      <c r="A4" s="14" t="s">
        <v>0</v>
      </c>
      <c r="B4" s="15"/>
      <c r="C4" s="16" t="s">
        <v>157</v>
      </c>
      <c r="D4" s="17"/>
      <c r="E4" s="18"/>
      <c r="F4" s="18"/>
      <c r="G4" s="17"/>
      <c r="H4" s="17"/>
      <c r="I4" s="19"/>
    </row>
    <row r="5" spans="1:10" x14ac:dyDescent="0.3">
      <c r="A5" s="20" t="s">
        <v>116</v>
      </c>
      <c r="B5" s="21" t="s">
        <v>115</v>
      </c>
      <c r="C5" s="22" t="s">
        <v>2</v>
      </c>
      <c r="D5" s="20" t="s">
        <v>55</v>
      </c>
      <c r="E5" s="21" t="s">
        <v>3</v>
      </c>
      <c r="F5" s="21" t="s">
        <v>50</v>
      </c>
      <c r="G5" s="22" t="s">
        <v>4</v>
      </c>
      <c r="H5" s="22" t="s">
        <v>5</v>
      </c>
      <c r="I5" s="20"/>
    </row>
    <row r="6" spans="1:10" ht="15" thickBot="1" x14ac:dyDescent="0.35">
      <c r="A6" s="23"/>
      <c r="B6" s="24"/>
      <c r="C6" s="25"/>
      <c r="D6" s="26" t="s">
        <v>98</v>
      </c>
      <c r="E6" s="27"/>
      <c r="F6" s="28"/>
      <c r="G6" s="26" t="s">
        <v>6</v>
      </c>
      <c r="H6" s="29"/>
      <c r="I6" s="30"/>
    </row>
    <row r="7" spans="1:10" ht="9" customHeight="1" x14ac:dyDescent="0.3">
      <c r="A7" s="31"/>
      <c r="B7" s="32"/>
      <c r="C7" s="33"/>
      <c r="D7" s="34"/>
      <c r="E7" s="35"/>
      <c r="F7" s="32"/>
      <c r="G7" s="34"/>
      <c r="H7" s="35"/>
      <c r="I7" s="36"/>
    </row>
    <row r="8" spans="1:10" x14ac:dyDescent="0.3">
      <c r="A8" s="37" t="s">
        <v>129</v>
      </c>
      <c r="B8" s="32"/>
      <c r="C8" s="33"/>
      <c r="D8" s="34"/>
      <c r="E8" s="35"/>
      <c r="F8" s="32"/>
      <c r="G8" s="32"/>
      <c r="H8" s="35"/>
      <c r="I8" s="36"/>
    </row>
    <row r="9" spans="1:10" x14ac:dyDescent="0.3">
      <c r="A9" s="31" t="s">
        <v>130</v>
      </c>
      <c r="B9" s="32"/>
      <c r="C9" s="33"/>
      <c r="D9" s="34"/>
      <c r="E9" s="35"/>
      <c r="F9" s="32"/>
      <c r="G9" s="34"/>
      <c r="H9" s="35"/>
      <c r="I9" s="36"/>
    </row>
    <row r="10" spans="1:10" x14ac:dyDescent="0.3">
      <c r="A10" s="31" t="s">
        <v>117</v>
      </c>
      <c r="B10" s="32"/>
      <c r="C10" s="33"/>
      <c r="D10" s="34"/>
      <c r="E10" s="35"/>
      <c r="F10" s="32"/>
      <c r="G10" s="34"/>
      <c r="H10" s="35"/>
      <c r="I10" s="36"/>
    </row>
    <row r="11" spans="1:10" ht="8.1" customHeight="1" thickBot="1" x14ac:dyDescent="0.35">
      <c r="A11" s="31"/>
      <c r="B11" s="32"/>
      <c r="C11" s="33"/>
      <c r="D11" s="34"/>
      <c r="E11" s="35"/>
      <c r="F11" s="32"/>
      <c r="G11" s="38"/>
      <c r="H11" s="35"/>
      <c r="I11" s="36"/>
    </row>
    <row r="12" spans="1:10" ht="14.85" customHeight="1" thickBot="1" x14ac:dyDescent="0.35">
      <c r="A12" s="39"/>
      <c r="B12" s="40"/>
      <c r="C12" s="96" t="s">
        <v>133</v>
      </c>
      <c r="D12" s="96"/>
      <c r="E12" s="41"/>
      <c r="F12" s="41"/>
      <c r="G12" s="42"/>
      <c r="H12" s="43"/>
      <c r="I12" s="44">
        <f>SUM(H13)</f>
        <v>0</v>
      </c>
    </row>
    <row r="13" spans="1:10" ht="14.85" customHeight="1" x14ac:dyDescent="0.3">
      <c r="A13" s="45" t="s">
        <v>118</v>
      </c>
      <c r="B13" s="46" t="s">
        <v>120</v>
      </c>
      <c r="C13" s="47" t="s">
        <v>131</v>
      </c>
      <c r="D13" s="48"/>
      <c r="E13" s="46">
        <v>1</v>
      </c>
      <c r="F13" s="46" t="s">
        <v>58</v>
      </c>
      <c r="G13" s="1"/>
      <c r="H13" s="49">
        <f>$E13*$G13</f>
        <v>0</v>
      </c>
      <c r="I13" s="50"/>
    </row>
    <row r="14" spans="1:10" ht="14.85" customHeight="1" thickBot="1" x14ac:dyDescent="0.35">
      <c r="A14" s="97" t="s">
        <v>132</v>
      </c>
      <c r="B14" s="98"/>
      <c r="C14" s="98"/>
      <c r="D14" s="98"/>
      <c r="E14" s="98"/>
      <c r="F14" s="98"/>
      <c r="G14" s="98"/>
      <c r="H14" s="99"/>
      <c r="I14" s="50"/>
    </row>
    <row r="15" spans="1:10" ht="15" thickBot="1" x14ac:dyDescent="0.35">
      <c r="A15" s="39"/>
      <c r="B15" s="40"/>
      <c r="C15" s="96" t="s">
        <v>9</v>
      </c>
      <c r="D15" s="96"/>
      <c r="E15" s="41"/>
      <c r="F15" s="41"/>
      <c r="G15" s="42"/>
      <c r="H15" s="43"/>
      <c r="I15" s="44">
        <f>SUM(H16:H20)</f>
        <v>0</v>
      </c>
      <c r="J15" s="51"/>
    </row>
    <row r="16" spans="1:10" ht="14.85" customHeight="1" x14ac:dyDescent="0.3">
      <c r="A16" s="52" t="s">
        <v>31</v>
      </c>
      <c r="B16" s="53">
        <v>1</v>
      </c>
      <c r="C16" s="54" t="s">
        <v>30</v>
      </c>
      <c r="D16" s="54" t="s">
        <v>128</v>
      </c>
      <c r="E16" s="55">
        <v>450</v>
      </c>
      <c r="F16" s="55" t="s">
        <v>56</v>
      </c>
      <c r="G16" s="2"/>
      <c r="H16" s="49">
        <f t="shared" ref="H16:H20" si="0">$E16*$G16</f>
        <v>0</v>
      </c>
      <c r="I16" s="56"/>
      <c r="J16" s="51"/>
    </row>
    <row r="17" spans="1:10" x14ac:dyDescent="0.3">
      <c r="A17" s="45" t="s">
        <v>32</v>
      </c>
      <c r="B17" s="46">
        <v>2</v>
      </c>
      <c r="C17" s="47" t="s">
        <v>10</v>
      </c>
      <c r="D17" s="47" t="s">
        <v>128</v>
      </c>
      <c r="E17" s="46">
        <v>47</v>
      </c>
      <c r="F17" s="46" t="s">
        <v>56</v>
      </c>
      <c r="G17" s="1"/>
      <c r="H17" s="49">
        <f t="shared" si="0"/>
        <v>0</v>
      </c>
      <c r="I17" s="56"/>
      <c r="J17" s="51"/>
    </row>
    <row r="18" spans="1:10" x14ac:dyDescent="0.3">
      <c r="A18" s="45" t="s">
        <v>33</v>
      </c>
      <c r="B18" s="46">
        <v>3</v>
      </c>
      <c r="C18" s="47" t="s">
        <v>119</v>
      </c>
      <c r="D18" s="47" t="s">
        <v>128</v>
      </c>
      <c r="E18" s="46">
        <v>14</v>
      </c>
      <c r="F18" s="46" t="s">
        <v>56</v>
      </c>
      <c r="G18" s="1"/>
      <c r="H18" s="49">
        <f t="shared" si="0"/>
        <v>0</v>
      </c>
      <c r="I18" s="56"/>
      <c r="J18" s="51"/>
    </row>
    <row r="19" spans="1:10" x14ac:dyDescent="0.3">
      <c r="A19" s="57"/>
      <c r="B19" s="46">
        <v>4</v>
      </c>
      <c r="C19" s="92" t="s">
        <v>28</v>
      </c>
      <c r="D19" s="92" t="s">
        <v>156</v>
      </c>
      <c r="E19" s="93">
        <v>155</v>
      </c>
      <c r="F19" s="93" t="s">
        <v>56</v>
      </c>
      <c r="G19" s="3"/>
      <c r="H19" s="49">
        <f t="shared" si="0"/>
        <v>0</v>
      </c>
      <c r="I19" s="56"/>
      <c r="J19" s="51"/>
    </row>
    <row r="20" spans="1:10" ht="15" thickBot="1" x14ac:dyDescent="0.35">
      <c r="A20" s="91"/>
      <c r="B20" s="53">
        <v>81</v>
      </c>
      <c r="C20" s="92" t="s">
        <v>155</v>
      </c>
      <c r="D20" s="92" t="s">
        <v>156</v>
      </c>
      <c r="E20" s="93">
        <v>30</v>
      </c>
      <c r="F20" s="93" t="s">
        <v>56</v>
      </c>
      <c r="G20" s="3"/>
      <c r="H20" s="49">
        <f t="shared" si="0"/>
        <v>0</v>
      </c>
      <c r="I20" s="56"/>
      <c r="J20" s="51"/>
    </row>
    <row r="21" spans="1:10" ht="15" thickBot="1" x14ac:dyDescent="0.35">
      <c r="A21" s="39"/>
      <c r="B21" s="40"/>
      <c r="C21" s="96" t="s">
        <v>47</v>
      </c>
      <c r="D21" s="96"/>
      <c r="E21" s="41"/>
      <c r="F21" s="41"/>
      <c r="G21" s="42"/>
      <c r="H21" s="43"/>
      <c r="I21" s="44">
        <f>SUM(H23:H59)</f>
        <v>0</v>
      </c>
      <c r="J21" s="51"/>
    </row>
    <row r="22" spans="1:10" x14ac:dyDescent="0.3">
      <c r="A22" s="45" t="s">
        <v>34</v>
      </c>
      <c r="B22" s="46"/>
      <c r="C22" s="58" t="s">
        <v>96</v>
      </c>
      <c r="D22" s="48"/>
      <c r="E22" s="46"/>
      <c r="F22" s="46"/>
      <c r="G22" s="59"/>
      <c r="H22" s="49"/>
      <c r="I22" s="49"/>
      <c r="J22" s="60"/>
    </row>
    <row r="23" spans="1:10" x14ac:dyDescent="0.3">
      <c r="A23" s="45"/>
      <c r="B23" s="46">
        <v>5</v>
      </c>
      <c r="C23" s="47" t="s">
        <v>64</v>
      </c>
      <c r="D23" s="48"/>
      <c r="E23" s="46">
        <v>10</v>
      </c>
      <c r="F23" s="46" t="s">
        <v>58</v>
      </c>
      <c r="G23" s="1"/>
      <c r="H23" s="49">
        <f t="shared" ref="H23:H28" si="1">$E23*$G23</f>
        <v>0</v>
      </c>
      <c r="I23" s="49"/>
      <c r="J23" s="60"/>
    </row>
    <row r="24" spans="1:10" x14ac:dyDescent="0.3">
      <c r="A24" s="45"/>
      <c r="B24" s="46">
        <v>6</v>
      </c>
      <c r="C24" s="47" t="s">
        <v>65</v>
      </c>
      <c r="D24" s="48"/>
      <c r="E24" s="46">
        <v>30</v>
      </c>
      <c r="F24" s="46" t="s">
        <v>58</v>
      </c>
      <c r="G24" s="1"/>
      <c r="H24" s="49">
        <f t="shared" si="1"/>
        <v>0</v>
      </c>
      <c r="I24" s="49"/>
      <c r="J24" s="60"/>
    </row>
    <row r="25" spans="1:10" x14ac:dyDescent="0.3">
      <c r="A25" s="45"/>
      <c r="B25" s="46">
        <v>7</v>
      </c>
      <c r="C25" s="47" t="s">
        <v>61</v>
      </c>
      <c r="D25" s="48"/>
      <c r="E25" s="46">
        <v>6</v>
      </c>
      <c r="F25" s="46" t="s">
        <v>58</v>
      </c>
      <c r="G25" s="1"/>
      <c r="H25" s="49">
        <f t="shared" si="1"/>
        <v>0</v>
      </c>
      <c r="I25" s="49"/>
      <c r="J25" s="60"/>
    </row>
    <row r="26" spans="1:10" x14ac:dyDescent="0.3">
      <c r="A26" s="45"/>
      <c r="B26" s="46">
        <v>8</v>
      </c>
      <c r="C26" s="47" t="s">
        <v>66</v>
      </c>
      <c r="D26" s="48"/>
      <c r="E26" s="46">
        <v>15</v>
      </c>
      <c r="F26" s="46" t="s">
        <v>58</v>
      </c>
      <c r="G26" s="1"/>
      <c r="H26" s="49">
        <f t="shared" si="1"/>
        <v>0</v>
      </c>
      <c r="I26" s="49"/>
      <c r="J26" s="60"/>
    </row>
    <row r="27" spans="1:10" x14ac:dyDescent="0.3">
      <c r="A27" s="45"/>
      <c r="B27" s="46">
        <v>9</v>
      </c>
      <c r="C27" s="47" t="s">
        <v>63</v>
      </c>
      <c r="D27" s="48"/>
      <c r="E27" s="46">
        <v>14</v>
      </c>
      <c r="F27" s="46" t="s">
        <v>58</v>
      </c>
      <c r="G27" s="1"/>
      <c r="H27" s="49">
        <f t="shared" si="1"/>
        <v>0</v>
      </c>
      <c r="I27" s="49"/>
      <c r="J27" s="60"/>
    </row>
    <row r="28" spans="1:10" x14ac:dyDescent="0.3">
      <c r="A28" s="45"/>
      <c r="B28" s="46">
        <v>10</v>
      </c>
      <c r="C28" s="47" t="s">
        <v>67</v>
      </c>
      <c r="D28" s="48"/>
      <c r="E28" s="46">
        <v>20</v>
      </c>
      <c r="F28" s="46" t="s">
        <v>58</v>
      </c>
      <c r="G28" s="1"/>
      <c r="H28" s="49">
        <f t="shared" si="1"/>
        <v>0</v>
      </c>
      <c r="I28" s="49"/>
      <c r="J28" s="60"/>
    </row>
    <row r="29" spans="1:10" x14ac:dyDescent="0.3">
      <c r="A29" s="45"/>
      <c r="B29" s="46"/>
      <c r="C29" s="47"/>
      <c r="D29" s="48"/>
      <c r="E29" s="46"/>
      <c r="F29" s="46"/>
      <c r="G29" s="59"/>
      <c r="H29" s="49"/>
      <c r="I29" s="49"/>
      <c r="J29" s="60"/>
    </row>
    <row r="30" spans="1:10" x14ac:dyDescent="0.3">
      <c r="A30" s="45"/>
      <c r="B30" s="46">
        <v>11</v>
      </c>
      <c r="C30" s="47" t="s">
        <v>94</v>
      </c>
      <c r="D30" s="48"/>
      <c r="E30" s="46">
        <v>1</v>
      </c>
      <c r="F30" s="46" t="s">
        <v>58</v>
      </c>
      <c r="G30" s="1"/>
      <c r="H30" s="49">
        <f>$E30*$G30</f>
        <v>0</v>
      </c>
      <c r="I30" s="49"/>
      <c r="J30" s="60"/>
    </row>
    <row r="31" spans="1:10" x14ac:dyDescent="0.3">
      <c r="A31" s="45"/>
      <c r="B31" s="46"/>
      <c r="C31" s="47"/>
      <c r="D31" s="48"/>
      <c r="E31" s="46"/>
      <c r="F31" s="46"/>
      <c r="G31" s="59"/>
      <c r="H31" s="49"/>
      <c r="I31" s="49"/>
      <c r="J31" s="60"/>
    </row>
    <row r="32" spans="1:10" x14ac:dyDescent="0.3">
      <c r="A32" s="45"/>
      <c r="B32" s="46">
        <v>12</v>
      </c>
      <c r="C32" s="47" t="s">
        <v>62</v>
      </c>
      <c r="D32" s="48"/>
      <c r="E32" s="46">
        <v>12</v>
      </c>
      <c r="F32" s="46" t="s">
        <v>58</v>
      </c>
      <c r="G32" s="1"/>
      <c r="H32" s="49">
        <f t="shared" ref="H32:H37" si="2">$E32*$G32</f>
        <v>0</v>
      </c>
      <c r="I32" s="49"/>
      <c r="J32" s="60"/>
    </row>
    <row r="33" spans="1:10" x14ac:dyDescent="0.3">
      <c r="A33" s="45"/>
      <c r="B33" s="46">
        <v>13</v>
      </c>
      <c r="C33" s="47" t="s">
        <v>71</v>
      </c>
      <c r="D33" s="48"/>
      <c r="E33" s="46">
        <v>30</v>
      </c>
      <c r="F33" s="46" t="s">
        <v>58</v>
      </c>
      <c r="G33" s="1"/>
      <c r="H33" s="49">
        <f t="shared" si="2"/>
        <v>0</v>
      </c>
      <c r="I33" s="49"/>
      <c r="J33" s="60"/>
    </row>
    <row r="34" spans="1:10" x14ac:dyDescent="0.3">
      <c r="A34" s="45"/>
      <c r="B34" s="46">
        <v>14</v>
      </c>
      <c r="C34" s="47" t="s">
        <v>68</v>
      </c>
      <c r="D34" s="48"/>
      <c r="E34" s="46">
        <v>6</v>
      </c>
      <c r="F34" s="46" t="s">
        <v>58</v>
      </c>
      <c r="G34" s="1"/>
      <c r="H34" s="49">
        <f t="shared" si="2"/>
        <v>0</v>
      </c>
      <c r="I34" s="49"/>
      <c r="J34" s="60"/>
    </row>
    <row r="35" spans="1:10" x14ac:dyDescent="0.3">
      <c r="A35" s="45"/>
      <c r="B35" s="46">
        <v>15</v>
      </c>
      <c r="C35" s="47" t="s">
        <v>72</v>
      </c>
      <c r="D35" s="48"/>
      <c r="E35" s="46">
        <v>16</v>
      </c>
      <c r="F35" s="46" t="s">
        <v>58</v>
      </c>
      <c r="G35" s="1"/>
      <c r="H35" s="49">
        <f t="shared" si="2"/>
        <v>0</v>
      </c>
      <c r="I35" s="49"/>
      <c r="J35" s="60"/>
    </row>
    <row r="36" spans="1:10" x14ac:dyDescent="0.3">
      <c r="A36" s="45"/>
      <c r="B36" s="46">
        <v>16</v>
      </c>
      <c r="C36" s="47" t="s">
        <v>69</v>
      </c>
      <c r="D36" s="48"/>
      <c r="E36" s="46">
        <v>10</v>
      </c>
      <c r="F36" s="46" t="s">
        <v>58</v>
      </c>
      <c r="G36" s="1"/>
      <c r="H36" s="49">
        <f t="shared" si="2"/>
        <v>0</v>
      </c>
      <c r="I36" s="49"/>
      <c r="J36" s="60"/>
    </row>
    <row r="37" spans="1:10" x14ac:dyDescent="0.3">
      <c r="A37" s="45"/>
      <c r="B37" s="46">
        <v>17</v>
      </c>
      <c r="C37" s="47" t="s">
        <v>70</v>
      </c>
      <c r="D37" s="48"/>
      <c r="E37" s="46">
        <v>15</v>
      </c>
      <c r="F37" s="46" t="s">
        <v>58</v>
      </c>
      <c r="G37" s="1"/>
      <c r="H37" s="49">
        <f t="shared" si="2"/>
        <v>0</v>
      </c>
      <c r="I37" s="49"/>
      <c r="J37" s="60"/>
    </row>
    <row r="38" spans="1:10" x14ac:dyDescent="0.3">
      <c r="A38" s="45"/>
      <c r="B38" s="46"/>
      <c r="C38" s="47"/>
      <c r="D38" s="48"/>
      <c r="E38" s="46"/>
      <c r="F38" s="46"/>
      <c r="G38" s="59"/>
      <c r="H38" s="49"/>
      <c r="I38" s="49"/>
      <c r="J38" s="60"/>
    </row>
    <row r="39" spans="1:10" x14ac:dyDescent="0.3">
      <c r="A39" s="45"/>
      <c r="B39" s="46">
        <v>18</v>
      </c>
      <c r="C39" s="47" t="s">
        <v>73</v>
      </c>
      <c r="D39" s="48"/>
      <c r="E39" s="46">
        <v>22</v>
      </c>
      <c r="F39" s="46" t="s">
        <v>58</v>
      </c>
      <c r="G39" s="1"/>
      <c r="H39" s="49">
        <f t="shared" ref="H39:H40" si="3">$E39*$G39</f>
        <v>0</v>
      </c>
      <c r="I39" s="49"/>
      <c r="J39" s="60"/>
    </row>
    <row r="40" spans="1:10" x14ac:dyDescent="0.3">
      <c r="A40" s="45"/>
      <c r="B40" s="46">
        <v>19</v>
      </c>
      <c r="C40" s="47" t="s">
        <v>74</v>
      </c>
      <c r="D40" s="48"/>
      <c r="E40" s="46">
        <v>6</v>
      </c>
      <c r="F40" s="46" t="s">
        <v>58</v>
      </c>
      <c r="G40" s="1"/>
      <c r="H40" s="49">
        <f t="shared" si="3"/>
        <v>0</v>
      </c>
      <c r="I40" s="49"/>
      <c r="J40" s="60"/>
    </row>
    <row r="41" spans="1:10" x14ac:dyDescent="0.3">
      <c r="A41" s="45"/>
      <c r="B41" s="46"/>
      <c r="C41" s="47"/>
      <c r="D41" s="48"/>
      <c r="E41" s="46"/>
      <c r="F41" s="46"/>
      <c r="G41" s="59"/>
      <c r="H41" s="49"/>
      <c r="I41" s="49"/>
      <c r="J41" s="60"/>
    </row>
    <row r="42" spans="1:10" x14ac:dyDescent="0.3">
      <c r="A42" s="45"/>
      <c r="B42" s="46">
        <v>20</v>
      </c>
      <c r="C42" s="47" t="s">
        <v>76</v>
      </c>
      <c r="D42" s="48"/>
      <c r="E42" s="46">
        <v>29</v>
      </c>
      <c r="F42" s="46" t="s">
        <v>58</v>
      </c>
      <c r="G42" s="1"/>
      <c r="H42" s="49">
        <f t="shared" ref="H42:H43" si="4">$E42*$G42</f>
        <v>0</v>
      </c>
      <c r="I42" s="49"/>
      <c r="J42" s="60"/>
    </row>
    <row r="43" spans="1:10" x14ac:dyDescent="0.3">
      <c r="A43" s="45"/>
      <c r="B43" s="46">
        <v>21</v>
      </c>
      <c r="C43" s="47" t="s">
        <v>75</v>
      </c>
      <c r="D43" s="48"/>
      <c r="E43" s="46">
        <v>7</v>
      </c>
      <c r="F43" s="46" t="s">
        <v>58</v>
      </c>
      <c r="G43" s="1"/>
      <c r="H43" s="49">
        <f t="shared" si="4"/>
        <v>0</v>
      </c>
      <c r="I43" s="49"/>
      <c r="J43" s="60"/>
    </row>
    <row r="44" spans="1:10" x14ac:dyDescent="0.3">
      <c r="A44" s="45"/>
      <c r="B44" s="46"/>
      <c r="C44" s="47"/>
      <c r="D44" s="48"/>
      <c r="E44" s="46"/>
      <c r="F44" s="46"/>
      <c r="G44" s="59"/>
      <c r="H44" s="49"/>
      <c r="I44" s="49"/>
      <c r="J44" s="60"/>
    </row>
    <row r="45" spans="1:10" x14ac:dyDescent="0.3">
      <c r="A45" s="45"/>
      <c r="B45" s="46">
        <v>22</v>
      </c>
      <c r="C45" s="47" t="s">
        <v>77</v>
      </c>
      <c r="D45" s="48"/>
      <c r="E45" s="46">
        <v>24</v>
      </c>
      <c r="F45" s="46" t="s">
        <v>58</v>
      </c>
      <c r="G45" s="1"/>
      <c r="H45" s="49">
        <f t="shared" ref="H45:H46" si="5">$E45*$G45</f>
        <v>0</v>
      </c>
      <c r="I45" s="49"/>
      <c r="J45" s="60"/>
    </row>
    <row r="46" spans="1:10" x14ac:dyDescent="0.3">
      <c r="A46" s="45"/>
      <c r="B46" s="46">
        <v>23</v>
      </c>
      <c r="C46" s="47" t="s">
        <v>78</v>
      </c>
      <c r="D46" s="48"/>
      <c r="E46" s="46">
        <v>7</v>
      </c>
      <c r="F46" s="46" t="s">
        <v>58</v>
      </c>
      <c r="G46" s="1"/>
      <c r="H46" s="49">
        <f t="shared" si="5"/>
        <v>0</v>
      </c>
      <c r="I46" s="49"/>
      <c r="J46" s="60"/>
    </row>
    <row r="47" spans="1:10" x14ac:dyDescent="0.3">
      <c r="A47" s="45"/>
      <c r="B47" s="46"/>
      <c r="C47" s="47"/>
      <c r="D47" s="48"/>
      <c r="E47" s="46"/>
      <c r="F47" s="46"/>
      <c r="G47" s="59"/>
      <c r="H47" s="49"/>
      <c r="I47" s="49"/>
      <c r="J47" s="60"/>
    </row>
    <row r="48" spans="1:10" x14ac:dyDescent="0.3">
      <c r="A48" s="45"/>
      <c r="B48" s="46">
        <v>24</v>
      </c>
      <c r="C48" s="47" t="s">
        <v>79</v>
      </c>
      <c r="D48" s="48"/>
      <c r="E48" s="46">
        <v>19</v>
      </c>
      <c r="F48" s="46" t="s">
        <v>58</v>
      </c>
      <c r="G48" s="1"/>
      <c r="H48" s="49">
        <f t="shared" ref="H48:H49" si="6">$E48*$G48</f>
        <v>0</v>
      </c>
      <c r="I48" s="49"/>
      <c r="J48" s="60"/>
    </row>
    <row r="49" spans="1:10" x14ac:dyDescent="0.3">
      <c r="A49" s="45"/>
      <c r="B49" s="46">
        <v>25</v>
      </c>
      <c r="C49" s="47" t="s">
        <v>80</v>
      </c>
      <c r="D49" s="48"/>
      <c r="E49" s="46">
        <v>6</v>
      </c>
      <c r="F49" s="46" t="s">
        <v>58</v>
      </c>
      <c r="G49" s="1"/>
      <c r="H49" s="49">
        <f t="shared" si="6"/>
        <v>0</v>
      </c>
      <c r="I49" s="49"/>
      <c r="J49" s="60"/>
    </row>
    <row r="50" spans="1:10" x14ac:dyDescent="0.3">
      <c r="A50" s="45"/>
      <c r="B50" s="46"/>
      <c r="C50" s="47"/>
      <c r="D50" s="48"/>
      <c r="E50" s="46"/>
      <c r="F50" s="46"/>
      <c r="G50" s="59"/>
      <c r="H50" s="49"/>
      <c r="I50" s="49"/>
      <c r="J50" s="60"/>
    </row>
    <row r="51" spans="1:10" x14ac:dyDescent="0.3">
      <c r="A51" s="45"/>
      <c r="B51" s="46">
        <v>26</v>
      </c>
      <c r="C51" s="47" t="s">
        <v>81</v>
      </c>
      <c r="D51" s="48"/>
      <c r="E51" s="46">
        <v>20</v>
      </c>
      <c r="F51" s="46" t="s">
        <v>58</v>
      </c>
      <c r="G51" s="1"/>
      <c r="H51" s="49">
        <f t="shared" ref="H51:H52" si="7">$E51*$G51</f>
        <v>0</v>
      </c>
      <c r="I51" s="49"/>
      <c r="J51" s="60"/>
    </row>
    <row r="52" spans="1:10" x14ac:dyDescent="0.3">
      <c r="A52" s="45"/>
      <c r="B52" s="46">
        <v>27</v>
      </c>
      <c r="C52" s="47" t="s">
        <v>82</v>
      </c>
      <c r="D52" s="48"/>
      <c r="E52" s="46">
        <v>6</v>
      </c>
      <c r="F52" s="46" t="s">
        <v>58</v>
      </c>
      <c r="G52" s="1"/>
      <c r="H52" s="49">
        <f t="shared" si="7"/>
        <v>0</v>
      </c>
      <c r="I52" s="49"/>
      <c r="J52" s="60"/>
    </row>
    <row r="53" spans="1:10" x14ac:dyDescent="0.3">
      <c r="A53" s="45"/>
      <c r="B53" s="46"/>
      <c r="C53" s="47"/>
      <c r="D53" s="48"/>
      <c r="E53" s="46"/>
      <c r="F53" s="46"/>
      <c r="G53" s="59"/>
      <c r="H53" s="49" t="str">
        <f t="shared" ref="H53:H54" si="8">IF(G53*E53=0,"",G53*E53)</f>
        <v/>
      </c>
      <c r="I53" s="49"/>
      <c r="J53" s="60"/>
    </row>
    <row r="54" spans="1:10" x14ac:dyDescent="0.3">
      <c r="A54" s="45"/>
      <c r="B54" s="46"/>
      <c r="C54" s="58" t="s">
        <v>97</v>
      </c>
      <c r="D54" s="48"/>
      <c r="E54" s="46"/>
      <c r="F54" s="46"/>
      <c r="G54" s="59"/>
      <c r="H54" s="49" t="str">
        <f t="shared" si="8"/>
        <v/>
      </c>
      <c r="I54" s="49"/>
      <c r="J54" s="60"/>
    </row>
    <row r="55" spans="1:10" x14ac:dyDescent="0.3">
      <c r="A55" s="45"/>
      <c r="B55" s="46">
        <v>28</v>
      </c>
      <c r="C55" s="47" t="s">
        <v>83</v>
      </c>
      <c r="D55" s="48"/>
      <c r="E55" s="46">
        <v>5</v>
      </c>
      <c r="F55" s="46" t="s">
        <v>58</v>
      </c>
      <c r="G55" s="1"/>
      <c r="H55" s="49">
        <f t="shared" ref="H55:H59" si="9">$E55*$G55</f>
        <v>0</v>
      </c>
      <c r="I55" s="49"/>
      <c r="J55" s="60"/>
    </row>
    <row r="56" spans="1:10" x14ac:dyDescent="0.3">
      <c r="A56" s="45"/>
      <c r="B56" s="46">
        <v>29</v>
      </c>
      <c r="C56" s="47" t="s">
        <v>84</v>
      </c>
      <c r="D56" s="48"/>
      <c r="E56" s="46">
        <v>2</v>
      </c>
      <c r="F56" s="46" t="s">
        <v>58</v>
      </c>
      <c r="G56" s="1"/>
      <c r="H56" s="49">
        <f t="shared" si="9"/>
        <v>0</v>
      </c>
      <c r="I56" s="49"/>
      <c r="J56" s="60"/>
    </row>
    <row r="57" spans="1:10" x14ac:dyDescent="0.3">
      <c r="A57" s="45"/>
      <c r="B57" s="46">
        <v>30</v>
      </c>
      <c r="C57" s="47" t="s">
        <v>85</v>
      </c>
      <c r="D57" s="48"/>
      <c r="E57" s="46">
        <v>5</v>
      </c>
      <c r="F57" s="46" t="s">
        <v>58</v>
      </c>
      <c r="G57" s="1"/>
      <c r="H57" s="49">
        <f t="shared" si="9"/>
        <v>0</v>
      </c>
      <c r="I57" s="49"/>
      <c r="J57" s="60"/>
    </row>
    <row r="58" spans="1:10" x14ac:dyDescent="0.3">
      <c r="A58" s="45"/>
      <c r="B58" s="46">
        <v>31</v>
      </c>
      <c r="C58" s="47" t="s">
        <v>86</v>
      </c>
      <c r="D58" s="48"/>
      <c r="E58" s="46">
        <v>5</v>
      </c>
      <c r="F58" s="46" t="s">
        <v>58</v>
      </c>
      <c r="G58" s="1"/>
      <c r="H58" s="49">
        <f t="shared" si="9"/>
        <v>0</v>
      </c>
      <c r="I58" s="49"/>
      <c r="J58" s="60"/>
    </row>
    <row r="59" spans="1:10" ht="15" thickBot="1" x14ac:dyDescent="0.35">
      <c r="A59" s="45"/>
      <c r="B59" s="46">
        <v>32</v>
      </c>
      <c r="C59" s="47" t="s">
        <v>87</v>
      </c>
      <c r="D59" s="48"/>
      <c r="E59" s="46">
        <v>1</v>
      </c>
      <c r="F59" s="46" t="s">
        <v>58</v>
      </c>
      <c r="G59" s="1"/>
      <c r="H59" s="49">
        <f t="shared" si="9"/>
        <v>0</v>
      </c>
      <c r="I59" s="49"/>
      <c r="J59" s="60"/>
    </row>
    <row r="60" spans="1:10" ht="15" thickBot="1" x14ac:dyDescent="0.35">
      <c r="A60" s="39"/>
      <c r="B60" s="40"/>
      <c r="C60" s="96" t="s">
        <v>17</v>
      </c>
      <c r="D60" s="96"/>
      <c r="E60" s="41"/>
      <c r="F60" s="41"/>
      <c r="G60" s="42"/>
      <c r="H60" s="43"/>
      <c r="I60" s="44">
        <f>SUM(H61:H68)</f>
        <v>0</v>
      </c>
      <c r="J60" s="51"/>
    </row>
    <row r="61" spans="1:10" x14ac:dyDescent="0.3">
      <c r="A61" s="45" t="s">
        <v>35</v>
      </c>
      <c r="B61" s="46">
        <v>33</v>
      </c>
      <c r="C61" s="47" t="s">
        <v>14</v>
      </c>
      <c r="D61" s="48" t="s">
        <v>99</v>
      </c>
      <c r="E61" s="46">
        <v>55</v>
      </c>
      <c r="F61" s="46" t="s">
        <v>58</v>
      </c>
      <c r="G61" s="1"/>
      <c r="H61" s="49">
        <f t="shared" ref="H61:H68" si="10">$E61*$G61</f>
        <v>0</v>
      </c>
      <c r="I61" s="49"/>
      <c r="J61" s="51"/>
    </row>
    <row r="62" spans="1:10" x14ac:dyDescent="0.3">
      <c r="A62" s="45"/>
      <c r="B62" s="46">
        <v>34</v>
      </c>
      <c r="C62" s="47" t="s">
        <v>14</v>
      </c>
      <c r="D62" s="48" t="s">
        <v>100</v>
      </c>
      <c r="E62" s="46">
        <v>1</v>
      </c>
      <c r="F62" s="46" t="s">
        <v>58</v>
      </c>
      <c r="G62" s="1"/>
      <c r="H62" s="49">
        <f t="shared" si="10"/>
        <v>0</v>
      </c>
      <c r="I62" s="49"/>
      <c r="J62" s="51"/>
    </row>
    <row r="63" spans="1:10" x14ac:dyDescent="0.3">
      <c r="A63" s="45"/>
      <c r="B63" s="46">
        <v>35</v>
      </c>
      <c r="C63" s="47" t="s">
        <v>14</v>
      </c>
      <c r="D63" s="48" t="s">
        <v>101</v>
      </c>
      <c r="E63" s="46">
        <v>19</v>
      </c>
      <c r="F63" s="46" t="s">
        <v>58</v>
      </c>
      <c r="G63" s="1"/>
      <c r="H63" s="49">
        <f t="shared" si="10"/>
        <v>0</v>
      </c>
      <c r="I63" s="49"/>
    </row>
    <row r="64" spans="1:10" x14ac:dyDescent="0.3">
      <c r="A64" s="45"/>
      <c r="B64" s="46">
        <v>36</v>
      </c>
      <c r="C64" s="47" t="s">
        <v>15</v>
      </c>
      <c r="D64" s="48" t="s">
        <v>102</v>
      </c>
      <c r="E64" s="46">
        <v>63</v>
      </c>
      <c r="F64" s="46" t="s">
        <v>58</v>
      </c>
      <c r="G64" s="1"/>
      <c r="H64" s="49">
        <f t="shared" si="10"/>
        <v>0</v>
      </c>
      <c r="I64" s="49"/>
    </row>
    <row r="65" spans="1:10" x14ac:dyDescent="0.3">
      <c r="A65" s="45"/>
      <c r="B65" s="46">
        <v>37</v>
      </c>
      <c r="C65" s="47" t="s">
        <v>15</v>
      </c>
      <c r="D65" s="48" t="s">
        <v>103</v>
      </c>
      <c r="E65" s="46">
        <v>3</v>
      </c>
      <c r="F65" s="46" t="s">
        <v>58</v>
      </c>
      <c r="G65" s="1"/>
      <c r="H65" s="49">
        <f t="shared" si="10"/>
        <v>0</v>
      </c>
      <c r="I65" s="49"/>
      <c r="J65" s="51"/>
    </row>
    <row r="66" spans="1:10" x14ac:dyDescent="0.3">
      <c r="A66" s="45"/>
      <c r="B66" s="46">
        <v>38</v>
      </c>
      <c r="C66" s="47" t="s">
        <v>15</v>
      </c>
      <c r="D66" s="48" t="s">
        <v>104</v>
      </c>
      <c r="E66" s="46">
        <v>5</v>
      </c>
      <c r="F66" s="46" t="s">
        <v>58</v>
      </c>
      <c r="G66" s="1"/>
      <c r="H66" s="49">
        <f t="shared" si="10"/>
        <v>0</v>
      </c>
      <c r="I66" s="49"/>
      <c r="J66" s="51"/>
    </row>
    <row r="67" spans="1:10" x14ac:dyDescent="0.3">
      <c r="A67" s="45"/>
      <c r="B67" s="46">
        <v>39</v>
      </c>
      <c r="C67" s="47" t="s">
        <v>88</v>
      </c>
      <c r="D67" s="48" t="s">
        <v>105</v>
      </c>
      <c r="E67" s="46">
        <v>56</v>
      </c>
      <c r="F67" s="46" t="s">
        <v>58</v>
      </c>
      <c r="G67" s="1"/>
      <c r="H67" s="49">
        <f t="shared" si="10"/>
        <v>0</v>
      </c>
      <c r="I67" s="49"/>
      <c r="J67" s="51"/>
    </row>
    <row r="68" spans="1:10" ht="15" thickBot="1" x14ac:dyDescent="0.35">
      <c r="A68" s="45"/>
      <c r="B68" s="46">
        <v>40</v>
      </c>
      <c r="C68" s="47" t="s">
        <v>14</v>
      </c>
      <c r="D68" s="48" t="s">
        <v>106</v>
      </c>
      <c r="E68" s="46">
        <v>4</v>
      </c>
      <c r="F68" s="46" t="s">
        <v>58</v>
      </c>
      <c r="G68" s="1"/>
      <c r="H68" s="49">
        <f t="shared" si="10"/>
        <v>0</v>
      </c>
      <c r="I68" s="49"/>
      <c r="J68" s="51"/>
    </row>
    <row r="69" spans="1:10" ht="15" thickBot="1" x14ac:dyDescent="0.35">
      <c r="A69" s="39"/>
      <c r="B69" s="40"/>
      <c r="C69" s="96" t="s">
        <v>12</v>
      </c>
      <c r="D69" s="96"/>
      <c r="E69" s="41"/>
      <c r="F69" s="41"/>
      <c r="G69" s="42"/>
      <c r="H69" s="43"/>
      <c r="I69" s="44">
        <f>SUM(H70:H77)</f>
        <v>0</v>
      </c>
      <c r="J69" s="51"/>
    </row>
    <row r="70" spans="1:10" x14ac:dyDescent="0.3">
      <c r="A70" s="45" t="s">
        <v>36</v>
      </c>
      <c r="B70" s="46">
        <v>41</v>
      </c>
      <c r="C70" s="47" t="s">
        <v>57</v>
      </c>
      <c r="D70" s="48" t="s">
        <v>111</v>
      </c>
      <c r="E70" s="46">
        <v>4</v>
      </c>
      <c r="F70" s="46" t="s">
        <v>58</v>
      </c>
      <c r="G70" s="1"/>
      <c r="H70" s="49">
        <f t="shared" ref="H70:H77" si="11">$E70*$G70</f>
        <v>0</v>
      </c>
      <c r="I70" s="49"/>
      <c r="J70" s="51"/>
    </row>
    <row r="71" spans="1:10" x14ac:dyDescent="0.3">
      <c r="B71" s="46">
        <v>42</v>
      </c>
      <c r="C71" s="47" t="s">
        <v>13</v>
      </c>
      <c r="D71" s="48" t="s">
        <v>108</v>
      </c>
      <c r="E71" s="46">
        <v>1</v>
      </c>
      <c r="F71" s="46" t="s">
        <v>58</v>
      </c>
      <c r="G71" s="1"/>
      <c r="H71" s="49">
        <f t="shared" si="11"/>
        <v>0</v>
      </c>
      <c r="I71" s="49"/>
      <c r="J71" s="51"/>
    </row>
    <row r="72" spans="1:10" x14ac:dyDescent="0.3">
      <c r="A72" s="45"/>
      <c r="B72" s="46">
        <v>43</v>
      </c>
      <c r="C72" s="47" t="s">
        <v>13</v>
      </c>
      <c r="D72" s="48" t="s">
        <v>109</v>
      </c>
      <c r="E72" s="46">
        <v>1</v>
      </c>
      <c r="F72" s="46" t="s">
        <v>58</v>
      </c>
      <c r="G72" s="1"/>
      <c r="H72" s="49">
        <f t="shared" si="11"/>
        <v>0</v>
      </c>
      <c r="I72" s="49"/>
      <c r="J72" s="51"/>
    </row>
    <row r="73" spans="1:10" x14ac:dyDescent="0.3">
      <c r="A73" s="45"/>
      <c r="B73" s="46">
        <v>44</v>
      </c>
      <c r="C73" s="47" t="s">
        <v>13</v>
      </c>
      <c r="D73" s="48" t="s">
        <v>107</v>
      </c>
      <c r="E73" s="46">
        <v>1</v>
      </c>
      <c r="F73" s="46" t="s">
        <v>58</v>
      </c>
      <c r="G73" s="1"/>
      <c r="H73" s="49">
        <f t="shared" si="11"/>
        <v>0</v>
      </c>
      <c r="I73" s="49"/>
      <c r="J73" s="51"/>
    </row>
    <row r="74" spans="1:10" x14ac:dyDescent="0.3">
      <c r="A74" s="45"/>
      <c r="B74" s="46">
        <v>45</v>
      </c>
      <c r="C74" s="47" t="s">
        <v>13</v>
      </c>
      <c r="D74" s="48" t="s">
        <v>101</v>
      </c>
      <c r="E74" s="46">
        <v>4</v>
      </c>
      <c r="F74" s="46" t="s">
        <v>58</v>
      </c>
      <c r="G74" s="1"/>
      <c r="H74" s="49">
        <f t="shared" si="11"/>
        <v>0</v>
      </c>
      <c r="I74" s="49"/>
      <c r="J74" s="51"/>
    </row>
    <row r="75" spans="1:10" x14ac:dyDescent="0.3">
      <c r="A75" s="45"/>
      <c r="B75" s="46">
        <v>46</v>
      </c>
      <c r="C75" s="47" t="s">
        <v>13</v>
      </c>
      <c r="D75" s="48" t="s">
        <v>99</v>
      </c>
      <c r="E75" s="46">
        <v>4</v>
      </c>
      <c r="F75" s="46" t="s">
        <v>58</v>
      </c>
      <c r="G75" s="1"/>
      <c r="H75" s="49">
        <f t="shared" si="11"/>
        <v>0</v>
      </c>
      <c r="I75" s="49"/>
      <c r="J75" s="51"/>
    </row>
    <row r="76" spans="1:10" x14ac:dyDescent="0.3">
      <c r="A76" s="45"/>
      <c r="B76" s="46">
        <v>47</v>
      </c>
      <c r="C76" s="47" t="s">
        <v>13</v>
      </c>
      <c r="D76" s="48" t="s">
        <v>104</v>
      </c>
      <c r="E76" s="46">
        <v>1</v>
      </c>
      <c r="F76" s="46" t="s">
        <v>58</v>
      </c>
      <c r="G76" s="1"/>
      <c r="H76" s="49">
        <f t="shared" si="11"/>
        <v>0</v>
      </c>
      <c r="I76" s="49"/>
      <c r="J76" s="51"/>
    </row>
    <row r="77" spans="1:10" ht="15" thickBot="1" x14ac:dyDescent="0.35">
      <c r="A77" s="45"/>
      <c r="B77" s="46">
        <v>48</v>
      </c>
      <c r="C77" s="47" t="s">
        <v>13</v>
      </c>
      <c r="D77" s="48" t="s">
        <v>110</v>
      </c>
      <c r="E77" s="46">
        <v>7</v>
      </c>
      <c r="F77" s="46" t="s">
        <v>58</v>
      </c>
      <c r="G77" s="1"/>
      <c r="H77" s="49">
        <f t="shared" si="11"/>
        <v>0</v>
      </c>
      <c r="I77" s="49"/>
      <c r="J77" s="51"/>
    </row>
    <row r="78" spans="1:10" ht="15" thickBot="1" x14ac:dyDescent="0.35">
      <c r="A78" s="39"/>
      <c r="B78" s="40"/>
      <c r="C78" s="96" t="s">
        <v>46</v>
      </c>
      <c r="D78" s="96"/>
      <c r="E78" s="41"/>
      <c r="F78" s="41"/>
      <c r="G78" s="42"/>
      <c r="H78" s="43"/>
      <c r="I78" s="44">
        <f>SUM(H79:H84)</f>
        <v>0</v>
      </c>
      <c r="J78" s="51"/>
    </row>
    <row r="79" spans="1:10" x14ac:dyDescent="0.3">
      <c r="A79" s="45" t="s">
        <v>37</v>
      </c>
      <c r="B79" s="46">
        <v>49</v>
      </c>
      <c r="C79" s="47" t="s">
        <v>19</v>
      </c>
      <c r="D79" s="48" t="s">
        <v>112</v>
      </c>
      <c r="E79" s="46">
        <v>1</v>
      </c>
      <c r="F79" s="46" t="s">
        <v>58</v>
      </c>
      <c r="G79" s="1"/>
      <c r="H79" s="49">
        <f t="shared" ref="H79:H84" si="12">$E79*$G79</f>
        <v>0</v>
      </c>
      <c r="I79" s="49"/>
      <c r="J79" s="51"/>
    </row>
    <row r="80" spans="1:10" x14ac:dyDescent="0.3">
      <c r="A80" s="45"/>
      <c r="B80" s="46">
        <v>50</v>
      </c>
      <c r="C80" s="47" t="s">
        <v>8</v>
      </c>
      <c r="D80" s="48" t="s">
        <v>112</v>
      </c>
      <c r="E80" s="46">
        <v>13</v>
      </c>
      <c r="F80" s="46" t="s">
        <v>58</v>
      </c>
      <c r="G80" s="1"/>
      <c r="H80" s="49">
        <f t="shared" si="12"/>
        <v>0</v>
      </c>
      <c r="I80" s="49"/>
      <c r="J80" s="51"/>
    </row>
    <row r="81" spans="1:10" x14ac:dyDescent="0.3">
      <c r="A81" s="45"/>
      <c r="B81" s="46">
        <v>51</v>
      </c>
      <c r="C81" s="47" t="s">
        <v>7</v>
      </c>
      <c r="D81" s="48" t="s">
        <v>113</v>
      </c>
      <c r="E81" s="46">
        <v>20</v>
      </c>
      <c r="F81" s="46" t="s">
        <v>58</v>
      </c>
      <c r="G81" s="1"/>
      <c r="H81" s="49">
        <f t="shared" si="12"/>
        <v>0</v>
      </c>
      <c r="I81" s="49"/>
      <c r="J81" s="51"/>
    </row>
    <row r="82" spans="1:10" x14ac:dyDescent="0.3">
      <c r="A82" s="45"/>
      <c r="B82" s="46">
        <v>52</v>
      </c>
      <c r="C82" s="47" t="s">
        <v>53</v>
      </c>
      <c r="D82" s="48" t="s">
        <v>51</v>
      </c>
      <c r="E82" s="46">
        <v>34</v>
      </c>
      <c r="F82" s="46" t="s">
        <v>58</v>
      </c>
      <c r="G82" s="1"/>
      <c r="H82" s="49">
        <f t="shared" si="12"/>
        <v>0</v>
      </c>
      <c r="I82" s="49"/>
      <c r="J82" s="51"/>
    </row>
    <row r="83" spans="1:10" x14ac:dyDescent="0.3">
      <c r="A83" s="45"/>
      <c r="B83" s="46">
        <v>53</v>
      </c>
      <c r="C83" s="47" t="s">
        <v>54</v>
      </c>
      <c r="D83" s="48" t="s">
        <v>51</v>
      </c>
      <c r="E83" s="46">
        <v>10</v>
      </c>
      <c r="F83" s="46" t="s">
        <v>58</v>
      </c>
      <c r="G83" s="1"/>
      <c r="H83" s="49">
        <f t="shared" si="12"/>
        <v>0</v>
      </c>
      <c r="I83" s="49"/>
      <c r="J83" s="51"/>
    </row>
    <row r="84" spans="1:10" ht="15" thickBot="1" x14ac:dyDescent="0.35">
      <c r="A84" s="45"/>
      <c r="B84" s="46">
        <v>54</v>
      </c>
      <c r="C84" s="47" t="s">
        <v>52</v>
      </c>
      <c r="D84" s="48" t="s">
        <v>51</v>
      </c>
      <c r="E84" s="46">
        <v>3</v>
      </c>
      <c r="F84" s="46" t="s">
        <v>58</v>
      </c>
      <c r="G84" s="1"/>
      <c r="H84" s="49">
        <f t="shared" si="12"/>
        <v>0</v>
      </c>
      <c r="I84" s="49"/>
      <c r="J84" s="51"/>
    </row>
    <row r="85" spans="1:10" ht="15" thickBot="1" x14ac:dyDescent="0.35">
      <c r="A85" s="39"/>
      <c r="B85" s="40"/>
      <c r="C85" s="96" t="s">
        <v>18</v>
      </c>
      <c r="D85" s="96"/>
      <c r="E85" s="41"/>
      <c r="F85" s="41"/>
      <c r="G85" s="42"/>
      <c r="H85" s="43"/>
      <c r="I85" s="44">
        <f>SUM(H86:H101)</f>
        <v>0</v>
      </c>
      <c r="J85" s="51"/>
    </row>
    <row r="86" spans="1:10" x14ac:dyDescent="0.3">
      <c r="A86" s="45" t="s">
        <v>38</v>
      </c>
      <c r="B86" s="46">
        <v>55</v>
      </c>
      <c r="C86" s="47" t="s">
        <v>26</v>
      </c>
      <c r="D86" s="48" t="s">
        <v>92</v>
      </c>
      <c r="E86" s="46">
        <v>18</v>
      </c>
      <c r="F86" s="46" t="s">
        <v>58</v>
      </c>
      <c r="G86" s="1"/>
      <c r="H86" s="49">
        <f t="shared" ref="H86:H89" si="13">$E86*$G86</f>
        <v>0</v>
      </c>
      <c r="I86" s="49"/>
      <c r="J86" s="51"/>
    </row>
    <row r="87" spans="1:10" x14ac:dyDescent="0.3">
      <c r="A87" s="45"/>
      <c r="B87" s="46">
        <v>56</v>
      </c>
      <c r="C87" s="47" t="s">
        <v>27</v>
      </c>
      <c r="D87" s="48" t="s">
        <v>22</v>
      </c>
      <c r="E87" s="46">
        <v>20</v>
      </c>
      <c r="F87" s="46" t="s">
        <v>58</v>
      </c>
      <c r="G87" s="1"/>
      <c r="H87" s="49">
        <f t="shared" si="13"/>
        <v>0</v>
      </c>
      <c r="I87" s="49"/>
      <c r="J87" s="51"/>
    </row>
    <row r="88" spans="1:10" x14ac:dyDescent="0.3">
      <c r="A88" s="45"/>
      <c r="B88" s="46">
        <v>57</v>
      </c>
      <c r="C88" s="47" t="s">
        <v>25</v>
      </c>
      <c r="D88" s="48" t="s">
        <v>20</v>
      </c>
      <c r="E88" s="46">
        <v>15</v>
      </c>
      <c r="F88" s="46" t="s">
        <v>58</v>
      </c>
      <c r="G88" s="1"/>
      <c r="H88" s="49">
        <f t="shared" si="13"/>
        <v>0</v>
      </c>
      <c r="I88" s="49"/>
      <c r="J88" s="51"/>
    </row>
    <row r="89" spans="1:10" x14ac:dyDescent="0.3">
      <c r="A89" s="45"/>
      <c r="B89" s="46">
        <v>58</v>
      </c>
      <c r="C89" s="47" t="s">
        <v>89</v>
      </c>
      <c r="D89" s="48" t="s">
        <v>114</v>
      </c>
      <c r="E89" s="46">
        <v>4</v>
      </c>
      <c r="F89" s="46" t="s">
        <v>58</v>
      </c>
      <c r="G89" s="1"/>
      <c r="H89" s="49">
        <f t="shared" si="13"/>
        <v>0</v>
      </c>
      <c r="I89" s="49"/>
      <c r="J89" s="51"/>
    </row>
    <row r="90" spans="1:10" x14ac:dyDescent="0.3">
      <c r="A90" s="45"/>
      <c r="B90" s="46"/>
      <c r="C90" s="47"/>
      <c r="D90" s="48"/>
      <c r="E90" s="46"/>
      <c r="F90" s="46"/>
      <c r="G90" s="59"/>
      <c r="H90" s="49"/>
      <c r="I90" s="49"/>
      <c r="J90" s="51"/>
    </row>
    <row r="91" spans="1:10" x14ac:dyDescent="0.3">
      <c r="A91" s="45" t="s">
        <v>39</v>
      </c>
      <c r="B91" s="46">
        <v>59</v>
      </c>
      <c r="C91" s="47" t="s">
        <v>90</v>
      </c>
      <c r="D91" s="48" t="s">
        <v>11</v>
      </c>
      <c r="E91" s="46">
        <v>120</v>
      </c>
      <c r="F91" s="46" t="s">
        <v>58</v>
      </c>
      <c r="G91" s="1"/>
      <c r="H91" s="49">
        <f t="shared" ref="H91:H92" si="14">$E91*$G91</f>
        <v>0</v>
      </c>
      <c r="I91" s="49"/>
      <c r="J91" s="51"/>
    </row>
    <row r="92" spans="1:10" x14ac:dyDescent="0.3">
      <c r="A92" s="45"/>
      <c r="B92" s="46">
        <v>60</v>
      </c>
      <c r="C92" s="47" t="s">
        <v>91</v>
      </c>
      <c r="D92" s="48" t="s">
        <v>11</v>
      </c>
      <c r="E92" s="46">
        <v>60</v>
      </c>
      <c r="F92" s="46" t="s">
        <v>58</v>
      </c>
      <c r="G92" s="1"/>
      <c r="H92" s="49">
        <f t="shared" si="14"/>
        <v>0</v>
      </c>
      <c r="I92" s="49"/>
      <c r="J92" s="51"/>
    </row>
    <row r="93" spans="1:10" x14ac:dyDescent="0.3">
      <c r="A93" s="45"/>
      <c r="B93" s="46"/>
      <c r="C93" s="47"/>
      <c r="D93" s="48"/>
      <c r="E93" s="46"/>
      <c r="F93" s="46"/>
      <c r="G93" s="59"/>
      <c r="H93" s="49"/>
      <c r="I93" s="49"/>
      <c r="J93" s="51"/>
    </row>
    <row r="94" spans="1:10" x14ac:dyDescent="0.3">
      <c r="A94" s="45" t="s">
        <v>40</v>
      </c>
      <c r="B94" s="46">
        <v>61</v>
      </c>
      <c r="C94" s="47" t="s">
        <v>48</v>
      </c>
      <c r="D94" s="48" t="s">
        <v>20</v>
      </c>
      <c r="E94" s="46">
        <v>1</v>
      </c>
      <c r="F94" s="46" t="s">
        <v>58</v>
      </c>
      <c r="G94" s="1"/>
      <c r="H94" s="49">
        <f>$E94*$G94</f>
        <v>0</v>
      </c>
      <c r="I94" s="49"/>
      <c r="J94" s="51"/>
    </row>
    <row r="95" spans="1:10" x14ac:dyDescent="0.3">
      <c r="A95" s="45"/>
      <c r="B95" s="46"/>
      <c r="C95" s="47"/>
      <c r="D95" s="48"/>
      <c r="E95" s="46"/>
      <c r="F95" s="46"/>
      <c r="G95" s="59"/>
      <c r="H95" s="49"/>
      <c r="I95" s="49"/>
      <c r="J95" s="51"/>
    </row>
    <row r="96" spans="1:10" x14ac:dyDescent="0.3">
      <c r="A96" s="45" t="s">
        <v>41</v>
      </c>
      <c r="B96" s="46">
        <v>62</v>
      </c>
      <c r="C96" s="47" t="s">
        <v>23</v>
      </c>
      <c r="D96" s="48" t="s">
        <v>20</v>
      </c>
      <c r="E96" s="46">
        <v>1</v>
      </c>
      <c r="F96" s="46" t="s">
        <v>58</v>
      </c>
      <c r="G96" s="1"/>
      <c r="H96" s="49">
        <f t="shared" ref="H96:H97" si="15">$E96*$G96</f>
        <v>0</v>
      </c>
      <c r="I96" s="49"/>
      <c r="J96" s="61"/>
    </row>
    <row r="97" spans="1:10" x14ac:dyDescent="0.3">
      <c r="A97" s="45"/>
      <c r="B97" s="46">
        <v>63</v>
      </c>
      <c r="C97" s="47" t="s">
        <v>24</v>
      </c>
      <c r="D97" s="48" t="s">
        <v>22</v>
      </c>
      <c r="E97" s="46">
        <v>9</v>
      </c>
      <c r="F97" s="46" t="s">
        <v>58</v>
      </c>
      <c r="G97" s="1"/>
      <c r="H97" s="49">
        <f t="shared" si="15"/>
        <v>0</v>
      </c>
      <c r="I97" s="49"/>
      <c r="J97" s="61"/>
    </row>
    <row r="98" spans="1:10" x14ac:dyDescent="0.3">
      <c r="A98" s="45"/>
      <c r="B98" s="46"/>
      <c r="C98" s="47"/>
      <c r="D98" s="48"/>
      <c r="E98" s="46"/>
      <c r="F98" s="46"/>
      <c r="G98" s="59"/>
      <c r="H98" s="49"/>
      <c r="I98" s="49"/>
      <c r="J98" s="51"/>
    </row>
    <row r="99" spans="1:10" ht="43.2" x14ac:dyDescent="0.3">
      <c r="A99" s="45" t="s">
        <v>42</v>
      </c>
      <c r="B99" s="46">
        <v>64</v>
      </c>
      <c r="C99" s="95" t="s">
        <v>160</v>
      </c>
      <c r="D99" s="48" t="s">
        <v>93</v>
      </c>
      <c r="E99" s="46">
        <v>23</v>
      </c>
      <c r="F99" s="46" t="s">
        <v>58</v>
      </c>
      <c r="G99" s="1"/>
      <c r="H99" s="49">
        <f t="shared" ref="H99:H101" si="16">$E99*$G99</f>
        <v>0</v>
      </c>
      <c r="I99" s="49"/>
      <c r="J99" s="61"/>
    </row>
    <row r="100" spans="1:10" ht="43.2" x14ac:dyDescent="0.3">
      <c r="A100" s="45"/>
      <c r="B100" s="46">
        <v>65</v>
      </c>
      <c r="C100" s="95" t="s">
        <v>160</v>
      </c>
      <c r="D100" s="48" t="s">
        <v>20</v>
      </c>
      <c r="E100" s="46">
        <v>1</v>
      </c>
      <c r="F100" s="46" t="s">
        <v>58</v>
      </c>
      <c r="G100" s="1"/>
      <c r="H100" s="49">
        <f t="shared" si="16"/>
        <v>0</v>
      </c>
      <c r="I100" s="49"/>
      <c r="J100" s="61"/>
    </row>
    <row r="101" spans="1:10" ht="43.8" thickBot="1" x14ac:dyDescent="0.35">
      <c r="A101" s="45"/>
      <c r="B101" s="46">
        <v>66</v>
      </c>
      <c r="C101" s="95" t="s">
        <v>159</v>
      </c>
      <c r="D101" s="48" t="s">
        <v>21</v>
      </c>
      <c r="E101" s="46">
        <v>4</v>
      </c>
      <c r="F101" s="46" t="s">
        <v>58</v>
      </c>
      <c r="G101" s="1"/>
      <c r="H101" s="49">
        <f t="shared" si="16"/>
        <v>0</v>
      </c>
      <c r="I101" s="49"/>
      <c r="J101" s="61"/>
    </row>
    <row r="102" spans="1:10" ht="15" thickBot="1" x14ac:dyDescent="0.35">
      <c r="A102" s="39"/>
      <c r="B102" s="40"/>
      <c r="C102" s="96" t="s">
        <v>16</v>
      </c>
      <c r="D102" s="96"/>
      <c r="E102" s="41"/>
      <c r="F102" s="41"/>
      <c r="G102" s="42"/>
      <c r="H102" s="43"/>
      <c r="I102" s="44">
        <f>SUM(H103:H104)</f>
        <v>0</v>
      </c>
      <c r="J102" s="51"/>
    </row>
    <row r="103" spans="1:10" x14ac:dyDescent="0.3">
      <c r="A103" s="45" t="s">
        <v>43</v>
      </c>
      <c r="B103" s="46">
        <v>67</v>
      </c>
      <c r="C103" s="90" t="s">
        <v>150</v>
      </c>
      <c r="D103" s="48"/>
      <c r="E103" s="46"/>
      <c r="F103" s="46"/>
      <c r="G103" s="59"/>
      <c r="H103" s="49"/>
      <c r="I103" s="49"/>
      <c r="J103" s="51"/>
    </row>
    <row r="104" spans="1:10" ht="15" thickBot="1" x14ac:dyDescent="0.35">
      <c r="A104" s="45" t="s">
        <v>43</v>
      </c>
      <c r="B104" s="46">
        <v>68</v>
      </c>
      <c r="C104" s="47" t="s">
        <v>49</v>
      </c>
      <c r="D104" s="48"/>
      <c r="E104" s="46">
        <v>14</v>
      </c>
      <c r="F104" s="46" t="s">
        <v>58</v>
      </c>
      <c r="G104" s="1"/>
      <c r="H104" s="49">
        <f>$E104*$G104</f>
        <v>0</v>
      </c>
      <c r="I104" s="49"/>
      <c r="J104" s="51"/>
    </row>
    <row r="105" spans="1:10" ht="15" thickBot="1" x14ac:dyDescent="0.35">
      <c r="A105" s="39"/>
      <c r="B105" s="40"/>
      <c r="C105" s="96" t="s">
        <v>45</v>
      </c>
      <c r="D105" s="96"/>
      <c r="E105" s="41"/>
      <c r="F105" s="41"/>
      <c r="G105" s="42"/>
      <c r="H105" s="43"/>
      <c r="I105" s="44">
        <f>SUM(H106:H117)</f>
        <v>0</v>
      </c>
    </row>
    <row r="106" spans="1:10" x14ac:dyDescent="0.3">
      <c r="A106" s="45" t="s">
        <v>44</v>
      </c>
      <c r="B106" s="46">
        <v>69</v>
      </c>
      <c r="C106" s="47" t="s">
        <v>29</v>
      </c>
      <c r="D106" s="48"/>
      <c r="E106" s="46">
        <v>18</v>
      </c>
      <c r="F106" s="46" t="s">
        <v>58</v>
      </c>
      <c r="G106" s="1"/>
      <c r="H106" s="49">
        <f>$E106*$G106</f>
        <v>0</v>
      </c>
      <c r="I106" s="49"/>
    </row>
    <row r="107" spans="1:10" x14ac:dyDescent="0.3">
      <c r="A107" s="45"/>
      <c r="B107" s="46">
        <v>70</v>
      </c>
      <c r="C107" s="48" t="s">
        <v>125</v>
      </c>
      <c r="D107" s="48" t="s">
        <v>95</v>
      </c>
      <c r="E107" s="46">
        <v>470</v>
      </c>
      <c r="F107" s="46" t="s">
        <v>58</v>
      </c>
      <c r="G107" s="1"/>
      <c r="H107" s="49">
        <f t="shared" ref="H107:H117" si="17">$E107*$G107</f>
        <v>0</v>
      </c>
      <c r="I107" s="49"/>
      <c r="J107" s="62"/>
    </row>
    <row r="108" spans="1:10" x14ac:dyDescent="0.3">
      <c r="A108" s="45"/>
      <c r="B108" s="63">
        <v>71</v>
      </c>
      <c r="C108" s="89" t="s">
        <v>150</v>
      </c>
      <c r="D108" s="48"/>
      <c r="E108" s="46"/>
      <c r="F108" s="46"/>
      <c r="G108" s="59"/>
      <c r="H108" s="49"/>
      <c r="I108" s="49"/>
      <c r="J108" s="62"/>
    </row>
    <row r="109" spans="1:10" x14ac:dyDescent="0.3">
      <c r="A109" s="45"/>
      <c r="B109" s="46">
        <v>72</v>
      </c>
      <c r="C109" s="48" t="s">
        <v>121</v>
      </c>
      <c r="D109" s="48" t="s">
        <v>95</v>
      </c>
      <c r="E109" s="46">
        <v>43</v>
      </c>
      <c r="F109" s="46" t="s">
        <v>58</v>
      </c>
      <c r="G109" s="1"/>
      <c r="H109" s="49">
        <f t="shared" si="17"/>
        <v>0</v>
      </c>
      <c r="I109" s="49"/>
      <c r="J109" s="62"/>
    </row>
    <row r="110" spans="1:10" x14ac:dyDescent="0.3">
      <c r="A110" s="45"/>
      <c r="B110" s="46">
        <v>73</v>
      </c>
      <c r="C110" s="48" t="s">
        <v>124</v>
      </c>
      <c r="D110" s="48" t="s">
        <v>95</v>
      </c>
      <c r="E110" s="46">
        <v>98</v>
      </c>
      <c r="F110" s="46" t="s">
        <v>58</v>
      </c>
      <c r="G110" s="1"/>
      <c r="H110" s="49">
        <f t="shared" si="17"/>
        <v>0</v>
      </c>
      <c r="I110" s="49"/>
      <c r="J110" s="62"/>
    </row>
    <row r="111" spans="1:10" x14ac:dyDescent="0.3">
      <c r="A111" s="45"/>
      <c r="B111" s="46">
        <v>74</v>
      </c>
      <c r="C111" s="48" t="s">
        <v>126</v>
      </c>
      <c r="D111" s="48" t="s">
        <v>95</v>
      </c>
      <c r="E111" s="46">
        <v>56</v>
      </c>
      <c r="F111" s="46" t="s">
        <v>58</v>
      </c>
      <c r="G111" s="1"/>
      <c r="H111" s="49">
        <f t="shared" si="17"/>
        <v>0</v>
      </c>
      <c r="I111" s="49"/>
      <c r="J111" s="62"/>
    </row>
    <row r="112" spans="1:10" x14ac:dyDescent="0.3">
      <c r="A112" s="45"/>
      <c r="B112" s="46">
        <v>75</v>
      </c>
      <c r="C112" s="48" t="s">
        <v>122</v>
      </c>
      <c r="D112" s="48" t="s">
        <v>95</v>
      </c>
      <c r="E112" s="46">
        <v>10</v>
      </c>
      <c r="F112" s="46" t="s">
        <v>58</v>
      </c>
      <c r="G112" s="1"/>
      <c r="H112" s="49">
        <f t="shared" si="17"/>
        <v>0</v>
      </c>
      <c r="I112" s="49"/>
      <c r="J112" s="62"/>
    </row>
    <row r="113" spans="1:10" x14ac:dyDescent="0.3">
      <c r="A113" s="45"/>
      <c r="B113" s="46">
        <v>76</v>
      </c>
      <c r="C113" s="48" t="s">
        <v>153</v>
      </c>
      <c r="D113" s="48" t="s">
        <v>95</v>
      </c>
      <c r="E113" s="46">
        <v>9</v>
      </c>
      <c r="F113" s="46" t="s">
        <v>58</v>
      </c>
      <c r="G113" s="1"/>
      <c r="H113" s="49">
        <f t="shared" si="17"/>
        <v>0</v>
      </c>
      <c r="I113" s="49"/>
      <c r="J113" s="62"/>
    </row>
    <row r="114" spans="1:10" x14ac:dyDescent="0.3">
      <c r="A114" s="45"/>
      <c r="B114" s="46">
        <v>77</v>
      </c>
      <c r="C114" s="48" t="s">
        <v>152</v>
      </c>
      <c r="D114" s="48" t="s">
        <v>123</v>
      </c>
      <c r="E114" s="46">
        <v>27</v>
      </c>
      <c r="F114" s="46" t="s">
        <v>58</v>
      </c>
      <c r="G114" s="1"/>
      <c r="H114" s="49">
        <f t="shared" si="17"/>
        <v>0</v>
      </c>
      <c r="I114" s="49"/>
      <c r="J114" s="62"/>
    </row>
    <row r="115" spans="1:10" x14ac:dyDescent="0.3">
      <c r="A115" s="45"/>
      <c r="B115" s="46">
        <v>78</v>
      </c>
      <c r="C115" s="48" t="s">
        <v>151</v>
      </c>
      <c r="D115" s="48" t="s">
        <v>123</v>
      </c>
      <c r="E115" s="46">
        <v>9</v>
      </c>
      <c r="F115" s="46" t="s">
        <v>58</v>
      </c>
      <c r="G115" s="1"/>
      <c r="H115" s="49">
        <f t="shared" si="17"/>
        <v>0</v>
      </c>
      <c r="I115" s="49"/>
      <c r="J115" s="62"/>
    </row>
    <row r="116" spans="1:10" x14ac:dyDescent="0.3">
      <c r="A116" s="45"/>
      <c r="B116" s="46">
        <v>79</v>
      </c>
      <c r="C116" s="48" t="s">
        <v>127</v>
      </c>
      <c r="D116" s="48"/>
      <c r="E116" s="46">
        <v>142</v>
      </c>
      <c r="F116" s="46" t="s">
        <v>58</v>
      </c>
      <c r="G116" s="1"/>
      <c r="H116" s="49">
        <f t="shared" si="17"/>
        <v>0</v>
      </c>
      <c r="I116" s="49"/>
      <c r="J116" s="62"/>
    </row>
    <row r="117" spans="1:10" ht="15" thickBot="1" x14ac:dyDescent="0.35">
      <c r="A117" s="45"/>
      <c r="B117" s="94">
        <v>80</v>
      </c>
      <c r="C117" s="89" t="s">
        <v>154</v>
      </c>
      <c r="D117" s="48"/>
      <c r="E117" s="94">
        <v>18</v>
      </c>
      <c r="F117" s="46" t="s">
        <v>58</v>
      </c>
      <c r="G117" s="1"/>
      <c r="H117" s="49">
        <f t="shared" si="17"/>
        <v>0</v>
      </c>
      <c r="I117" s="49"/>
      <c r="J117" s="62"/>
    </row>
    <row r="118" spans="1:10" ht="21" customHeight="1" thickBot="1" x14ac:dyDescent="0.35">
      <c r="A118" s="64"/>
      <c r="B118" s="65"/>
      <c r="C118" s="64"/>
      <c r="D118" s="64"/>
      <c r="E118" s="65"/>
      <c r="F118" s="65"/>
      <c r="G118" s="66" t="s">
        <v>60</v>
      </c>
      <c r="H118" s="67"/>
      <c r="I118" s="44">
        <f>SUM(I12:I117)</f>
        <v>0</v>
      </c>
      <c r="J118" s="60"/>
    </row>
    <row r="119" spans="1:10" x14ac:dyDescent="0.3">
      <c r="G119" s="6"/>
      <c r="H119" s="6"/>
      <c r="I119" s="68"/>
      <c r="J119" s="51"/>
    </row>
    <row r="120" spans="1:10" x14ac:dyDescent="0.3">
      <c r="A120" s="69"/>
      <c r="B120" s="70" t="s">
        <v>134</v>
      </c>
      <c r="C120" s="71"/>
      <c r="D120" s="71"/>
      <c r="E120" s="71"/>
      <c r="F120" s="72"/>
      <c r="G120" s="6"/>
      <c r="H120" s="6"/>
      <c r="I120" s="68"/>
      <c r="J120" s="51"/>
    </row>
    <row r="121" spans="1:10" s="77" customFormat="1" ht="30.6" customHeight="1" x14ac:dyDescent="0.3">
      <c r="A121" s="73"/>
      <c r="B121" s="106" t="s">
        <v>146</v>
      </c>
      <c r="C121" s="107"/>
      <c r="D121" s="107"/>
      <c r="E121" s="107"/>
      <c r="F121" s="86" t="s">
        <v>135</v>
      </c>
      <c r="G121" s="74"/>
      <c r="H121" s="74"/>
      <c r="I121" s="75"/>
      <c r="J121" s="76"/>
    </row>
    <row r="122" spans="1:10" s="77" customFormat="1" ht="49.5" customHeight="1" x14ac:dyDescent="0.3">
      <c r="A122" s="73"/>
      <c r="B122" s="108" t="s">
        <v>148</v>
      </c>
      <c r="C122" s="109"/>
      <c r="D122" s="109"/>
      <c r="E122" s="109"/>
      <c r="F122" s="87" t="s">
        <v>135</v>
      </c>
      <c r="G122" s="74"/>
      <c r="H122" s="74"/>
      <c r="I122" s="75"/>
      <c r="J122" s="76"/>
    </row>
    <row r="123" spans="1:10" s="77" customFormat="1" ht="19.350000000000001" customHeight="1" x14ac:dyDescent="0.3">
      <c r="A123" s="73"/>
      <c r="B123" s="108" t="s">
        <v>149</v>
      </c>
      <c r="C123" s="109"/>
      <c r="D123" s="109"/>
      <c r="E123" s="113"/>
      <c r="F123" s="88" t="s">
        <v>135</v>
      </c>
      <c r="G123" s="74"/>
      <c r="H123" s="74"/>
      <c r="I123" s="75"/>
      <c r="J123" s="76"/>
    </row>
    <row r="124" spans="1:10" s="77" customFormat="1" ht="49.5" customHeight="1" x14ac:dyDescent="0.3">
      <c r="A124" s="73"/>
      <c r="B124" s="108" t="s">
        <v>147</v>
      </c>
      <c r="C124" s="109"/>
      <c r="D124" s="109"/>
      <c r="E124" s="109"/>
      <c r="F124" s="88" t="s">
        <v>135</v>
      </c>
      <c r="G124" s="74"/>
      <c r="H124" s="74"/>
      <c r="I124" s="75"/>
      <c r="J124" s="76"/>
    </row>
    <row r="125" spans="1:10" s="77" customFormat="1" ht="30.6" customHeight="1" x14ac:dyDescent="0.3">
      <c r="A125" s="73"/>
      <c r="B125" s="108" t="s">
        <v>145</v>
      </c>
      <c r="C125" s="109"/>
      <c r="D125" s="109"/>
      <c r="E125" s="109"/>
      <c r="F125" s="88" t="s">
        <v>135</v>
      </c>
      <c r="G125" s="74"/>
      <c r="H125" s="74"/>
      <c r="I125" s="75"/>
      <c r="J125" s="76"/>
    </row>
    <row r="126" spans="1:10" s="77" customFormat="1" ht="19.350000000000001" customHeight="1" x14ac:dyDescent="0.3">
      <c r="A126" s="73"/>
      <c r="B126" s="108" t="s">
        <v>136</v>
      </c>
      <c r="C126" s="109"/>
      <c r="D126" s="109"/>
      <c r="E126" s="109"/>
      <c r="F126" s="88" t="s">
        <v>135</v>
      </c>
      <c r="G126" s="74"/>
      <c r="H126" s="74"/>
      <c r="I126" s="75"/>
      <c r="J126" s="76"/>
    </row>
    <row r="127" spans="1:10" s="77" customFormat="1" ht="19.350000000000001" customHeight="1" x14ac:dyDescent="0.3">
      <c r="A127" s="73"/>
      <c r="B127" s="110" t="s">
        <v>137</v>
      </c>
      <c r="C127" s="111"/>
      <c r="D127" s="111"/>
      <c r="E127" s="111"/>
      <c r="F127" s="112"/>
      <c r="G127" s="74"/>
      <c r="H127" s="74"/>
      <c r="I127" s="75"/>
      <c r="J127" s="76"/>
    </row>
    <row r="128" spans="1:10" x14ac:dyDescent="0.3">
      <c r="A128" s="78"/>
      <c r="B128" s="79"/>
      <c r="C128" s="79"/>
      <c r="D128" s="79"/>
      <c r="E128" s="79"/>
      <c r="F128" s="80"/>
      <c r="G128" s="6"/>
      <c r="H128" s="6"/>
      <c r="I128" s="68"/>
      <c r="J128" s="51"/>
    </row>
    <row r="129" spans="1:10" x14ac:dyDescent="0.3">
      <c r="A129" s="69"/>
      <c r="B129" s="70" t="s">
        <v>138</v>
      </c>
      <c r="C129" s="71"/>
      <c r="D129" s="71"/>
      <c r="E129" s="71"/>
      <c r="F129" s="72"/>
      <c r="G129" s="6"/>
      <c r="H129" s="6"/>
      <c r="I129" s="68"/>
      <c r="J129" s="51"/>
    </row>
    <row r="130" spans="1:10" x14ac:dyDescent="0.3">
      <c r="A130" s="78"/>
      <c r="B130" s="81" t="s">
        <v>139</v>
      </c>
      <c r="C130" s="82"/>
      <c r="D130" s="114"/>
      <c r="E130" s="115"/>
      <c r="F130" s="116"/>
      <c r="G130" s="6"/>
      <c r="H130" s="6"/>
      <c r="I130" s="68"/>
      <c r="J130" s="51"/>
    </row>
    <row r="131" spans="1:10" x14ac:dyDescent="0.3">
      <c r="A131" s="78"/>
      <c r="B131" s="83" t="s">
        <v>140</v>
      </c>
      <c r="C131" s="48"/>
      <c r="D131" s="100"/>
      <c r="E131" s="101"/>
      <c r="F131" s="102"/>
      <c r="G131" s="6"/>
      <c r="H131" s="6"/>
      <c r="I131" s="68"/>
      <c r="J131" s="51"/>
    </row>
    <row r="132" spans="1:10" x14ac:dyDescent="0.3">
      <c r="A132" s="78"/>
      <c r="B132" s="83" t="s">
        <v>141</v>
      </c>
      <c r="C132" s="48"/>
      <c r="D132" s="100"/>
      <c r="E132" s="101"/>
      <c r="F132" s="102"/>
      <c r="G132" s="6"/>
      <c r="H132" s="6"/>
      <c r="I132" s="68"/>
      <c r="J132" s="51"/>
    </row>
    <row r="133" spans="1:10" x14ac:dyDescent="0.3">
      <c r="A133" s="78"/>
      <c r="B133" s="83" t="s">
        <v>142</v>
      </c>
      <c r="C133" s="48"/>
      <c r="D133" s="100"/>
      <c r="E133" s="101"/>
      <c r="F133" s="102"/>
      <c r="G133" s="6"/>
      <c r="H133" s="6"/>
      <c r="I133" s="68"/>
      <c r="J133" s="51"/>
    </row>
    <row r="134" spans="1:10" x14ac:dyDescent="0.3">
      <c r="A134" s="78"/>
      <c r="B134" s="83" t="s">
        <v>143</v>
      </c>
      <c r="C134" s="48"/>
      <c r="D134" s="100"/>
      <c r="E134" s="101"/>
      <c r="F134" s="102"/>
      <c r="G134" s="6"/>
      <c r="H134" s="6"/>
      <c r="I134" s="68"/>
      <c r="J134" s="51"/>
    </row>
    <row r="135" spans="1:10" x14ac:dyDescent="0.3">
      <c r="A135" s="78"/>
      <c r="B135" s="84" t="s">
        <v>144</v>
      </c>
      <c r="C135" s="85"/>
      <c r="D135" s="103"/>
      <c r="E135" s="104"/>
      <c r="F135" s="105"/>
      <c r="G135" s="6"/>
      <c r="H135" s="6"/>
      <c r="I135" s="68"/>
      <c r="J135" s="51"/>
    </row>
    <row r="136" spans="1:10" x14ac:dyDescent="0.3">
      <c r="G136" s="6"/>
      <c r="H136" s="6"/>
      <c r="I136" s="68"/>
      <c r="J136" s="51"/>
    </row>
    <row r="137" spans="1:10" x14ac:dyDescent="0.3">
      <c r="G137" s="6"/>
      <c r="H137" s="6"/>
      <c r="I137" s="68"/>
      <c r="J137" s="51"/>
    </row>
    <row r="138" spans="1:10" x14ac:dyDescent="0.3">
      <c r="G138" s="6"/>
      <c r="H138" s="6"/>
      <c r="I138" s="68"/>
      <c r="J138" s="51"/>
    </row>
    <row r="139" spans="1:10" x14ac:dyDescent="0.3">
      <c r="G139" s="6"/>
      <c r="H139" s="6"/>
      <c r="I139" s="68"/>
      <c r="J139" s="51"/>
    </row>
    <row r="140" spans="1:10" x14ac:dyDescent="0.3">
      <c r="G140" s="6"/>
      <c r="H140" s="6"/>
      <c r="I140" s="68"/>
      <c r="J140" s="51"/>
    </row>
    <row r="141" spans="1:10" x14ac:dyDescent="0.3">
      <c r="G141" s="6"/>
      <c r="H141" s="6"/>
      <c r="I141" s="68"/>
      <c r="J141" s="51"/>
    </row>
  </sheetData>
  <sheetProtection algorithmName="SHA-512" hashValue="XlCO/afkiYtG36nhmO36OPs8gf9d4w75fJep2xB2FoGK6/cTyr+NPIc4LguKpcnbP11ItvNOM9g2/R+KfD1fBQ==" saltValue="DzDxwahypM8WWCKkNn60Sw==" spinCount="100000" sheet="1" formatColumns="0" formatRows="0" selectLockedCells="1"/>
  <protectedRanges>
    <protectedRange algorithmName="SHA-512" hashValue="n6HOR6rEw0LnJzmz8shM4+G9yhs3bg1rawhRLrMcv5i+NBVSLoY2rmBzv582O4obKoqbyFYtj5p16mVZbc/vKw==" saltValue="+qiY3UPl1yWZgQvKDCAc9A==" spinCount="100000" sqref="C130:F135 F121:F126" name="Bereik1_1"/>
  </protectedRanges>
  <mergeCells count="23">
    <mergeCell ref="D134:F134"/>
    <mergeCell ref="D135:F135"/>
    <mergeCell ref="B121:E121"/>
    <mergeCell ref="B124:E124"/>
    <mergeCell ref="B126:E126"/>
    <mergeCell ref="B127:F127"/>
    <mergeCell ref="B123:E123"/>
    <mergeCell ref="B125:E125"/>
    <mergeCell ref="D130:F130"/>
    <mergeCell ref="D131:F131"/>
    <mergeCell ref="D132:F132"/>
    <mergeCell ref="D133:F133"/>
    <mergeCell ref="B122:E122"/>
    <mergeCell ref="C12:D12"/>
    <mergeCell ref="C105:D105"/>
    <mergeCell ref="C15:D15"/>
    <mergeCell ref="C21:D21"/>
    <mergeCell ref="C60:D60"/>
    <mergeCell ref="C69:D69"/>
    <mergeCell ref="C78:D78"/>
    <mergeCell ref="C85:D85"/>
    <mergeCell ref="C102:D102"/>
    <mergeCell ref="A14:H14"/>
  </mergeCells>
  <phoneticPr fontId="12" type="noConversion"/>
  <conditionalFormatting sqref="G13">
    <cfRule type="cellIs" dxfId="0" priority="1" operator="greaterThan">
      <formula>50000</formula>
    </cfRule>
  </conditionalFormatting>
  <dataValidations count="2">
    <dataValidation type="decimal" errorStyle="warning" operator="lessThanOrEqual" allowBlank="1" showErrorMessage="1" errorTitle="Vergoeding is te hoog!" error="Let op: de door u ingevoerde kosten voor de ontwerpfase (excl. btw) liggen hoger dan het toegestane bedrag (€ 50.000,00). Meer informatie vindt u in paragraaf 14.1.1 van de offerteaanvraag." sqref="G13" xr:uid="{1CDFBCCF-DD71-403F-9A03-391AD7CCDDDA}">
      <formula1>50000</formula1>
    </dataValidation>
    <dataValidation type="list" allowBlank="1" showInputMessage="1" showErrorMessage="1" sqref="F121:F126" xr:uid="{46741431-07D8-41DF-B58A-97758FB2A63F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  <rowBreaks count="1" manualBreakCount="1">
    <brk id="77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53FAEBCAA72944BEF6729129193BA8" ma:contentTypeVersion="15" ma:contentTypeDescription="Een nieuw document maken." ma:contentTypeScope="" ma:versionID="d3e75336a888ba4950ddef7691be417c">
  <xsd:schema xmlns:xsd="http://www.w3.org/2001/XMLSchema" xmlns:xs="http://www.w3.org/2001/XMLSchema" xmlns:p="http://schemas.microsoft.com/office/2006/metadata/properties" xmlns:ns2="9bd47fe9-b50d-480f-9674-8bb496b06248" xmlns:ns3="648e5cba-111a-4ea9-954e-78cb4d4d83d0" targetNamespace="http://schemas.microsoft.com/office/2006/metadata/properties" ma:root="true" ma:fieldsID="66701342924701de8a9cee7508009c4a" ns2:_="" ns3:_="">
    <xsd:import namespace="9bd47fe9-b50d-480f-9674-8bb496b06248"/>
    <xsd:import namespace="648e5cba-111a-4ea9-954e-78cb4d4d8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47fe9-b50d-480f-9674-8bb496b06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e5cba-111a-4ea9-954e-78cb4d4d83d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c96d635-076d-471c-a913-af86634fb074}" ma:internalName="TaxCatchAll" ma:showField="CatchAllData" ma:web="648e5cba-111a-4ea9-954e-78cb4d4d8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d47fe9-b50d-480f-9674-8bb496b06248">
      <Terms xmlns="http://schemas.microsoft.com/office/infopath/2007/PartnerControls"/>
    </lcf76f155ced4ddcb4097134ff3c332f>
    <TaxCatchAll xmlns="648e5cba-111a-4ea9-954e-78cb4d4d83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A9F07-7EAE-4085-B456-41EFE174B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d47fe9-b50d-480f-9674-8bb496b06248"/>
    <ds:schemaRef ds:uri="648e5cba-111a-4ea9-954e-78cb4d4d8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1245E-74F1-4F6B-97E4-2A35BBC88403}">
  <ds:schemaRefs>
    <ds:schemaRef ds:uri="http://purl.org/dc/terms/"/>
    <ds:schemaRef ds:uri="http://schemas.openxmlformats.org/package/2006/metadata/core-properties"/>
    <ds:schemaRef ds:uri="http://purl.org/dc/elements/1.1/"/>
    <ds:schemaRef ds:uri="9bd47fe9-b50d-480f-9674-8bb496b06248"/>
    <ds:schemaRef ds:uri="648e5cba-111a-4ea9-954e-78cb4d4d83d0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6857A8-AC79-4EC8-B4CD-BC33072442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Prijzenblad</vt:lpstr>
      <vt:lpstr>Prijzenblad!Afdrukbereik</vt:lpstr>
      <vt:lpstr>Prijzenblad!Afdruktitels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 Verkade</dc:creator>
  <cp:keywords/>
  <dc:description/>
  <cp:lastModifiedBy>Kole, J.A. (Jeroen)</cp:lastModifiedBy>
  <cp:revision/>
  <cp:lastPrinted>2025-11-11T11:15:40Z</cp:lastPrinted>
  <dcterms:created xsi:type="dcterms:W3CDTF">2023-10-10T05:40:33Z</dcterms:created>
  <dcterms:modified xsi:type="dcterms:W3CDTF">2026-01-07T16:21:53Z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0x010100EA53FAEBCAA72944BEF6729129193BA8</vt:lpwstr>
  </property>
  <property fmtid="{D5CDD505-2E9C-101B-9397-08002B2CF9AE}" pid="3" name="MediaServiceImageTags">
    <vt:lpwstr/>
  </property>
</Properties>
</file>