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gemeentehelmond.sharepoint.com/sites/INT-Leasevoertuigen/Shared Documents/General/1. Aanbestedingsfase/1. Leidraad en bijlagen (gepubliceerd)/"/>
    </mc:Choice>
  </mc:AlternateContent>
  <xr:revisionPtr revIDLastSave="11" documentId="8_{EEC8423C-DF42-4601-8B21-986B5C6B98CE}" xr6:coauthVersionLast="47" xr6:coauthVersionMax="47" xr10:uidLastSave="{166B3B78-A1E5-4EC6-AD5E-9C16FFABFFFD}"/>
  <bookViews>
    <workbookView xWindow="-108" yWindow="-108" windowWidth="23256" windowHeight="13896" xr2:uid="{452D5D96-67F7-46DF-B487-2AE324C9386E}"/>
  </bookViews>
  <sheets>
    <sheet name="Inschrijfbilj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 i="1" l="1"/>
  <c r="H34" i="1"/>
  <c r="H33" i="1"/>
  <c r="H32" i="1"/>
  <c r="H31" i="1"/>
  <c r="H47" i="1"/>
  <c r="H48" i="1" a="1"/>
  <c r="H48" i="1"/>
  <c r="H26" i="1"/>
  <c r="H18" i="1"/>
  <c r="H44" i="1"/>
  <c r="H43" i="1"/>
  <c r="H42" i="1"/>
  <c r="H41" i="1"/>
  <c r="H40" i="1"/>
  <c r="H25" i="1"/>
  <c r="H22" i="1"/>
  <c r="H21" i="1"/>
  <c r="H20" i="1"/>
  <c r="H19" i="1"/>
  <c r="B45" i="1"/>
  <c r="B36" i="1"/>
  <c r="B23" i="1"/>
  <c r="H27" i="1" l="1" a="1"/>
  <c r="H27" i="1" s="1"/>
  <c r="H37" i="1" a="1"/>
  <c r="H37" i="1" s="1"/>
  <c r="H50"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<sst xmlns="http://schemas.openxmlformats.org/spreadsheetml/2006/main" count="71" uniqueCount="61">
  <si>
    <t>Inschrijfbiljet</t>
  </si>
  <si>
    <t>Leasevoertuigen</t>
  </si>
  <si>
    <t>Gemeente Helmond</t>
  </si>
  <si>
    <t>De hierna te noemen inschrijver(s):</t>
  </si>
  <si>
    <t>Naam onderneming</t>
  </si>
  <si>
    <t>Adres, postcode en plaats</t>
  </si>
  <si>
    <t>a</t>
  </si>
  <si>
    <t>b</t>
  </si>
  <si>
    <t>c</t>
  </si>
  <si>
    <t xml:space="preserve">De inschrijver(s) verklaart/verklaren zich door ondertekening van dit biljet dat deze aanbieding wordt gedaan overeenkomstig de bepalingen van de aanbestedingsleidraad "Leasevoertuigen", 
en met inachtneming van de bepalingen en gegevens zoals deze zijn omschreven in genoemde aanbestedingsleidraad inclusief bijlagen en de eventuele nota('s) van inlichtingen. </t>
  </si>
  <si>
    <t>Te leasen indicatieve voertuigen</t>
  </si>
  <si>
    <t>Aantal maanden lease</t>
  </si>
  <si>
    <t>Full operational leasebedrag per maand</t>
  </si>
  <si>
    <t>Subtotaal</t>
  </si>
  <si>
    <t>Personenvoertuigen</t>
  </si>
  <si>
    <t xml:space="preserve">KIA NIRO EV </t>
  </si>
  <si>
    <t>Hyundai Kona</t>
  </si>
  <si>
    <t xml:space="preserve">Volvo EC40 </t>
  </si>
  <si>
    <t>Team V&amp;N</t>
  </si>
  <si>
    <t>Volvo XC60</t>
  </si>
  <si>
    <t>Volvo XC40</t>
  </si>
  <si>
    <t xml:space="preserve">Skoda Superb </t>
  </si>
  <si>
    <t xml:space="preserve">Volkswagen Tiquan </t>
  </si>
  <si>
    <t>Gemiddeld bedrag</t>
  </si>
  <si>
    <t>Bedrijfsvoertuigen</t>
  </si>
  <si>
    <t>Volkswagen e-Transporter</t>
  </si>
  <si>
    <t xml:space="preserve">Peugot e-Boxer </t>
  </si>
  <si>
    <t>Totale Inschrijfprijs</t>
  </si>
  <si>
    <t>Naast bovengenoemde tarieven wordt tevens de volgende prijs opgevraagd.</t>
  </si>
  <si>
    <t>Prijs aanvullende optie**</t>
  </si>
  <si>
    <t>Bedrag excl. Btw</t>
  </si>
  <si>
    <t>Laadpaal/tankpas per team per maand</t>
  </si>
  <si>
    <t>* Het geschatte aantal kilometers per voertuig is terug te vinden in paragraaf 2.2 van de aanbestedingsleidraad.</t>
  </si>
  <si>
    <t>**Opdrachtgever is niet verplicht de optie af te nemen.</t>
  </si>
  <si>
    <t>De volgende uitgangspunten gelden voor deze prijsopgave:</t>
  </si>
  <si>
    <r>
      <rPr>
        <sz val="11"/>
        <color theme="1"/>
        <rFont val="Aptos Narrow"/>
        <family val="2"/>
      </rPr>
      <t>•</t>
    </r>
    <r>
      <rPr>
        <sz val="11"/>
        <color theme="1"/>
        <rFont val="Aptos Narrow"/>
        <family val="2"/>
        <scheme val="minor"/>
      </rPr>
      <t>De geoffreerde bedragen betreffen all-in bedragen waaronder wordt verstaan: inclusief alle kosten, waaronder reiskosten, overheadkosten, kantoorkosten, afschrijvingskosten, winst en risico, etc.;</t>
    </r>
  </si>
  <si>
    <t>•De bedragen zijn zonder enig voorbehoud gebaseerd op de laatste versie van de aanbestedingsleidraad inclusief alle (eventuele) rectificaties als genoemd in de nota's van inlichtingen;</t>
  </si>
  <si>
    <t>•Kortingen moeten in de bedragen verwerkt worden;</t>
  </si>
  <si>
    <t>•Alle bedragen zijn in euro en exclusief BTW.</t>
  </si>
  <si>
    <t>In geval van inschrijving door een samenwerkingsverband van ondernemers wijzen de inschrijvers de hieronder a. genoemde inschrijver aan als gemachtigde om hen in alle zaken in het kader 
van de aanbestedingsprocedure en de uitvoering van de opdracht te vertegenwoordigen.</t>
  </si>
  <si>
    <t>Ondertekening</t>
  </si>
  <si>
    <t>Plaats:</t>
  </si>
  <si>
    <t>Datum:</t>
  </si>
  <si>
    <t>De inschrijver</t>
  </si>
  <si>
    <t xml:space="preserve">Naam </t>
  </si>
  <si>
    <t>x 1 voertuig</t>
  </si>
  <si>
    <t>Bijlage C</t>
  </si>
  <si>
    <t>Functie</t>
  </si>
  <si>
    <t>Handtekening</t>
  </si>
  <si>
    <t>x 4 voertuigen</t>
  </si>
  <si>
    <t>Trekhaak 1x</t>
  </si>
  <si>
    <t>Extra:</t>
  </si>
  <si>
    <t>aantal verschillende type voertuigen ingevuld</t>
  </si>
  <si>
    <t>Team T&amp;H BOA</t>
  </si>
  <si>
    <t>Team T&amp;H werf</t>
  </si>
  <si>
    <t>x 1 voertuigen</t>
  </si>
  <si>
    <t>Full operational leasebedrag per maand bij  een afwijking van minimaal -3000 km dan geschat aantal km*</t>
  </si>
  <si>
    <t>Full operational leasebedrag per maand bij een afwijking van minimaal +3000 km dan geschat aantal km*</t>
  </si>
  <si>
    <t>Full operational leasebedrag per maand bij een afwijking van minimaal +5000 km dan geschat aantal km*</t>
  </si>
  <si>
    <t>Stelpost</t>
  </si>
  <si>
    <t>Extra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</si>
</sst>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1"/>
      <color theme="1"/>
      <name val="Aptos Narrow"/>
      <family val="2"/>
      <scheme val="minor"/>
    </font>
    <font>
      <b/>
      <sz val="11"/>
      <color theme="1"/>
      <name val="Aptos Narrow"/>
      <family val="2"/>
      <scheme val="minor"/>
    </font>
    <font>
      <sz val="11"/>
      <color theme="1"/>
      <name val="Aptos Narrow"/>
      <family val="2"/>
    </font>
    <font>
      <sz val="11"/>
      <color theme="0"/>
      <name val="Aptos Narrow"/>
      <family val="2"/>
      <scheme val="minor"/>
    </font>
    <font>
      <b/>
      <sz val="11"/>
      <name val="Aptos Narrow"/>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89999084444715716"/>
        <bgColor indexed="64"/>
      </patternFill>
    </fill>
    <fill>
      <patternFill patternType="solid">
        <fgColor theme="3" tint="9.9978637043366805E-2"/>
        <bgColor indexed="64"/>
      </patternFill>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right style="thin">
        <color indexed="64"/>
      </right>
      <top style="medium">
        <color indexed="64"/>
      </top>
      <bottom style="medium">
        <color indexed="64"/>
      </bottom>
      <diagonal/>
    </border>
  </borders>
  <cellStyleXfs count="1">
    <xf numFmtId="0" fontId="0" fillId="0" borderId="0"/>
  </cellStyleXfs>
  <cellXfs count="103">
    <xf numFmtId="0" fontId="0" fillId="0" borderId="0" xfId="0"/>
    <xf numFmtId="164" fontId="0" fillId="5" borderId="9" xfId="0" applyNumberFormat="1" applyFill="1" applyBorder="1" applyProtection="1">
      <protection locked="0"/>
    </xf>
    <xf numFmtId="0" fontId="0" fillId="5" borderId="1" xfId="0" applyFill="1" applyBorder="1" applyProtection="1">
      <protection locked="0"/>
    </xf>
    <xf numFmtId="0" fontId="0" fillId="5" borderId="1" xfId="0" applyFill="1" applyBorder="1" applyAlignment="1" applyProtection="1">
      <alignment wrapText="1"/>
      <protection locked="0"/>
    </xf>
    <xf numFmtId="0" fontId="1" fillId="2" borderId="2" xfId="0" applyFont="1" applyFill="1" applyBorder="1" applyProtection="1"/>
    <xf numFmtId="0" fontId="0" fillId="2" borderId="7" xfId="0" applyFill="1" applyBorder="1" applyProtection="1"/>
    <xf numFmtId="0" fontId="0" fillId="0" borderId="3" xfId="0" applyBorder="1" applyProtection="1"/>
    <xf numFmtId="0" fontId="0" fillId="0" borderId="0" xfId="0" applyProtection="1"/>
    <xf numFmtId="0" fontId="1" fillId="3" borderId="2" xfId="0" applyFont="1" applyFill="1" applyBorder="1" applyProtection="1"/>
    <xf numFmtId="0" fontId="1" fillId="3" borderId="3" xfId="0" applyFont="1" applyFill="1" applyBorder="1" applyProtection="1"/>
    <xf numFmtId="0" fontId="0" fillId="3" borderId="7" xfId="0" applyFill="1" applyBorder="1" applyProtection="1"/>
    <xf numFmtId="0" fontId="0" fillId="3" borderId="3" xfId="0" applyFill="1" applyBorder="1" applyProtection="1"/>
    <xf numFmtId="0" fontId="0" fillId="2" borderId="13" xfId="0" applyFill="1" applyBorder="1" applyProtection="1"/>
    <xf numFmtId="0" fontId="1" fillId="3" borderId="4" xfId="0" applyFont="1" applyFill="1" applyBorder="1" applyProtection="1"/>
    <xf numFmtId="0" fontId="0" fillId="3" borderId="8" xfId="0" applyFill="1" applyBorder="1" applyProtection="1"/>
    <xf numFmtId="0" fontId="0" fillId="3" borderId="5" xfId="0" applyFill="1" applyBorder="1" applyProtection="1"/>
    <xf numFmtId="0" fontId="0" fillId="2" borderId="14" xfId="0" applyFill="1" applyBorder="1" applyProtection="1"/>
    <xf numFmtId="0" fontId="0" fillId="2" borderId="0" xfId="0" applyFill="1" applyProtection="1"/>
    <xf numFmtId="0" fontId="0" fillId="3" borderId="1" xfId="0" applyFill="1" applyBorder="1" applyProtection="1"/>
    <xf numFmtId="0" fontId="1" fillId="3" borderId="1" xfId="0" applyFont="1" applyFill="1" applyBorder="1" applyAlignment="1" applyProtection="1">
      <alignment horizontal="center" vertical="center"/>
    </xf>
    <xf numFmtId="0" fontId="1" fillId="3" borderId="1" xfId="0" applyFont="1" applyFill="1" applyBorder="1" applyAlignment="1" applyProtection="1">
      <alignment horizontal="center" vertical="center" wrapText="1"/>
    </xf>
    <xf numFmtId="0" fontId="0" fillId="2" borderId="0" xfId="0" applyFill="1" applyAlignment="1" applyProtection="1">
      <alignment vertical="top"/>
    </xf>
    <xf numFmtId="0" fontId="0" fillId="2" borderId="13" xfId="0" applyFill="1" applyBorder="1" applyAlignment="1" applyProtection="1">
      <alignment vertical="top"/>
    </xf>
    <xf numFmtId="0" fontId="0" fillId="0" borderId="0" xfId="0" applyAlignment="1" applyProtection="1">
      <alignment vertical="top"/>
    </xf>
    <xf numFmtId="0" fontId="0" fillId="0" borderId="1" xfId="0" applyBorder="1" applyProtection="1"/>
    <xf numFmtId="0" fontId="1" fillId="0" borderId="1" xfId="0" applyFont="1" applyBorder="1" applyProtection="1"/>
    <xf numFmtId="0" fontId="0" fillId="0" borderId="1" xfId="0" applyBorder="1" applyAlignment="1" applyProtection="1">
      <alignment horizontal="center"/>
    </xf>
    <xf numFmtId="164" fontId="0" fillId="0" borderId="1" xfId="0" applyNumberFormat="1" applyBorder="1" applyProtection="1"/>
    <xf numFmtId="164" fontId="0" fillId="0" borderId="9" xfId="0" applyNumberFormat="1" applyBorder="1" applyProtection="1"/>
    <xf numFmtId="164" fontId="0" fillId="3" borderId="9" xfId="0" applyNumberFormat="1" applyFill="1" applyBorder="1" applyAlignment="1" applyProtection="1">
      <alignment horizontal="center" vertical="center"/>
    </xf>
    <xf numFmtId="164" fontId="0" fillId="0" borderId="2" xfId="0" applyNumberFormat="1" applyBorder="1" applyProtection="1"/>
    <xf numFmtId="0" fontId="0" fillId="0" borderId="9" xfId="0" applyBorder="1" applyProtection="1"/>
    <xf numFmtId="164" fontId="1" fillId="0" borderId="9" xfId="0" applyNumberFormat="1" applyFont="1" applyBorder="1" applyProtection="1"/>
    <xf numFmtId="49" fontId="0" fillId="2" borderId="14" xfId="0" applyNumberFormat="1" applyFill="1" applyBorder="1" applyProtection="1"/>
    <xf numFmtId="49" fontId="0" fillId="2" borderId="0" xfId="0" applyNumberFormat="1" applyFill="1" applyProtection="1"/>
    <xf numFmtId="0" fontId="1" fillId="2" borderId="14" xfId="0" applyFont="1" applyFill="1" applyBorder="1" applyProtection="1"/>
    <xf numFmtId="0" fontId="1" fillId="2" borderId="0" xfId="0" applyFont="1" applyFill="1" applyProtection="1"/>
    <xf numFmtId="0" fontId="1" fillId="3" borderId="1" xfId="0" applyFont="1" applyFill="1" applyBorder="1" applyProtection="1"/>
    <xf numFmtId="0" fontId="0" fillId="2" borderId="4" xfId="0" applyFill="1" applyBorder="1" applyProtection="1"/>
    <xf numFmtId="0" fontId="0" fillId="2" borderId="8" xfId="0" applyFill="1" applyBorder="1" applyProtection="1"/>
    <xf numFmtId="0" fontId="0" fillId="2" borderId="5" xfId="0" applyFill="1" applyBorder="1" applyProtection="1"/>
    <xf numFmtId="164" fontId="0" fillId="0" borderId="1" xfId="0" applyNumberFormat="1" applyFill="1" applyBorder="1" applyProtection="1"/>
    <xf numFmtId="164" fontId="0" fillId="0" borderId="9" xfId="0" applyNumberFormat="1" applyFill="1" applyBorder="1" applyProtection="1"/>
    <xf numFmtId="164" fontId="0" fillId="5" borderId="1" xfId="0" applyNumberFormat="1" applyFill="1" applyBorder="1" applyProtection="1">
      <protection locked="0"/>
    </xf>
    <xf numFmtId="164" fontId="0" fillId="5" borderId="0" xfId="0" applyNumberFormat="1" applyFill="1" applyProtection="1">
      <protection locked="0"/>
    </xf>
    <xf numFmtId="0" fontId="1" fillId="3" borderId="6" xfId="0" applyFont="1" applyFill="1" applyBorder="1" applyAlignment="1" applyProtection="1">
      <alignment wrapText="1"/>
    </xf>
    <xf numFmtId="0" fontId="0" fillId="5" borderId="1" xfId="0" applyFill="1" applyBorder="1" applyAlignment="1" applyProtection="1">
      <alignment wrapText="1"/>
      <protection locked="0"/>
    </xf>
    <xf numFmtId="0" fontId="1" fillId="3" borderId="6" xfId="0" applyFont="1" applyFill="1" applyBorder="1" applyAlignment="1" applyProtection="1">
      <alignment wrapText="1"/>
    </xf>
    <xf numFmtId="0" fontId="0" fillId="0" borderId="1" xfId="0" applyBorder="1" applyAlignment="1" applyProtection="1"/>
    <xf numFmtId="0" fontId="1" fillId="3" borderId="11" xfId="0" applyFont="1" applyFill="1" applyBorder="1" applyAlignment="1" applyProtection="1"/>
    <xf numFmtId="0" fontId="1" fillId="3" borderId="1" xfId="0" applyFont="1" applyFill="1" applyBorder="1" applyAlignment="1" applyProtection="1">
      <alignment horizontal="center" vertical="center"/>
    </xf>
    <xf numFmtId="164" fontId="0" fillId="0" borderId="1" xfId="0" applyNumberFormat="1" applyFill="1" applyBorder="1" applyProtection="1">
      <protection locked="0"/>
    </xf>
    <xf numFmtId="164" fontId="0" fillId="0" borderId="9" xfId="0" applyNumberFormat="1" applyFill="1" applyBorder="1" applyProtection="1">
      <protection locked="0"/>
    </xf>
    <xf numFmtId="164" fontId="1" fillId="0" borderId="1" xfId="0" applyNumberFormat="1" applyFont="1" applyBorder="1" applyProtection="1"/>
    <xf numFmtId="0" fontId="0" fillId="0" borderId="1" xfId="0" applyBorder="1" applyProtection="1">
      <protection locked="0"/>
    </xf>
    <xf numFmtId="164" fontId="1" fillId="3" borderId="9" xfId="0" applyNumberFormat="1" applyFont="1" applyFill="1" applyBorder="1" applyAlignment="1" applyProtection="1">
      <alignment horizontal="center" vertical="center"/>
    </xf>
    <xf numFmtId="0" fontId="1" fillId="3" borderId="1" xfId="0" applyFont="1" applyFill="1" applyBorder="1" applyAlignment="1" applyProtection="1">
      <alignment horizontal="center"/>
    </xf>
    <xf numFmtId="0" fontId="1" fillId="7" borderId="1" xfId="0" applyFont="1" applyFill="1" applyBorder="1" applyProtection="1"/>
    <xf numFmtId="0" fontId="1" fillId="3" borderId="1" xfId="0" applyFont="1" applyFill="1" applyBorder="1" applyAlignment="1" applyProtection="1">
      <alignment horizontal="left" vertical="top" wrapText="1"/>
    </xf>
    <xf numFmtId="0" fontId="1" fillId="3" borderId="1"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9" xfId="0" applyFont="1" applyFill="1" applyBorder="1" applyAlignment="1" applyProtection="1">
      <alignment horizontal="center"/>
    </xf>
    <xf numFmtId="0" fontId="1" fillId="3" borderId="10" xfId="0" applyFont="1" applyFill="1" applyBorder="1" applyAlignment="1"/>
    <xf numFmtId="0" fontId="1" fillId="3" borderId="11" xfId="0" applyFont="1" applyFill="1" applyBorder="1" applyAlignment="1"/>
    <xf numFmtId="164" fontId="0" fillId="0" borderId="9" xfId="0" applyNumberFormat="1" applyBorder="1" applyAlignment="1" applyProtection="1"/>
    <xf numFmtId="164" fontId="0" fillId="0" borderId="11" xfId="0" applyNumberFormat="1" applyBorder="1" applyAlignment="1" applyProtection="1"/>
    <xf numFmtId="0" fontId="0" fillId="0" borderId="11" xfId="0" applyBorder="1" applyAlignment="1" applyProtection="1"/>
    <xf numFmtId="0" fontId="1" fillId="3" borderId="4" xfId="0" applyFont="1" applyFill="1" applyBorder="1" applyAlignment="1" applyProtection="1"/>
    <xf numFmtId="0" fontId="1" fillId="3" borderId="5" xfId="0" applyFont="1" applyFill="1" applyBorder="1" applyAlignment="1" applyProtection="1"/>
    <xf numFmtId="0" fontId="0" fillId="0" borderId="14" xfId="0" applyBorder="1" applyAlignment="1" applyProtection="1">
      <alignment wrapText="1"/>
    </xf>
    <xf numFmtId="0" fontId="0" fillId="0" borderId="0" xfId="0" applyAlignment="1" applyProtection="1">
      <alignment wrapText="1"/>
    </xf>
    <xf numFmtId="0" fontId="1" fillId="3" borderId="1" xfId="0" applyFont="1" applyFill="1" applyBorder="1" applyAlignment="1" applyProtection="1">
      <alignment wrapText="1"/>
    </xf>
    <xf numFmtId="0" fontId="0" fillId="5" borderId="1" xfId="0" applyFill="1" applyBorder="1" applyAlignment="1" applyProtection="1">
      <alignment wrapText="1"/>
      <protection locked="0"/>
    </xf>
    <xf numFmtId="0" fontId="1" fillId="3" borderId="1" xfId="0" applyFont="1" applyFill="1" applyBorder="1" applyAlignment="1" applyProtection="1"/>
    <xf numFmtId="49" fontId="0" fillId="2" borderId="14" xfId="0" applyNumberFormat="1" applyFill="1" applyBorder="1" applyAlignment="1" applyProtection="1">
      <alignment wrapText="1"/>
    </xf>
    <xf numFmtId="0" fontId="0" fillId="2" borderId="0" xfId="0" applyFill="1" applyAlignment="1" applyProtection="1">
      <alignment wrapText="1"/>
    </xf>
    <xf numFmtId="0" fontId="0" fillId="2" borderId="14" xfId="0" applyFill="1" applyBorder="1" applyAlignment="1" applyProtection="1">
      <alignment wrapText="1"/>
    </xf>
    <xf numFmtId="0" fontId="1" fillId="3" borderId="1" xfId="0" applyFont="1" applyFill="1" applyBorder="1" applyAlignment="1" applyProtection="1">
      <alignment horizontal="center" vertical="center"/>
    </xf>
    <xf numFmtId="0" fontId="0" fillId="0" borderId="1" xfId="0" applyBorder="1" applyAlignment="1" applyProtection="1">
      <alignment horizontal="center" vertical="center"/>
    </xf>
    <xf numFmtId="0" fontId="1" fillId="3" borderId="9" xfId="0" applyFont="1" applyFill="1" applyBorder="1" applyAlignment="1" applyProtection="1">
      <alignment horizontal="center" vertical="center"/>
    </xf>
    <xf numFmtId="0" fontId="1" fillId="3" borderId="11" xfId="0" applyFont="1" applyFill="1" applyBorder="1" applyAlignment="1" applyProtection="1">
      <alignment horizontal="center" vertical="center"/>
    </xf>
    <xf numFmtId="0" fontId="0" fillId="0" borderId="1" xfId="0" applyBorder="1" applyAlignment="1" applyProtection="1"/>
    <xf numFmtId="0" fontId="1" fillId="3" borderId="9" xfId="0" applyFont="1" applyFill="1" applyBorder="1" applyAlignment="1" applyProtection="1"/>
    <xf numFmtId="0" fontId="1" fillId="3" borderId="10" xfId="0" applyFont="1" applyFill="1" applyBorder="1" applyAlignment="1" applyProtection="1"/>
    <xf numFmtId="0" fontId="1" fillId="3" borderId="11" xfId="0" applyFont="1" applyFill="1" applyBorder="1" applyAlignment="1" applyProtection="1"/>
    <xf numFmtId="164" fontId="3" fillId="6" borderId="1" xfId="0" applyNumberFormat="1" applyFont="1" applyFill="1" applyBorder="1" applyAlignment="1" applyProtection="1"/>
    <xf numFmtId="164" fontId="0" fillId="0" borderId="1" xfId="0" applyNumberFormat="1" applyBorder="1" applyAlignment="1" applyProtection="1"/>
    <xf numFmtId="0" fontId="0" fillId="0" borderId="11" xfId="0" applyBorder="1" applyAlignment="1"/>
    <xf numFmtId="49" fontId="0" fillId="2" borderId="14" xfId="0" applyNumberFormat="1" applyFill="1" applyBorder="1" applyAlignment="1" applyProtection="1">
      <alignment vertical="top" wrapText="1"/>
    </xf>
    <xf numFmtId="0" fontId="0" fillId="2" borderId="0" xfId="0" applyFill="1" applyAlignment="1" applyProtection="1">
      <alignment vertical="top" wrapText="1"/>
    </xf>
    <xf numFmtId="0" fontId="0" fillId="2" borderId="14" xfId="0" applyFill="1" applyBorder="1" applyAlignment="1" applyProtection="1"/>
    <xf numFmtId="0" fontId="0" fillId="0" borderId="0" xfId="0" applyAlignment="1" applyProtection="1"/>
    <xf numFmtId="0" fontId="4" fillId="3" borderId="1" xfId="0" applyFont="1" applyFill="1" applyBorder="1" applyAlignment="1" applyProtection="1">
      <alignment horizontal="center" vertical="center"/>
    </xf>
    <xf numFmtId="164" fontId="0" fillId="5" borderId="1" xfId="0" applyNumberFormat="1" applyFill="1" applyBorder="1" applyAlignment="1" applyProtection="1">
      <protection locked="0"/>
    </xf>
    <xf numFmtId="164" fontId="0" fillId="0" borderId="3" xfId="0" applyNumberFormat="1" applyBorder="1" applyAlignment="1" applyProtection="1"/>
    <xf numFmtId="164" fontId="0" fillId="0" borderId="6" xfId="0" applyNumberFormat="1" applyBorder="1" applyAlignment="1" applyProtection="1"/>
    <xf numFmtId="164" fontId="1" fillId="4" borderId="15" xfId="0" applyNumberFormat="1" applyFont="1" applyFill="1" applyBorder="1" applyAlignment="1" applyProtection="1"/>
    <xf numFmtId="164" fontId="1" fillId="4" borderId="12" xfId="0" applyNumberFormat="1" applyFont="1" applyFill="1" applyBorder="1" applyAlignment="1" applyProtection="1"/>
    <xf numFmtId="0" fontId="1" fillId="3" borderId="6" xfId="0" applyFont="1" applyFill="1" applyBorder="1" applyAlignment="1" applyProtection="1">
      <alignment wrapText="1"/>
    </xf>
    <xf numFmtId="0" fontId="0" fillId="2" borderId="0" xfId="0" applyFill="1" applyAlignment="1" applyProtection="1"/>
    <xf numFmtId="0" fontId="1" fillId="3" borderId="9" xfId="0" applyFont="1" applyFill="1" applyBorder="1" applyAlignment="1" applyProtection="1">
      <alignment wrapText="1"/>
    </xf>
    <xf numFmtId="0" fontId="0" fillId="0" borderId="11" xfId="0" applyBorder="1" applyAlignment="1">
      <alignment wrapText="1"/>
    </xf>
    <xf numFmtId="0" fontId="0" fillId="5" borderId="9" xfId="0" applyFill="1" applyBorder="1" applyAlignment="1" applyProtection="1">
      <alignment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AB741-E36E-474D-A1A9-1A6E867BB990}">
  <dimension ref="A1:K76"/>
  <sheetViews>
    <sheetView tabSelected="1" zoomScale="80" zoomScaleNormal="80" workbookViewId="0">
      <selection activeCell="E47" sqref="E47"/>
    </sheetView>
  </sheetViews>
  <sheetFormatPr defaultColWidth="8.88671875" defaultRowHeight="14.4" x14ac:dyDescent="0.3"/>
  <cols>
    <col min="1" max="1" width="23.5546875" style="7" customWidth="1"/>
    <col min="2" max="2" width="43.6640625" style="7" customWidth="1"/>
    <col min="3" max="3" width="29.109375" style="7" customWidth="1"/>
    <col min="4" max="7" width="25.6640625" style="7" customWidth="1"/>
    <col min="8" max="8" width="8.88671875" style="7"/>
    <col min="9" max="9" width="15.33203125" style="7" customWidth="1"/>
    <col min="10" max="16384" width="8.88671875" style="7"/>
  </cols>
  <sheetData>
    <row r="1" spans="1:11" x14ac:dyDescent="0.3">
      <c r="A1" s="4" t="s">
        <v>46</v>
      </c>
      <c r="B1" s="5"/>
      <c r="C1" s="5"/>
      <c r="D1" s="5"/>
      <c r="E1" s="5"/>
      <c r="F1" s="5"/>
      <c r="G1" s="5"/>
      <c r="H1" s="5"/>
      <c r="I1" s="5"/>
      <c r="J1" s="5"/>
      <c r="K1" s="6"/>
    </row>
    <row r="2" spans="1:11" x14ac:dyDescent="0.3">
      <c r="A2" s="8" t="s">
        <v>0</v>
      </c>
      <c r="B2" s="9"/>
      <c r="C2" s="8" t="s">
        <v>1</v>
      </c>
      <c r="D2" s="10"/>
      <c r="E2" s="10"/>
      <c r="F2" s="10"/>
      <c r="G2" s="10"/>
      <c r="H2" s="10"/>
      <c r="I2" s="10"/>
      <c r="J2" s="11"/>
      <c r="K2" s="12"/>
    </row>
    <row r="3" spans="1:11" x14ac:dyDescent="0.3">
      <c r="A3" s="67" t="s">
        <v>2</v>
      </c>
      <c r="B3" s="68"/>
      <c r="C3" s="13"/>
      <c r="D3" s="14"/>
      <c r="E3" s="14"/>
      <c r="F3" s="14"/>
      <c r="G3" s="14"/>
      <c r="H3" s="14"/>
      <c r="I3" s="14"/>
      <c r="J3" s="15"/>
      <c r="K3" s="12"/>
    </row>
    <row r="4" spans="1:11" x14ac:dyDescent="0.3">
      <c r="A4" s="16"/>
      <c r="B4" s="17"/>
      <c r="C4" s="17"/>
      <c r="D4" s="17"/>
      <c r="E4" s="17"/>
      <c r="F4" s="17"/>
      <c r="G4" s="17"/>
      <c r="H4" s="17"/>
      <c r="I4" s="17"/>
      <c r="J4" s="17"/>
      <c r="K4" s="12"/>
    </row>
    <row r="5" spans="1:11" x14ac:dyDescent="0.3">
      <c r="A5" s="16" t="s">
        <v>3</v>
      </c>
      <c r="B5" s="17"/>
      <c r="C5" s="17"/>
      <c r="D5" s="17"/>
      <c r="E5" s="17"/>
      <c r="F5" s="17"/>
      <c r="G5" s="17"/>
      <c r="H5" s="17"/>
      <c r="I5" s="17"/>
      <c r="J5" s="17"/>
      <c r="K5" s="12"/>
    </row>
    <row r="6" spans="1:11" x14ac:dyDescent="0.3">
      <c r="A6" s="16"/>
      <c r="B6" s="71" t="s">
        <v>4</v>
      </c>
      <c r="C6" s="71"/>
      <c r="D6" s="71" t="s">
        <v>5</v>
      </c>
      <c r="E6" s="71"/>
      <c r="F6" s="71"/>
      <c r="G6" s="71"/>
      <c r="H6" s="71"/>
      <c r="I6" s="71"/>
      <c r="J6" s="71"/>
      <c r="K6" s="12"/>
    </row>
    <row r="7" spans="1:11" x14ac:dyDescent="0.3">
      <c r="A7" s="18" t="s">
        <v>6</v>
      </c>
      <c r="B7" s="72"/>
      <c r="C7" s="72"/>
      <c r="D7" s="72"/>
      <c r="E7" s="72"/>
      <c r="F7" s="72"/>
      <c r="G7" s="72"/>
      <c r="H7" s="72"/>
      <c r="I7" s="72"/>
      <c r="J7" s="72"/>
      <c r="K7" s="12"/>
    </row>
    <row r="8" spans="1:11" x14ac:dyDescent="0.3">
      <c r="A8" s="18" t="s">
        <v>7</v>
      </c>
      <c r="B8" s="72"/>
      <c r="C8" s="72"/>
      <c r="D8" s="72"/>
      <c r="E8" s="72"/>
      <c r="F8" s="72"/>
      <c r="G8" s="72"/>
      <c r="H8" s="72"/>
      <c r="I8" s="72"/>
      <c r="J8" s="72"/>
      <c r="K8" s="12"/>
    </row>
    <row r="9" spans="1:11" x14ac:dyDescent="0.3">
      <c r="A9" s="18" t="s">
        <v>8</v>
      </c>
      <c r="B9" s="72"/>
      <c r="C9" s="72"/>
      <c r="D9" s="72"/>
      <c r="E9" s="72"/>
      <c r="F9" s="72"/>
      <c r="G9" s="72"/>
      <c r="H9" s="72"/>
      <c r="I9" s="72"/>
      <c r="J9" s="72"/>
      <c r="K9" s="12"/>
    </row>
    <row r="10" spans="1:11" x14ac:dyDescent="0.3">
      <c r="A10" s="16"/>
      <c r="B10" s="17"/>
      <c r="C10" s="17"/>
      <c r="D10" s="17"/>
      <c r="E10" s="17"/>
      <c r="F10" s="17"/>
      <c r="G10" s="17"/>
      <c r="H10" s="17"/>
      <c r="I10" s="17"/>
      <c r="J10" s="17"/>
      <c r="K10" s="12"/>
    </row>
    <row r="11" spans="1:11" x14ac:dyDescent="0.3">
      <c r="A11" s="69" t="s">
        <v>9</v>
      </c>
      <c r="B11" s="70"/>
      <c r="C11" s="70"/>
      <c r="D11" s="70"/>
      <c r="E11" s="70"/>
      <c r="F11" s="70"/>
      <c r="G11" s="70"/>
      <c r="H11" s="70"/>
      <c r="I11" s="70"/>
      <c r="J11" s="70"/>
      <c r="K11" s="12"/>
    </row>
    <row r="12" spans="1:11" x14ac:dyDescent="0.3">
      <c r="A12" s="69"/>
      <c r="B12" s="70"/>
      <c r="C12" s="70"/>
      <c r="D12" s="70"/>
      <c r="E12" s="70"/>
      <c r="F12" s="70"/>
      <c r="G12" s="70"/>
      <c r="H12" s="70"/>
      <c r="I12" s="70"/>
      <c r="J12" s="70"/>
      <c r="K12" s="12"/>
    </row>
    <row r="13" spans="1:11" x14ac:dyDescent="0.3">
      <c r="A13" s="16"/>
      <c r="B13" s="17"/>
      <c r="C13" s="17"/>
      <c r="D13" s="17"/>
      <c r="E13" s="17"/>
      <c r="F13" s="17"/>
      <c r="G13" s="17"/>
      <c r="H13" s="17"/>
      <c r="I13" s="17"/>
      <c r="J13" s="17"/>
      <c r="K13" s="12"/>
    </row>
    <row r="14" spans="1:11" x14ac:dyDescent="0.3">
      <c r="A14" s="16"/>
      <c r="B14" s="17"/>
      <c r="C14" s="17"/>
      <c r="D14" s="17"/>
      <c r="E14" s="17"/>
      <c r="F14" s="17"/>
      <c r="G14" s="17"/>
      <c r="H14" s="17"/>
      <c r="I14" s="17"/>
      <c r="J14" s="17"/>
      <c r="K14" s="12"/>
    </row>
    <row r="15" spans="1:11" s="23" customFormat="1" ht="57.6" x14ac:dyDescent="0.3">
      <c r="A15" s="79" t="s">
        <v>10</v>
      </c>
      <c r="B15" s="80"/>
      <c r="C15" s="19" t="s">
        <v>11</v>
      </c>
      <c r="D15" s="59" t="s">
        <v>56</v>
      </c>
      <c r="E15" s="20" t="s">
        <v>12</v>
      </c>
      <c r="F15" s="60" t="s">
        <v>57</v>
      </c>
      <c r="G15" s="60" t="s">
        <v>58</v>
      </c>
      <c r="H15" s="77" t="s">
        <v>13</v>
      </c>
      <c r="I15" s="78"/>
      <c r="J15" s="21"/>
      <c r="K15" s="22"/>
    </row>
    <row r="16" spans="1:11" x14ac:dyDescent="0.3">
      <c r="A16" s="18"/>
      <c r="B16" s="25" t="s">
        <v>14</v>
      </c>
      <c r="C16" s="26"/>
      <c r="D16" s="41"/>
      <c r="E16" s="41"/>
      <c r="F16" s="42"/>
      <c r="G16" s="42"/>
      <c r="H16" s="86"/>
      <c r="I16" s="86"/>
      <c r="J16" s="17"/>
      <c r="K16" s="12"/>
    </row>
    <row r="17" spans="1:11" x14ac:dyDescent="0.3">
      <c r="A17" s="18"/>
      <c r="B17" s="57" t="s">
        <v>53</v>
      </c>
      <c r="C17" s="26"/>
      <c r="D17" s="41"/>
      <c r="E17" s="41"/>
      <c r="F17" s="42"/>
      <c r="G17" s="42"/>
      <c r="H17" s="64"/>
      <c r="I17" s="66"/>
      <c r="J17" s="17"/>
      <c r="K17" s="12"/>
    </row>
    <row r="18" spans="1:11" x14ac:dyDescent="0.3">
      <c r="A18" s="18">
        <v>1</v>
      </c>
      <c r="B18" s="54" t="s">
        <v>15</v>
      </c>
      <c r="C18" s="26">
        <v>60</v>
      </c>
      <c r="D18" s="43">
        <v>0</v>
      </c>
      <c r="E18" s="43">
        <v>0</v>
      </c>
      <c r="F18" s="1">
        <v>0</v>
      </c>
      <c r="G18" s="1">
        <v>0</v>
      </c>
      <c r="H18" s="86">
        <f>AVERAGE(D18:G18)*C18</f>
        <v>0</v>
      </c>
      <c r="I18" s="86"/>
      <c r="J18" s="17"/>
      <c r="K18" s="12"/>
    </row>
    <row r="19" spans="1:11" x14ac:dyDescent="0.3">
      <c r="A19" s="18">
        <v>2</v>
      </c>
      <c r="B19" s="54" t="s">
        <v>16</v>
      </c>
      <c r="C19" s="26">
        <v>60</v>
      </c>
      <c r="D19" s="43">
        <v>0</v>
      </c>
      <c r="E19" s="43">
        <v>0</v>
      </c>
      <c r="F19" s="1">
        <v>0</v>
      </c>
      <c r="G19" s="1">
        <v>0</v>
      </c>
      <c r="H19" s="86">
        <f>AVERAGE(D19:G19)*C19</f>
        <v>0</v>
      </c>
      <c r="I19" s="86"/>
      <c r="J19" s="17"/>
      <c r="K19" s="12"/>
    </row>
    <row r="20" spans="1:11" x14ac:dyDescent="0.3">
      <c r="A20" s="18">
        <v>3</v>
      </c>
      <c r="B20" s="54" t="s">
        <v>17</v>
      </c>
      <c r="C20" s="26">
        <v>60</v>
      </c>
      <c r="D20" s="43">
        <v>0</v>
      </c>
      <c r="E20" s="43">
        <v>0</v>
      </c>
      <c r="F20" s="1">
        <v>0</v>
      </c>
      <c r="G20" s="1">
        <v>0</v>
      </c>
      <c r="H20" s="86">
        <f>AVERAGE(D20:G20)*C20</f>
        <v>0</v>
      </c>
      <c r="I20" s="86"/>
      <c r="J20" s="17"/>
      <c r="K20" s="12"/>
    </row>
    <row r="21" spans="1:11" x14ac:dyDescent="0.3">
      <c r="A21" s="18">
        <v>4</v>
      </c>
      <c r="B21" s="54"/>
      <c r="C21" s="26">
        <v>60</v>
      </c>
      <c r="D21" s="43">
        <v>0</v>
      </c>
      <c r="E21" s="43">
        <v>0</v>
      </c>
      <c r="F21" s="1">
        <v>0</v>
      </c>
      <c r="G21" s="1">
        <v>0</v>
      </c>
      <c r="H21" s="86">
        <f>AVERAGE(D21:G21)*C21</f>
        <v>0</v>
      </c>
      <c r="I21" s="86"/>
      <c r="J21" s="17"/>
      <c r="K21" s="12"/>
    </row>
    <row r="22" spans="1:11" x14ac:dyDescent="0.3">
      <c r="A22" s="18">
        <v>5</v>
      </c>
      <c r="B22" s="54"/>
      <c r="C22" s="26">
        <v>60</v>
      </c>
      <c r="D22" s="43">
        <v>0</v>
      </c>
      <c r="E22" s="43">
        <v>0</v>
      </c>
      <c r="F22" s="1">
        <v>0</v>
      </c>
      <c r="G22" s="1">
        <v>0</v>
      </c>
      <c r="H22" s="86">
        <f>AVERAGE(D22:G22)*C22</f>
        <v>0</v>
      </c>
      <c r="I22" s="86"/>
      <c r="J22" s="17"/>
      <c r="K22" s="12"/>
    </row>
    <row r="23" spans="1:11" ht="34.200000000000003" customHeight="1" x14ac:dyDescent="0.3">
      <c r="A23" s="58" t="s">
        <v>52</v>
      </c>
      <c r="B23" s="50">
        <f>COUNTA(B18:B22)</f>
        <v>3</v>
      </c>
      <c r="C23" s="26"/>
      <c r="D23" s="51"/>
      <c r="E23" s="51"/>
      <c r="F23" s="52"/>
      <c r="G23" s="52"/>
      <c r="H23" s="64"/>
      <c r="I23" s="87"/>
      <c r="J23" s="17"/>
      <c r="K23" s="12"/>
    </row>
    <row r="24" spans="1:11" x14ac:dyDescent="0.3">
      <c r="A24" s="18"/>
      <c r="B24" s="37" t="s">
        <v>51</v>
      </c>
      <c r="C24" s="61" t="s">
        <v>60</v>
      </c>
      <c r="D24" s="83"/>
      <c r="E24" s="83"/>
      <c r="F24" s="83"/>
      <c r="G24" s="83"/>
      <c r="H24" s="83"/>
      <c r="I24" s="84"/>
      <c r="J24" s="17"/>
      <c r="K24" s="12"/>
    </row>
    <row r="25" spans="1:11" x14ac:dyDescent="0.3">
      <c r="A25" s="18"/>
      <c r="B25" s="24" t="s">
        <v>50</v>
      </c>
      <c r="C25" s="26">
        <v>60</v>
      </c>
      <c r="D25" s="43">
        <v>0</v>
      </c>
      <c r="E25" s="43">
        <v>0</v>
      </c>
      <c r="F25" s="1">
        <v>0</v>
      </c>
      <c r="G25" s="1">
        <v>0</v>
      </c>
      <c r="H25" s="64">
        <f>AVERAGE(D25:G25)*C25</f>
        <v>0</v>
      </c>
      <c r="I25" s="87"/>
      <c r="J25" s="17"/>
      <c r="K25" s="12"/>
    </row>
    <row r="26" spans="1:11" x14ac:dyDescent="0.3">
      <c r="A26" s="18"/>
      <c r="B26" s="24" t="s">
        <v>59</v>
      </c>
      <c r="C26" s="26"/>
      <c r="D26" s="41"/>
      <c r="E26" s="41">
        <v>6000</v>
      </c>
      <c r="F26" s="42"/>
      <c r="G26" s="42"/>
      <c r="H26" s="64">
        <f>E26*4</f>
        <v>24000</v>
      </c>
      <c r="I26" s="65"/>
      <c r="J26" s="17"/>
      <c r="K26" s="12"/>
    </row>
    <row r="27" spans="1:11" x14ac:dyDescent="0.3">
      <c r="A27" s="18"/>
      <c r="B27" s="24"/>
      <c r="C27" s="56" t="s">
        <v>23</v>
      </c>
      <c r="D27" s="18"/>
      <c r="E27" s="18"/>
      <c r="F27" s="55" t="s">
        <v>49</v>
      </c>
      <c r="G27" s="29"/>
      <c r="H27" s="85" cm="1">
        <f t="array" ref="H27">SUM((H18:I22)/B23*4)+H25+H26</f>
        <v>24000</v>
      </c>
      <c r="I27" s="85"/>
      <c r="J27" s="17"/>
      <c r="K27" s="12"/>
    </row>
    <row r="28" spans="1:11" x14ac:dyDescent="0.3">
      <c r="A28" s="18"/>
      <c r="B28" s="24"/>
      <c r="C28" s="26"/>
      <c r="D28" s="51"/>
      <c r="E28" s="51"/>
      <c r="F28" s="52"/>
      <c r="G28" s="52"/>
      <c r="H28" s="64"/>
      <c r="I28" s="87"/>
      <c r="J28" s="17"/>
      <c r="K28" s="12"/>
    </row>
    <row r="29" spans="1:11" x14ac:dyDescent="0.3">
      <c r="A29" s="18"/>
      <c r="B29" s="24"/>
      <c r="C29" s="26"/>
      <c r="D29" s="51"/>
      <c r="E29" s="51"/>
      <c r="F29" s="52"/>
      <c r="G29" s="52"/>
      <c r="H29" s="64"/>
      <c r="I29" s="87"/>
      <c r="J29" s="17"/>
      <c r="K29" s="12"/>
    </row>
    <row r="30" spans="1:11" x14ac:dyDescent="0.3">
      <c r="A30" s="18"/>
      <c r="B30" s="57" t="s">
        <v>18</v>
      </c>
      <c r="C30" s="26"/>
      <c r="D30" s="27"/>
      <c r="E30" s="27"/>
      <c r="F30" s="28"/>
      <c r="G30" s="28"/>
      <c r="H30" s="64"/>
      <c r="I30" s="66"/>
      <c r="J30" s="17"/>
      <c r="K30" s="12"/>
    </row>
    <row r="31" spans="1:11" x14ac:dyDescent="0.3">
      <c r="A31" s="18">
        <v>6</v>
      </c>
      <c r="B31" s="54" t="s">
        <v>19</v>
      </c>
      <c r="C31" s="26">
        <v>3</v>
      </c>
      <c r="D31" s="43">
        <v>0</v>
      </c>
      <c r="E31" s="43">
        <v>0</v>
      </c>
      <c r="F31" s="1">
        <v>0</v>
      </c>
      <c r="G31" s="1">
        <v>0</v>
      </c>
      <c r="H31" s="86">
        <f>AVERAGE(D31:G31)*C31*20</f>
        <v>0</v>
      </c>
      <c r="I31" s="86"/>
      <c r="J31" s="17"/>
      <c r="K31" s="12"/>
    </row>
    <row r="32" spans="1:11" x14ac:dyDescent="0.3">
      <c r="A32" s="18">
        <v>7</v>
      </c>
      <c r="B32" s="54" t="s">
        <v>20</v>
      </c>
      <c r="C32" s="26">
        <v>3</v>
      </c>
      <c r="D32" s="43">
        <v>0</v>
      </c>
      <c r="E32" s="43">
        <v>0</v>
      </c>
      <c r="F32" s="1">
        <v>0</v>
      </c>
      <c r="G32" s="1">
        <v>0</v>
      </c>
      <c r="H32" s="64">
        <f>AVERAGE(D32:G32)*C32*20</f>
        <v>0</v>
      </c>
      <c r="I32" s="66"/>
      <c r="J32" s="17"/>
      <c r="K32" s="12"/>
    </row>
    <row r="33" spans="1:11" x14ac:dyDescent="0.3">
      <c r="A33" s="18">
        <v>8</v>
      </c>
      <c r="B33" s="54" t="s">
        <v>21</v>
      </c>
      <c r="C33" s="26">
        <v>3</v>
      </c>
      <c r="D33" s="43">
        <v>0</v>
      </c>
      <c r="E33" s="43">
        <v>0</v>
      </c>
      <c r="F33" s="1">
        <v>0</v>
      </c>
      <c r="G33" s="1">
        <v>0</v>
      </c>
      <c r="H33" s="64">
        <f>AVERAGE(D33:G33)*C33*20</f>
        <v>0</v>
      </c>
      <c r="I33" s="66"/>
      <c r="J33" s="17"/>
      <c r="K33" s="12"/>
    </row>
    <row r="34" spans="1:11" x14ac:dyDescent="0.3">
      <c r="A34" s="18">
        <v>9</v>
      </c>
      <c r="B34" s="54" t="s">
        <v>22</v>
      </c>
      <c r="C34" s="26">
        <v>3</v>
      </c>
      <c r="D34" s="43">
        <v>0</v>
      </c>
      <c r="E34" s="43">
        <v>0</v>
      </c>
      <c r="F34" s="1">
        <v>0</v>
      </c>
      <c r="G34" s="1">
        <v>0</v>
      </c>
      <c r="H34" s="64">
        <f>AVERAGE(D34:G34)*C34*20</f>
        <v>0</v>
      </c>
      <c r="I34" s="66"/>
      <c r="J34" s="17"/>
      <c r="K34" s="12"/>
    </row>
    <row r="35" spans="1:11" x14ac:dyDescent="0.3">
      <c r="A35" s="18">
        <v>10</v>
      </c>
      <c r="B35" s="54"/>
      <c r="C35" s="26">
        <v>3</v>
      </c>
      <c r="D35" s="43">
        <v>0</v>
      </c>
      <c r="E35" s="43">
        <v>0</v>
      </c>
      <c r="F35" s="1">
        <v>0</v>
      </c>
      <c r="G35" s="1">
        <v>0</v>
      </c>
      <c r="H35" s="64">
        <f>AVERAGE(D35:G35)*C35*20</f>
        <v>0</v>
      </c>
      <c r="I35" s="66"/>
      <c r="J35" s="17"/>
      <c r="K35" s="12"/>
    </row>
    <row r="36" spans="1:11" ht="34.200000000000003" customHeight="1" x14ac:dyDescent="0.3">
      <c r="A36" s="58" t="s">
        <v>52</v>
      </c>
      <c r="B36" s="50">
        <f>COUNTA(B31:B35)</f>
        <v>4</v>
      </c>
      <c r="C36" s="26"/>
      <c r="D36" s="51"/>
      <c r="E36" s="51"/>
      <c r="F36" s="52"/>
      <c r="G36" s="52"/>
      <c r="H36" s="64"/>
      <c r="I36" s="87"/>
      <c r="J36" s="17"/>
      <c r="K36" s="12"/>
    </row>
    <row r="37" spans="1:11" x14ac:dyDescent="0.3">
      <c r="A37" s="18"/>
      <c r="B37" s="24"/>
      <c r="C37" s="56" t="s">
        <v>23</v>
      </c>
      <c r="D37" s="18"/>
      <c r="E37" s="18"/>
      <c r="F37" s="55" t="s">
        <v>55</v>
      </c>
      <c r="G37" s="29"/>
      <c r="H37" s="85" cm="1">
        <f t="array" ref="H37">SUM((H31:I35)/B36*1)</f>
        <v>0</v>
      </c>
      <c r="I37" s="85"/>
      <c r="J37" s="17"/>
      <c r="K37" s="12"/>
    </row>
    <row r="38" spans="1:11" x14ac:dyDescent="0.3">
      <c r="A38" s="18"/>
      <c r="B38" s="25" t="s">
        <v>24</v>
      </c>
      <c r="C38" s="24"/>
      <c r="D38" s="24"/>
      <c r="E38" s="24"/>
      <c r="F38" s="28"/>
      <c r="G38" s="28"/>
      <c r="H38" s="86"/>
      <c r="I38" s="86"/>
      <c r="J38" s="17"/>
      <c r="K38" s="12"/>
    </row>
    <row r="39" spans="1:11" x14ac:dyDescent="0.3">
      <c r="A39" s="18"/>
      <c r="B39" s="57" t="s">
        <v>54</v>
      </c>
      <c r="C39" s="24"/>
      <c r="D39" s="24"/>
      <c r="E39" s="24"/>
      <c r="F39" s="28"/>
      <c r="G39" s="28"/>
      <c r="H39" s="64"/>
      <c r="I39" s="66"/>
      <c r="J39" s="17"/>
      <c r="K39" s="12"/>
    </row>
    <row r="40" spans="1:11" x14ac:dyDescent="0.3">
      <c r="A40" s="18">
        <v>11</v>
      </c>
      <c r="B40" s="54" t="s">
        <v>25</v>
      </c>
      <c r="C40" s="26">
        <v>72</v>
      </c>
      <c r="D40" s="44">
        <v>0</v>
      </c>
      <c r="E40" s="43">
        <v>0</v>
      </c>
      <c r="F40" s="1">
        <v>0</v>
      </c>
      <c r="G40" s="1">
        <v>0</v>
      </c>
      <c r="H40" s="86">
        <f>AVERAGE(D40:G40)*C40</f>
        <v>0</v>
      </c>
      <c r="I40" s="86"/>
      <c r="J40" s="17"/>
      <c r="K40" s="12"/>
    </row>
    <row r="41" spans="1:11" x14ac:dyDescent="0.3">
      <c r="A41" s="18">
        <v>12</v>
      </c>
      <c r="B41" s="54" t="s">
        <v>26</v>
      </c>
      <c r="C41" s="26">
        <v>72</v>
      </c>
      <c r="D41" s="43">
        <v>0</v>
      </c>
      <c r="E41" s="43">
        <v>0</v>
      </c>
      <c r="F41" s="1">
        <v>0</v>
      </c>
      <c r="G41" s="1">
        <v>0</v>
      </c>
      <c r="H41" s="86">
        <f>AVERAGE(D41:G41)*C41</f>
        <v>0</v>
      </c>
      <c r="I41" s="86"/>
      <c r="J41" s="17"/>
      <c r="K41" s="12"/>
    </row>
    <row r="42" spans="1:11" x14ac:dyDescent="0.3">
      <c r="A42" s="18">
        <v>13</v>
      </c>
      <c r="B42" s="54"/>
      <c r="C42" s="26">
        <v>72</v>
      </c>
      <c r="D42" s="43">
        <v>0</v>
      </c>
      <c r="E42" s="43">
        <v>0</v>
      </c>
      <c r="F42" s="1">
        <v>0</v>
      </c>
      <c r="G42" s="1">
        <v>0</v>
      </c>
      <c r="H42" s="64">
        <f>AVERAGE(D42:G42)*C42</f>
        <v>0</v>
      </c>
      <c r="I42" s="87"/>
      <c r="J42" s="17"/>
      <c r="K42" s="12"/>
    </row>
    <row r="43" spans="1:11" x14ac:dyDescent="0.3">
      <c r="A43" s="18">
        <v>14</v>
      </c>
      <c r="B43" s="54"/>
      <c r="C43" s="26">
        <v>72</v>
      </c>
      <c r="D43" s="43">
        <v>0</v>
      </c>
      <c r="E43" s="43">
        <v>0</v>
      </c>
      <c r="F43" s="1">
        <v>0</v>
      </c>
      <c r="G43" s="1">
        <v>0</v>
      </c>
      <c r="H43" s="64">
        <f>AVERAGE(D43:G43)*C43</f>
        <v>0</v>
      </c>
      <c r="I43" s="87"/>
      <c r="J43" s="17"/>
      <c r="K43" s="12"/>
    </row>
    <row r="44" spans="1:11" x14ac:dyDescent="0.3">
      <c r="A44" s="18">
        <v>15</v>
      </c>
      <c r="B44" s="54"/>
      <c r="C44" s="26">
        <v>72</v>
      </c>
      <c r="D44" s="43">
        <v>0</v>
      </c>
      <c r="E44" s="43">
        <v>0</v>
      </c>
      <c r="F44" s="1">
        <v>0</v>
      </c>
      <c r="G44" s="1">
        <v>0</v>
      </c>
      <c r="H44" s="64">
        <f>AVERAGE(D44:G44)*C44</f>
        <v>0</v>
      </c>
      <c r="I44" s="87"/>
      <c r="J44" s="17"/>
      <c r="K44" s="12"/>
    </row>
    <row r="45" spans="1:11" ht="34.200000000000003" customHeight="1" x14ac:dyDescent="0.3">
      <c r="A45" s="58" t="s">
        <v>52</v>
      </c>
      <c r="B45" s="50">
        <f>COUNTA(B40:B44)</f>
        <v>2</v>
      </c>
      <c r="C45" s="26"/>
      <c r="D45" s="51"/>
      <c r="E45" s="51"/>
      <c r="F45" s="52"/>
      <c r="G45" s="52"/>
      <c r="H45" s="64"/>
      <c r="I45" s="87"/>
      <c r="J45" s="17"/>
      <c r="K45" s="12"/>
    </row>
    <row r="46" spans="1:11" ht="14.4" customHeight="1" x14ac:dyDescent="0.3">
      <c r="A46" s="58"/>
      <c r="B46" s="37" t="s">
        <v>51</v>
      </c>
      <c r="C46" s="61" t="s">
        <v>60</v>
      </c>
      <c r="D46" s="62"/>
      <c r="E46" s="62"/>
      <c r="F46" s="62"/>
      <c r="G46" s="62"/>
      <c r="H46" s="62"/>
      <c r="I46" s="63"/>
      <c r="J46" s="17"/>
      <c r="K46" s="12"/>
    </row>
    <row r="47" spans="1:11" ht="14.4" customHeight="1" x14ac:dyDescent="0.3">
      <c r="A47" s="58"/>
      <c r="B47" s="24" t="s">
        <v>59</v>
      </c>
      <c r="C47" s="26"/>
      <c r="D47" s="41"/>
      <c r="E47" s="41">
        <v>6000</v>
      </c>
      <c r="F47" s="42"/>
      <c r="G47" s="42"/>
      <c r="H47" s="64">
        <f>E47</f>
        <v>6000</v>
      </c>
      <c r="I47" s="65"/>
      <c r="J47" s="17"/>
      <c r="K47" s="12"/>
    </row>
    <row r="48" spans="1:11" x14ac:dyDescent="0.3">
      <c r="A48" s="18"/>
      <c r="B48" s="24"/>
      <c r="C48" s="50" t="s">
        <v>23</v>
      </c>
      <c r="D48" s="18"/>
      <c r="E48" s="18"/>
      <c r="F48" s="55" t="s">
        <v>45</v>
      </c>
      <c r="G48" s="29"/>
      <c r="H48" s="85" cm="1">
        <f t="array" ref="H48">SUM((H40:I44)/B45*1)+H47</f>
        <v>6000</v>
      </c>
      <c r="I48" s="85"/>
      <c r="J48" s="17"/>
      <c r="K48" s="12"/>
    </row>
    <row r="49" spans="1:11" ht="15" thickBot="1" x14ac:dyDescent="0.35">
      <c r="A49" s="18"/>
      <c r="B49" s="24"/>
      <c r="C49" s="24"/>
      <c r="D49" s="27"/>
      <c r="E49" s="27"/>
      <c r="F49" s="30"/>
      <c r="G49" s="27"/>
      <c r="H49" s="94"/>
      <c r="I49" s="95"/>
      <c r="J49" s="17"/>
      <c r="K49" s="12"/>
    </row>
    <row r="50" spans="1:11" ht="15" thickBot="1" x14ac:dyDescent="0.35">
      <c r="A50" s="18"/>
      <c r="B50" s="24"/>
      <c r="C50" s="25" t="s">
        <v>27</v>
      </c>
      <c r="D50" s="24"/>
      <c r="E50" s="31"/>
      <c r="F50" s="32"/>
      <c r="G50" s="53"/>
      <c r="H50" s="96">
        <f>H27+H37+H48</f>
        <v>30000</v>
      </c>
      <c r="I50" s="97"/>
      <c r="J50" s="17"/>
      <c r="K50" s="12"/>
    </row>
    <row r="51" spans="1:11" x14ac:dyDescent="0.3">
      <c r="A51" s="16"/>
      <c r="B51" s="17"/>
      <c r="C51" s="17"/>
      <c r="D51" s="17"/>
      <c r="E51" s="17"/>
      <c r="F51" s="17"/>
      <c r="G51" s="17"/>
      <c r="H51" s="17"/>
      <c r="I51" s="17"/>
      <c r="J51" s="17"/>
      <c r="K51" s="12"/>
    </row>
    <row r="52" spans="1:11" x14ac:dyDescent="0.3">
      <c r="A52" s="16" t="s">
        <v>28</v>
      </c>
      <c r="B52" s="17"/>
      <c r="C52" s="17"/>
      <c r="D52" s="17"/>
      <c r="E52" s="17"/>
      <c r="F52" s="17"/>
      <c r="G52" s="17"/>
      <c r="H52" s="17"/>
      <c r="I52" s="17"/>
      <c r="J52" s="17"/>
      <c r="K52" s="12"/>
    </row>
    <row r="53" spans="1:11" x14ac:dyDescent="0.3">
      <c r="A53" s="16"/>
      <c r="B53" s="82" t="s">
        <v>29</v>
      </c>
      <c r="C53" s="83"/>
      <c r="D53" s="83"/>
      <c r="E53" s="83"/>
      <c r="F53" s="84"/>
      <c r="G53" s="49"/>
      <c r="H53" s="92" t="s">
        <v>30</v>
      </c>
      <c r="I53" s="92"/>
      <c r="J53" s="17"/>
      <c r="K53" s="12"/>
    </row>
    <row r="54" spans="1:11" x14ac:dyDescent="0.3">
      <c r="A54" s="16"/>
      <c r="B54" s="81" t="s">
        <v>31</v>
      </c>
      <c r="C54" s="81"/>
      <c r="D54" s="81"/>
      <c r="E54" s="81"/>
      <c r="F54" s="81"/>
      <c r="G54" s="48"/>
      <c r="H54" s="93">
        <v>0</v>
      </c>
      <c r="I54" s="93"/>
      <c r="J54" s="17"/>
      <c r="K54" s="12"/>
    </row>
    <row r="55" spans="1:11" x14ac:dyDescent="0.3">
      <c r="A55" s="16"/>
      <c r="B55" s="17"/>
      <c r="C55" s="17"/>
      <c r="D55" s="17"/>
      <c r="E55" s="17"/>
      <c r="F55" s="17"/>
      <c r="G55" s="17"/>
      <c r="H55" s="17"/>
      <c r="I55" s="17"/>
      <c r="J55" s="17"/>
      <c r="K55" s="12"/>
    </row>
    <row r="56" spans="1:11" x14ac:dyDescent="0.3">
      <c r="A56" s="16"/>
      <c r="B56" s="17"/>
      <c r="C56" s="17"/>
      <c r="D56" s="17"/>
      <c r="E56" s="17"/>
      <c r="F56" s="17"/>
      <c r="G56" s="17"/>
      <c r="H56" s="17"/>
      <c r="I56" s="17"/>
      <c r="J56" s="17"/>
      <c r="K56" s="12"/>
    </row>
    <row r="57" spans="1:11" ht="14.4" customHeight="1" x14ac:dyDescent="0.3">
      <c r="A57" s="90" t="s">
        <v>32</v>
      </c>
      <c r="B57" s="91"/>
      <c r="C57" s="91"/>
      <c r="D57" s="91"/>
      <c r="E57" s="91"/>
      <c r="F57" s="91"/>
      <c r="G57" s="91"/>
      <c r="H57" s="91"/>
      <c r="I57" s="91"/>
      <c r="J57" s="91"/>
      <c r="K57" s="12"/>
    </row>
    <row r="58" spans="1:11" ht="14.4" customHeight="1" x14ac:dyDescent="0.3">
      <c r="A58" s="90" t="s">
        <v>33</v>
      </c>
      <c r="B58" s="91"/>
      <c r="C58" s="91"/>
      <c r="D58" s="91"/>
      <c r="E58" s="91"/>
      <c r="F58" s="91"/>
      <c r="G58" s="91"/>
      <c r="H58" s="91"/>
      <c r="I58" s="91"/>
      <c r="J58" s="91"/>
      <c r="K58" s="12"/>
    </row>
    <row r="59" spans="1:11" x14ac:dyDescent="0.3">
      <c r="A59" s="16"/>
      <c r="B59" s="17"/>
      <c r="C59" s="17"/>
      <c r="D59" s="17"/>
      <c r="E59" s="17"/>
      <c r="F59" s="17"/>
      <c r="G59" s="17"/>
      <c r="H59" s="17"/>
      <c r="I59" s="17"/>
      <c r="J59" s="17"/>
      <c r="K59" s="12"/>
    </row>
    <row r="60" spans="1:11" x14ac:dyDescent="0.3">
      <c r="A60" s="76" t="s">
        <v>34</v>
      </c>
      <c r="B60" s="75"/>
      <c r="C60" s="75"/>
      <c r="D60" s="75"/>
      <c r="E60" s="75"/>
      <c r="F60" s="75"/>
      <c r="G60" s="75"/>
      <c r="H60" s="75"/>
      <c r="I60" s="75"/>
      <c r="J60" s="75"/>
      <c r="K60" s="12"/>
    </row>
    <row r="61" spans="1:11" x14ac:dyDescent="0.3">
      <c r="A61" s="74" t="s">
        <v>35</v>
      </c>
      <c r="B61" s="75"/>
      <c r="C61" s="75"/>
      <c r="D61" s="75"/>
      <c r="E61" s="75"/>
      <c r="F61" s="75"/>
      <c r="G61" s="75"/>
      <c r="H61" s="75"/>
      <c r="I61" s="75"/>
      <c r="J61" s="75"/>
      <c r="K61" s="12"/>
    </row>
    <row r="62" spans="1:11" x14ac:dyDescent="0.3">
      <c r="A62" s="74" t="s">
        <v>36</v>
      </c>
      <c r="B62" s="75"/>
      <c r="C62" s="75"/>
      <c r="D62" s="75"/>
      <c r="E62" s="75"/>
      <c r="F62" s="75"/>
      <c r="G62" s="75"/>
      <c r="H62" s="75"/>
      <c r="I62" s="75"/>
      <c r="J62" s="75"/>
      <c r="K62" s="12"/>
    </row>
    <row r="63" spans="1:11" ht="14.4" customHeight="1" x14ac:dyDescent="0.3">
      <c r="A63" s="74" t="s">
        <v>37</v>
      </c>
      <c r="B63" s="75"/>
      <c r="C63" s="75"/>
      <c r="D63" s="75"/>
      <c r="E63" s="75"/>
      <c r="F63" s="75"/>
      <c r="G63" s="75"/>
      <c r="H63" s="75"/>
      <c r="I63" s="75"/>
      <c r="J63" s="75"/>
      <c r="K63" s="12"/>
    </row>
    <row r="64" spans="1:11" x14ac:dyDescent="0.3">
      <c r="A64" s="74" t="s">
        <v>38</v>
      </c>
      <c r="B64" s="75"/>
      <c r="C64" s="75"/>
      <c r="D64" s="75"/>
      <c r="E64" s="75"/>
      <c r="F64" s="75"/>
      <c r="G64" s="75"/>
      <c r="H64" s="75"/>
      <c r="I64" s="75"/>
      <c r="J64" s="75"/>
      <c r="K64" s="12"/>
    </row>
    <row r="65" spans="1:11" x14ac:dyDescent="0.3">
      <c r="A65" s="33"/>
      <c r="B65" s="34"/>
      <c r="C65" s="34"/>
      <c r="D65" s="34"/>
      <c r="E65" s="34"/>
      <c r="F65" s="34"/>
      <c r="G65" s="34"/>
      <c r="H65" s="34"/>
      <c r="I65" s="34"/>
      <c r="J65" s="34"/>
      <c r="K65" s="12"/>
    </row>
    <row r="66" spans="1:11" ht="33" customHeight="1" x14ac:dyDescent="0.3">
      <c r="A66" s="88" t="s">
        <v>39</v>
      </c>
      <c r="B66" s="89"/>
      <c r="C66" s="89"/>
      <c r="D66" s="89"/>
      <c r="E66" s="89"/>
      <c r="F66" s="89"/>
      <c r="G66" s="89"/>
      <c r="H66" s="89"/>
      <c r="I66" s="89"/>
      <c r="J66" s="89"/>
      <c r="K66" s="12"/>
    </row>
    <row r="67" spans="1:11" x14ac:dyDescent="0.3">
      <c r="A67" s="16"/>
      <c r="B67" s="17"/>
      <c r="C67" s="17"/>
      <c r="D67" s="17"/>
      <c r="E67" s="17"/>
      <c r="F67" s="17"/>
      <c r="G67" s="17"/>
      <c r="H67" s="17"/>
      <c r="I67" s="17"/>
      <c r="J67" s="17"/>
      <c r="K67" s="12"/>
    </row>
    <row r="68" spans="1:11" x14ac:dyDescent="0.3">
      <c r="A68" s="35" t="s">
        <v>40</v>
      </c>
      <c r="B68" s="36"/>
      <c r="C68" s="36"/>
      <c r="D68" s="17"/>
      <c r="E68" s="17"/>
      <c r="F68" s="17"/>
      <c r="G68" s="17"/>
      <c r="H68" s="17"/>
      <c r="I68" s="17"/>
      <c r="J68" s="17"/>
      <c r="K68" s="12"/>
    </row>
    <row r="69" spans="1:11" x14ac:dyDescent="0.3">
      <c r="A69" s="73" t="s">
        <v>41</v>
      </c>
      <c r="B69" s="73"/>
      <c r="C69" s="37" t="s">
        <v>42</v>
      </c>
      <c r="D69" s="17"/>
      <c r="E69" s="17"/>
      <c r="F69" s="17"/>
      <c r="G69" s="17"/>
      <c r="H69" s="17"/>
      <c r="I69" s="17"/>
      <c r="J69" s="17"/>
      <c r="K69" s="12"/>
    </row>
    <row r="70" spans="1:11" x14ac:dyDescent="0.3">
      <c r="A70" s="72"/>
      <c r="B70" s="72"/>
      <c r="C70" s="2"/>
      <c r="D70" s="17"/>
      <c r="E70" s="17"/>
      <c r="F70" s="17"/>
      <c r="G70" s="17"/>
      <c r="H70" s="17"/>
      <c r="I70" s="17"/>
      <c r="J70" s="17"/>
      <c r="K70" s="12"/>
    </row>
    <row r="71" spans="1:11" x14ac:dyDescent="0.3">
      <c r="A71" s="90"/>
      <c r="B71" s="99"/>
      <c r="C71" s="17"/>
      <c r="D71" s="17"/>
      <c r="E71" s="17"/>
      <c r="F71" s="17"/>
      <c r="G71" s="17"/>
      <c r="H71" s="17"/>
      <c r="I71" s="17"/>
      <c r="J71" s="17"/>
      <c r="K71" s="12"/>
    </row>
    <row r="72" spans="1:11" x14ac:dyDescent="0.3">
      <c r="A72" s="16"/>
      <c r="B72" s="98" t="s">
        <v>43</v>
      </c>
      <c r="C72" s="98"/>
      <c r="D72" s="100" t="s">
        <v>44</v>
      </c>
      <c r="E72" s="101"/>
      <c r="F72" s="45" t="s">
        <v>47</v>
      </c>
      <c r="G72" s="47"/>
      <c r="H72" s="98" t="s">
        <v>48</v>
      </c>
      <c r="I72" s="98"/>
      <c r="J72" s="98"/>
      <c r="K72" s="12"/>
    </row>
    <row r="73" spans="1:11" ht="40.950000000000003" customHeight="1" x14ac:dyDescent="0.3">
      <c r="A73" s="18" t="s">
        <v>6</v>
      </c>
      <c r="B73" s="72"/>
      <c r="C73" s="72"/>
      <c r="D73" s="102"/>
      <c r="E73" s="101"/>
      <c r="F73" s="3"/>
      <c r="G73" s="46"/>
      <c r="H73" s="72"/>
      <c r="I73" s="72"/>
      <c r="J73" s="72"/>
      <c r="K73" s="12"/>
    </row>
    <row r="74" spans="1:11" ht="40.950000000000003" customHeight="1" x14ac:dyDescent="0.3">
      <c r="A74" s="18" t="s">
        <v>7</v>
      </c>
      <c r="B74" s="72"/>
      <c r="C74" s="72"/>
      <c r="D74" s="102"/>
      <c r="E74" s="101"/>
      <c r="F74" s="3"/>
      <c r="G74" s="46"/>
      <c r="H74" s="72"/>
      <c r="I74" s="72"/>
      <c r="J74" s="72"/>
      <c r="K74" s="12"/>
    </row>
    <row r="75" spans="1:11" ht="40.200000000000003" customHeight="1" x14ac:dyDescent="0.3">
      <c r="A75" s="18" t="s">
        <v>8</v>
      </c>
      <c r="B75" s="72"/>
      <c r="C75" s="72"/>
      <c r="D75" s="102"/>
      <c r="E75" s="101"/>
      <c r="F75" s="3"/>
      <c r="G75" s="46"/>
      <c r="H75" s="72"/>
      <c r="I75" s="72"/>
      <c r="J75" s="72"/>
      <c r="K75" s="12"/>
    </row>
    <row r="76" spans="1:11" ht="40.200000000000003" customHeight="1" x14ac:dyDescent="0.3">
      <c r="A76" s="38"/>
      <c r="B76" s="39"/>
      <c r="C76" s="39"/>
      <c r="D76" s="39"/>
      <c r="E76" s="39"/>
      <c r="F76" s="39"/>
      <c r="G76" s="39"/>
      <c r="H76" s="39"/>
      <c r="I76" s="39"/>
      <c r="J76" s="39"/>
      <c r="K76" s="40"/>
    </row>
  </sheetData>
  <sheetProtection algorithmName="SHA-512" hashValue="yDkJzHkquNj6oeTWOaOf5IOib4hCRoSxPkWDXYEgeqJbqqBlWXOzRADRd6PCrpKxsgPHBnhGa8fw7KJBGuh5Lw==" saltValue="LDn9lrxxV/E3FbGxPWWNTg==" spinCount="100000" sheet="1" objects="1" scenarios="1"/>
  <mergeCells count="74">
    <mergeCell ref="H33:I33"/>
    <mergeCell ref="H21:I21"/>
    <mergeCell ref="H22:I22"/>
    <mergeCell ref="H27:I27"/>
    <mergeCell ref="H28:I28"/>
    <mergeCell ref="H23:I23"/>
    <mergeCell ref="H25:I25"/>
    <mergeCell ref="H29:I29"/>
    <mergeCell ref="H30:I30"/>
    <mergeCell ref="H26:I26"/>
    <mergeCell ref="C24:I24"/>
    <mergeCell ref="B75:C75"/>
    <mergeCell ref="A71:B71"/>
    <mergeCell ref="H72:J72"/>
    <mergeCell ref="H73:J73"/>
    <mergeCell ref="H74:J74"/>
    <mergeCell ref="H75:J75"/>
    <mergeCell ref="D72:E72"/>
    <mergeCell ref="D73:E73"/>
    <mergeCell ref="D74:E74"/>
    <mergeCell ref="D75:E75"/>
    <mergeCell ref="H36:I36"/>
    <mergeCell ref="H35:I35"/>
    <mergeCell ref="B72:C72"/>
    <mergeCell ref="B73:C73"/>
    <mergeCell ref="B74:C74"/>
    <mergeCell ref="H31:I31"/>
    <mergeCell ref="H32:I32"/>
    <mergeCell ref="A66:J66"/>
    <mergeCell ref="A63:J63"/>
    <mergeCell ref="H16:I16"/>
    <mergeCell ref="H18:I18"/>
    <mergeCell ref="H19:I19"/>
    <mergeCell ref="H40:I40"/>
    <mergeCell ref="H41:I41"/>
    <mergeCell ref="H48:I48"/>
    <mergeCell ref="A58:J58"/>
    <mergeCell ref="H53:I53"/>
    <mergeCell ref="H54:I54"/>
    <mergeCell ref="H49:I49"/>
    <mergeCell ref="H50:I50"/>
    <mergeCell ref="A57:J57"/>
    <mergeCell ref="A70:B70"/>
    <mergeCell ref="A69:B69"/>
    <mergeCell ref="B6:C6"/>
    <mergeCell ref="B7:C7"/>
    <mergeCell ref="B8:C8"/>
    <mergeCell ref="B9:C9"/>
    <mergeCell ref="A62:J62"/>
    <mergeCell ref="A61:J61"/>
    <mergeCell ref="A60:J60"/>
    <mergeCell ref="H15:I15"/>
    <mergeCell ref="A15:B15"/>
    <mergeCell ref="B54:F54"/>
    <mergeCell ref="B53:F53"/>
    <mergeCell ref="A64:J64"/>
    <mergeCell ref="H39:I39"/>
    <mergeCell ref="H37:I37"/>
    <mergeCell ref="C46:I46"/>
    <mergeCell ref="H47:I47"/>
    <mergeCell ref="H34:I34"/>
    <mergeCell ref="A3:B3"/>
    <mergeCell ref="A11:J12"/>
    <mergeCell ref="D6:J6"/>
    <mergeCell ref="D7:J7"/>
    <mergeCell ref="D8:J8"/>
    <mergeCell ref="D9:J9"/>
    <mergeCell ref="H38:I38"/>
    <mergeCell ref="H42:I42"/>
    <mergeCell ref="H43:I43"/>
    <mergeCell ref="H44:I44"/>
    <mergeCell ref="H45:I45"/>
    <mergeCell ref="H17:I17"/>
    <mergeCell ref="H20:I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CC1512E8C6A84E8AE56F0E15F4997E" ma:contentTypeVersion="9" ma:contentTypeDescription="Create a new document." ma:contentTypeScope="" ma:versionID="c306f877eacecc4b82e99decdc4a49d2">
  <xsd:schema xmlns:xsd="http://www.w3.org/2001/XMLSchema" xmlns:xs="http://www.w3.org/2001/XMLSchema" xmlns:p="http://schemas.microsoft.com/office/2006/metadata/properties" xmlns:ns2="f48c128a-9145-41f5-9ec1-18246e430146" xmlns:ns3="5764155f-549a-46dc-b793-6aebd05627cc" targetNamespace="http://schemas.microsoft.com/office/2006/metadata/properties" ma:root="true" ma:fieldsID="0e7a10dc6888eded2d25e64a8facaaa9" ns2:_="" ns3:_="">
    <xsd:import namespace="f48c128a-9145-41f5-9ec1-18246e430146"/>
    <xsd:import namespace="5764155f-549a-46dc-b793-6aebd05627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128a-9145-41f5-9ec1-18246e4301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af13432-8453-4b2c-bba2-7f692be7e38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764155f-549a-46dc-b793-6aebd05627cc"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82402b7-cb04-4883-a26c-d783385a817e}" ma:internalName="TaxCatchAll" ma:showField="CatchAllData" ma:web="5764155f-549a-46dc-b793-6aebd05627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48c128a-9145-41f5-9ec1-18246e430146">
      <Terms xmlns="http://schemas.microsoft.com/office/infopath/2007/PartnerControls"/>
    </lcf76f155ced4ddcb4097134ff3c332f>
    <TaxCatchAll xmlns="5764155f-549a-46dc-b793-6aebd05627c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EF9F3E-5BF9-4868-BAE5-C32BBE6680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128a-9145-41f5-9ec1-18246e430146"/>
    <ds:schemaRef ds:uri="5764155f-549a-46dc-b793-6aebd05627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217BA6-122A-4631-84EA-457186387059}">
  <ds:schemaRefs>
    <ds:schemaRef ds:uri="http://www.w3.org/XML/1998/namespace"/>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5764155f-549a-46dc-b793-6aebd05627cc"/>
    <ds:schemaRef ds:uri="f48c128a-9145-41f5-9ec1-18246e430146"/>
    <ds:schemaRef ds:uri="http://purl.org/dc/dcmitype/"/>
    <ds:schemaRef ds:uri="http://purl.org/dc/terms/"/>
  </ds:schemaRefs>
</ds:datastoreItem>
</file>

<file path=customXml/itemProps3.xml><?xml version="1.0" encoding="utf-8"?>
<ds:datastoreItem xmlns:ds="http://schemas.openxmlformats.org/officeDocument/2006/customXml" ds:itemID="{EDC2C3F9-FBD4-4184-98F1-4A0B766DD8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Inschrijfbiljet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Newar, Manuela</dc:creator>
  <cp:keywords/>
  <dc:description/>
  <cp:lastModifiedBy>Newar, Manuela</cp:lastModifiedBy>
  <cp:revision/>
  <dcterms:created xsi:type="dcterms:W3CDTF">2025-10-08T13:52:34Z</dcterms:created>
  <dcterms:modified xsi:type="dcterms:W3CDTF">2026-01-14T10:15:22Z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09b38bc-0ed8-48ce-ab09-5250aa17f0d6_Enabled">
    <vt:lpwstr>true</vt:lpwstr>
  </property>
  <property fmtid="{D5CDD505-2E9C-101B-9397-08002B2CF9AE}" pid="3" name="MSIP_Label_809b38bc-0ed8-48ce-ab09-5250aa17f0d6_SetDate">
    <vt:lpwstr>2025-10-08T14:24:38Z</vt:lpwstr>
  </property>
  <property fmtid="{D5CDD505-2E9C-101B-9397-08002B2CF9AE}" pid="4" name="MSIP_Label_809b38bc-0ed8-48ce-ab09-5250aa17f0d6_Method">
    <vt:lpwstr>Standard</vt:lpwstr>
  </property>
  <property fmtid="{D5CDD505-2E9C-101B-9397-08002B2CF9AE}" pid="5" name="MSIP_Label_809b38bc-0ed8-48ce-ab09-5250aa17f0d6_Name">
    <vt:lpwstr>Public</vt:lpwstr>
  </property>
  <property fmtid="{D5CDD505-2E9C-101B-9397-08002B2CF9AE}" pid="6" name="MSIP_Label_809b38bc-0ed8-48ce-ab09-5250aa17f0d6_SiteId">
    <vt:lpwstr>7f263ce8-b129-4c08-b21c-36d0ebea0d03</vt:lpwstr>
  </property>
  <property fmtid="{D5CDD505-2E9C-101B-9397-08002B2CF9AE}" pid="7" name="MSIP_Label_809b38bc-0ed8-48ce-ab09-5250aa17f0d6_ActionId">
    <vt:lpwstr>f36898a4-f276-464a-86d7-6a14267be86a</vt:lpwstr>
  </property>
  <property fmtid="{D5CDD505-2E9C-101B-9397-08002B2CF9AE}" pid="8" name="MSIP_Label_809b38bc-0ed8-48ce-ab09-5250aa17f0d6_ContentBits">
    <vt:lpwstr>0</vt:lpwstr>
  </property>
  <property fmtid="{D5CDD505-2E9C-101B-9397-08002B2CF9AE}" pid="9" name="MSIP_Label_809b38bc-0ed8-48ce-ab09-5250aa17f0d6_Tag">
    <vt:lpwstr>10, 3, 0, 1</vt:lpwstr>
  </property>
  <property fmtid="{D5CDD505-2E9C-101B-9397-08002B2CF9AE}" pid="10" name="ContentTypeId">
    <vt:lpwstr>0x0101009ACC1512E8C6A84E8AE56F0E15F4997E</vt:lpwstr>
  </property>
  <property fmtid="{D5CDD505-2E9C-101B-9397-08002B2CF9AE}" pid="11" name="MediaServiceImageTags">
    <vt:lpwstr/>
  </property>
</Properties>
</file>