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vrbzo.sharepoint.com/sites/INTPRJ-Aanbestedenuitrukkleding/Gedeelde documenten/General/Uitrukleding 2024-2025/Sanne/"/>
    </mc:Choice>
  </mc:AlternateContent>
  <xr:revisionPtr revIDLastSave="666" documentId="8_{D6B72FD2-4A7F-4335-BD0A-08DBF7DBB1CB}" xr6:coauthVersionLast="47" xr6:coauthVersionMax="47" xr10:uidLastSave="{B71D4983-644B-40BF-BF97-C178C24D50A7}"/>
  <bookViews>
    <workbookView xWindow="28680" yWindow="-120" windowWidth="29040" windowHeight="15720" xr2:uid="{66AF40E3-B3FA-4B9A-9E7F-8FDA0D2418B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E15" i="1"/>
  <c r="F19" i="1"/>
  <c r="E18" i="1"/>
  <c r="E17" i="1"/>
  <c r="E19" i="1" s="1"/>
  <c r="I14" i="1"/>
  <c r="I16" i="1"/>
  <c r="I17" i="1" s="1"/>
  <c r="I21" i="1"/>
  <c r="I22" i="1"/>
  <c r="I23" i="1"/>
  <c r="I24" i="1"/>
  <c r="I25" i="1"/>
  <c r="I26" i="1"/>
  <c r="I27" i="1"/>
  <c r="I28" i="1"/>
  <c r="I13" i="1"/>
  <c r="I29" i="1" l="1"/>
  <c r="E30" i="1" s="1"/>
  <c r="E34" i="1" s="1"/>
  <c r="I15" i="1"/>
  <c r="I18" i="1" s="1"/>
  <c r="F34" i="1" l="1"/>
  <c r="E33" i="1"/>
</calcChain>
</file>

<file path=xl/sharedStrings.xml><?xml version="1.0" encoding="utf-8"?>
<sst xmlns="http://schemas.openxmlformats.org/spreadsheetml/2006/main" count="57" uniqueCount="47">
  <si>
    <t>Inschrijfbiljet 
Incidentkleding</t>
  </si>
  <si>
    <t>Naam onderneming</t>
  </si>
  <si>
    <t>Adres</t>
  </si>
  <si>
    <t>Postcode en plaats</t>
  </si>
  <si>
    <t>KvK-nummer</t>
  </si>
  <si>
    <t>Gegevens inschrijver</t>
  </si>
  <si>
    <t>Ondergetekende verklaart zich door ondertekening van dit biljet bereid tot het leveren van de gevraagde producten en diensten ten behoeve van bovengenoemd project voor de onderstaande tarieven:</t>
  </si>
  <si>
    <t>Incident Jas</t>
  </si>
  <si>
    <t>€</t>
  </si>
  <si>
    <t>Incident Broek</t>
  </si>
  <si>
    <t>Schouderstuk (één prijs ongeacht maat,  kleur, bedrukking)</t>
  </si>
  <si>
    <t xml:space="preserve">Vervangende Bretels </t>
  </si>
  <si>
    <t>Reparatie rits</t>
  </si>
  <si>
    <t>Reparatie striping (per 10cm)</t>
  </si>
  <si>
    <t>Reparatie kniestuk</t>
  </si>
  <si>
    <t>Vervangende kniepads (per stuk)</t>
  </si>
  <si>
    <t>Reparatie her-impregneren</t>
  </si>
  <si>
    <t>Reparatie buitenstof (scheur)</t>
  </si>
  <si>
    <t xml:space="preserve">Reparatie bretels </t>
  </si>
  <si>
    <t>Fictieve aantal
Q</t>
  </si>
  <si>
    <t>Totaal
P*Q</t>
  </si>
  <si>
    <t>€ prijs per stuk
  P    (excl. Btw)</t>
  </si>
  <si>
    <t>All-in
Conform pve /inschrijving</t>
  </si>
  <si>
    <t>TOTAAL A
Plafondbedrag  totaal A € 925,00 excl btw</t>
  </si>
  <si>
    <t>Totaal B
Plafondbedrag totaal B € 60,00 excl.btw</t>
  </si>
  <si>
    <t>Overige diensten/ producten optioneel af te nemen door VRBZO</t>
  </si>
  <si>
    <t>Bedrag excl. btw</t>
  </si>
  <si>
    <t>Vergoeding inname eigen pak, per pak</t>
  </si>
  <si>
    <t>Extra instructie nieuwe onderhoudsmedewerkers VRBZO (9.7)</t>
  </si>
  <si>
    <t xml:space="preserve">Extra passessie per dagdeel (na initiële levering) </t>
  </si>
  <si>
    <t>De bedragen bevatten alle kosten die nodig zijn voor het uitvoeren van de werkzaamheden, inclu-sief overhead, uitvoeringskosten, reiskosten, algemene kosten, winst en risico, afschrijvingskosten en dergelijke.
De inschrijver verklaart dat:
Deze aanbieding wordt gedaan overeenkomstig de bepalingen van het aanbestedingsdocument “Raamovereenkomst Incidentkleding” en met inachtneming van de bepalingen en gegevens zoals deze zijn omschreven in genoemd aanbestedingsdocument en de eventuele nota van inlichtingen.</t>
  </si>
  <si>
    <t>Ondertekening</t>
  </si>
  <si>
    <t>Plaats</t>
  </si>
  <si>
    <t>Datum</t>
  </si>
  <si>
    <t>Naam</t>
  </si>
  <si>
    <t>Functie</t>
  </si>
  <si>
    <t>Handtekening</t>
  </si>
  <si>
    <t>Punten voor A + B</t>
  </si>
  <si>
    <t>Totaal A + B
Plafondbedrag totaal A + B 
€ 685,00 excl.btw</t>
  </si>
  <si>
    <t>ONDERDEEL A +B JAS, BROEK, SCHOUDERSTUK</t>
  </si>
  <si>
    <t>ONDERDEEL C VERVANGONDERDELEN en REPARATIES</t>
  </si>
  <si>
    <t>Totaal C</t>
  </si>
  <si>
    <t>Totaal A + B + C</t>
  </si>
  <si>
    <t>Totaal behaald aantal punten  A+ B + C</t>
  </si>
  <si>
    <t>TOTAAL ONDERDEEL A + B + C</t>
  </si>
  <si>
    <t>Punten voor C</t>
  </si>
  <si>
    <t>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</si>
</sst>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Aptos Narrow"/>
      <family val="2"/>
      <scheme val="minor"/>
    </font>
    <font>
      <sz val="11"/>
      <color theme="1"/>
      <name val="Calibri"/>
      <family val="2"/>
    </font>
    <font>
      <b/>
      <sz val="11"/>
      <color theme="1"/>
      <name val="Calibri"/>
      <family val="2"/>
    </font>
    <font>
      <b/>
      <sz val="11"/>
      <color rgb="FF000000"/>
      <name val="Calibri"/>
      <family val="2"/>
    </font>
    <font>
      <b/>
      <sz val="12"/>
      <color theme="1"/>
      <name val="Times New Roman"/>
      <family val="1"/>
    </font>
    <font>
      <b/>
      <u/>
      <sz val="11"/>
      <name val="Calibri"/>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69">
    <xf numFmtId="0" fontId="0" fillId="0" borderId="0" xfId="0"/>
    <xf numFmtId="0" fontId="1" fillId="0" borderId="5" xfId="0" applyFont="1" applyBorder="1"/>
    <xf numFmtId="0" fontId="2" fillId="0" borderId="3" xfId="0" applyFont="1" applyBorder="1" applyAlignment="1">
      <alignment vertical="top"/>
    </xf>
    <xf numFmtId="0" fontId="2" fillId="0" borderId="3" xfId="0" applyFont="1" applyBorder="1" applyAlignment="1">
      <alignment horizontal="left" vertical="top" wrapText="1" indent="1"/>
    </xf>
    <xf numFmtId="0" fontId="2" fillId="0" borderId="3" xfId="0" applyFont="1" applyBorder="1" applyAlignment="1">
      <alignment horizontal="left"/>
    </xf>
    <xf numFmtId="0" fontId="2" fillId="0" borderId="3" xfId="0" applyFont="1" applyBorder="1"/>
    <xf numFmtId="0" fontId="1" fillId="0" borderId="3" xfId="0" applyFont="1" applyBorder="1"/>
    <xf numFmtId="0" fontId="1" fillId="0" borderId="4" xfId="0" applyFont="1" applyBorder="1"/>
    <xf numFmtId="0" fontId="1" fillId="0" borderId="0" xfId="0" applyFont="1"/>
    <xf numFmtId="0" fontId="2" fillId="0" borderId="0" xfId="0" applyFont="1"/>
    <xf numFmtId="0" fontId="2" fillId="0" borderId="0" xfId="0" applyFont="1" applyAlignment="1">
      <alignment horizontal="left"/>
    </xf>
    <xf numFmtId="0" fontId="2" fillId="3" borderId="6" xfId="0" applyFont="1" applyFill="1" applyBorder="1" applyAlignment="1">
      <alignment horizontal="left"/>
    </xf>
    <xf numFmtId="0" fontId="2" fillId="3" borderId="6" xfId="0" applyFont="1" applyFill="1" applyBorder="1"/>
    <xf numFmtId="0" fontId="1" fillId="3" borderId="6" xfId="0" applyFont="1" applyFill="1" applyBorder="1"/>
    <xf numFmtId="0" fontId="1" fillId="3" borderId="7" xfId="0" applyFont="1" applyFill="1" applyBorder="1"/>
    <xf numFmtId="0" fontId="2" fillId="0" borderId="2" xfId="0" applyFont="1" applyBorder="1" applyAlignment="1">
      <alignment horizontal="left" vertical="center" indent="1"/>
    </xf>
    <xf numFmtId="0" fontId="2" fillId="0" borderId="3" xfId="0" applyFont="1" applyBorder="1" applyAlignment="1">
      <alignment vertical="center"/>
    </xf>
    <xf numFmtId="0" fontId="4" fillId="0" borderId="3" xfId="0" applyFont="1" applyBorder="1" applyAlignment="1">
      <alignment vertical="center" wrapText="1"/>
    </xf>
    <xf numFmtId="0" fontId="2" fillId="0" borderId="8" xfId="0" applyFont="1" applyBorder="1" applyAlignment="1">
      <alignment horizontal="left" vertical="center" indent="1"/>
    </xf>
    <xf numFmtId="0" fontId="2" fillId="0" borderId="0" xfId="0" applyFont="1" applyAlignment="1">
      <alignment vertical="center"/>
    </xf>
    <xf numFmtId="0" fontId="4" fillId="0" borderId="0" xfId="0" applyFont="1" applyAlignment="1">
      <alignment vertical="center" wrapText="1"/>
    </xf>
    <xf numFmtId="0" fontId="2" fillId="0" borderId="9" xfId="0" applyFont="1" applyBorder="1" applyAlignment="1">
      <alignment horizontal="left" vertical="center" indent="1"/>
    </xf>
    <xf numFmtId="0" fontId="2" fillId="0" borderId="10" xfId="0" applyFont="1" applyBorder="1" applyAlignment="1">
      <alignment vertical="center"/>
    </xf>
    <xf numFmtId="0" fontId="4" fillId="0" borderId="10" xfId="0" applyFont="1" applyBorder="1" applyAlignment="1">
      <alignment vertical="center" wrapText="1"/>
    </xf>
    <xf numFmtId="0" fontId="2" fillId="0" borderId="3" xfId="0" applyFont="1" applyBorder="1" applyAlignment="1">
      <alignment horizontal="left" vertical="center" wrapText="1" indent="1"/>
    </xf>
    <xf numFmtId="2" fontId="1" fillId="0" borderId="3" xfId="0" applyNumberFormat="1" applyFont="1" applyBorder="1" applyAlignment="1">
      <alignment horizontal="center" vertical="center" wrapText="1"/>
    </xf>
    <xf numFmtId="1" fontId="1"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0" fontId="2" fillId="0" borderId="0" xfId="0" applyFont="1" applyAlignment="1">
      <alignment vertical="center" wrapText="1"/>
    </xf>
    <xf numFmtId="0" fontId="1" fillId="0" borderId="0" xfId="0" applyFont="1" applyAlignment="1">
      <alignment horizontal="left"/>
    </xf>
    <xf numFmtId="0" fontId="5" fillId="0" borderId="2" xfId="0" applyFont="1" applyBorder="1" applyAlignment="1">
      <alignment horizontal="left" vertical="top" indent="1"/>
    </xf>
    <xf numFmtId="0" fontId="2" fillId="0" borderId="1" xfId="0" applyFont="1" applyBorder="1" applyAlignment="1" applyProtection="1">
      <alignment horizontal="left" vertical="center" wrapText="1"/>
      <protection locked="0"/>
    </xf>
    <xf numFmtId="0" fontId="2" fillId="3" borderId="1" xfId="0" applyFont="1" applyFill="1" applyBorder="1" applyAlignment="1">
      <alignment horizontal="left" vertical="center" wrapText="1" indent="1"/>
    </xf>
    <xf numFmtId="0" fontId="3" fillId="3" borderId="2" xfId="0" applyFont="1" applyFill="1" applyBorder="1" applyAlignment="1">
      <alignment horizontal="left" vertical="center" wrapText="1" indent="1"/>
    </xf>
    <xf numFmtId="0" fontId="3" fillId="3" borderId="3" xfId="0" applyFont="1" applyFill="1" applyBorder="1" applyAlignment="1">
      <alignment horizontal="left" vertical="center" wrapText="1" indent="1"/>
    </xf>
    <xf numFmtId="0" fontId="3" fillId="2" borderId="1" xfId="0" applyFont="1" applyFill="1" applyBorder="1" applyAlignment="1">
      <alignment horizontal="left" vertical="center" wrapText="1"/>
    </xf>
    <xf numFmtId="14" fontId="2" fillId="0" borderId="1" xfId="0" applyNumberFormat="1" applyFont="1" applyBorder="1" applyAlignment="1" applyProtection="1">
      <alignment horizontal="left" vertical="center" wrapText="1"/>
      <protection locked="0"/>
    </xf>
    <xf numFmtId="164" fontId="2" fillId="0" borderId="1" xfId="0" applyNumberFormat="1" applyFont="1" applyBorder="1" applyAlignment="1" applyProtection="1">
      <alignment horizontal="center" vertical="center" wrapText="1"/>
      <protection locked="0"/>
    </xf>
    <xf numFmtId="0" fontId="2" fillId="0" borderId="1"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0" xfId="0" applyFont="1" applyAlignment="1">
      <alignment horizontal="left" wrapText="1"/>
    </xf>
    <xf numFmtId="0" fontId="1" fillId="0" borderId="0" xfId="0" applyFont="1" applyAlignment="1">
      <alignment horizontal="left"/>
    </xf>
    <xf numFmtId="164" fontId="2" fillId="3" borderId="1" xfId="0" applyNumberFormat="1" applyFont="1" applyFill="1" applyBorder="1" applyAlignment="1">
      <alignment horizontal="center" vertical="center" wrapText="1"/>
    </xf>
    <xf numFmtId="164" fontId="1" fillId="0" borderId="8" xfId="0" applyNumberFormat="1" applyFont="1" applyBorder="1" applyAlignment="1">
      <alignment horizontal="center" vertical="center" wrapText="1"/>
    </xf>
    <xf numFmtId="164" fontId="1" fillId="0" borderId="0" xfId="0" applyNumberFormat="1" applyFont="1" applyAlignment="1">
      <alignment horizontal="center" vertical="center" wrapText="1"/>
    </xf>
    <xf numFmtId="2" fontId="1" fillId="3" borderId="1" xfId="0" applyNumberFormat="1" applyFont="1" applyFill="1" applyBorder="1" applyAlignment="1">
      <alignment horizontal="center" vertical="center" wrapText="1"/>
    </xf>
    <xf numFmtId="164" fontId="2" fillId="0" borderId="0" xfId="0" applyNumberFormat="1" applyFont="1" applyAlignment="1">
      <alignment horizontal="center"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1" fontId="1" fillId="3" borderId="2" xfId="0" applyNumberFormat="1" applyFont="1" applyFill="1" applyBorder="1" applyAlignment="1">
      <alignment horizontal="center" vertical="center" wrapText="1"/>
    </xf>
    <xf numFmtId="1" fontId="1" fillId="3" borderId="4"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64" fontId="1" fillId="0" borderId="1" xfId="0" applyNumberFormat="1" applyFont="1" applyBorder="1" applyAlignment="1" applyProtection="1">
      <alignment horizontal="center" vertical="center" wrapText="1"/>
      <protection locked="0"/>
    </xf>
    <xf numFmtId="0" fontId="1" fillId="0" borderId="0" xfId="0" applyFont="1" applyAlignment="1">
      <alignment horizontal="left" vertical="center" wrapText="1"/>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164" fontId="1" fillId="3" borderId="2" xfId="0" applyNumberFormat="1"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1" fillId="3" borderId="1" xfId="0" applyNumberFormat="1" applyFont="1" applyFill="1" applyBorder="1" applyAlignment="1">
      <alignment horizontal="center" vertical="center" wrapText="1"/>
    </xf>
    <xf numFmtId="164" fontId="1" fillId="0" borderId="2" xfId="0" applyNumberFormat="1" applyFont="1" applyBorder="1" applyAlignment="1" applyProtection="1">
      <alignment horizontal="center" vertical="center" wrapText="1"/>
      <protection locked="0"/>
    </xf>
    <xf numFmtId="164" fontId="1" fillId="0" borderId="4" xfId="0" applyNumberFormat="1" applyFont="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91F64-3F58-4F7D-AB05-0F68C4405905}">
  <dimension ref="A1:K49"/>
  <sheetViews>
    <sheetView showGridLines="0" tabSelected="1" zoomScale="130" zoomScaleNormal="130" workbookViewId="0">
      <selection activeCell="E4" sqref="E4:J4"/>
    </sheetView>
  </sheetViews>
  <sheetFormatPr defaultColWidth="0" defaultRowHeight="14.5" zeroHeight="1" x14ac:dyDescent="0.35"/>
  <cols>
    <col min="1" max="1" width="4.36328125" style="8" customWidth="1"/>
    <col min="2" max="2" width="10.08984375" style="8" customWidth="1"/>
    <col min="3" max="3" width="7.08984375" style="8" customWidth="1"/>
    <col min="4" max="4" width="20.90625" style="8" customWidth="1"/>
    <col min="5" max="6" width="7.08984375" style="29" customWidth="1"/>
    <col min="7" max="10" width="7.08984375" style="8" customWidth="1"/>
    <col min="11" max="11" width="4.453125" style="8" customWidth="1"/>
    <col min="12" max="16384" width="9.08984375" style="8" hidden="1"/>
  </cols>
  <sheetData>
    <row r="1" spans="1:10" ht="33.75" customHeight="1" x14ac:dyDescent="0.35">
      <c r="A1" s="1"/>
      <c r="B1" s="30" t="s">
        <v>46</v>
      </c>
      <c r="C1" s="2"/>
      <c r="D1" s="3" t="s">
        <v>0</v>
      </c>
      <c r="E1" s="4"/>
      <c r="F1" s="4"/>
      <c r="G1" s="5"/>
      <c r="H1" s="6"/>
      <c r="I1" s="6"/>
      <c r="J1" s="7"/>
    </row>
    <row r="2" spans="1:10" x14ac:dyDescent="0.35">
      <c r="B2" s="9"/>
      <c r="C2" s="9"/>
      <c r="D2" s="9"/>
      <c r="E2" s="10"/>
      <c r="F2" s="10"/>
      <c r="G2" s="9"/>
    </row>
    <row r="3" spans="1:10" ht="24" customHeight="1" x14ac:dyDescent="0.35">
      <c r="B3" s="33" t="s">
        <v>5</v>
      </c>
      <c r="C3" s="34"/>
      <c r="D3" s="34"/>
      <c r="E3" s="11"/>
      <c r="F3" s="11"/>
      <c r="G3" s="12"/>
      <c r="H3" s="13"/>
      <c r="I3" s="13"/>
      <c r="J3" s="14"/>
    </row>
    <row r="4" spans="1:10" ht="30.75" customHeight="1" x14ac:dyDescent="0.35">
      <c r="B4" s="15" t="s">
        <v>1</v>
      </c>
      <c r="C4" s="16"/>
      <c r="D4" s="17"/>
      <c r="E4" s="56"/>
      <c r="F4" s="57"/>
      <c r="G4" s="57"/>
      <c r="H4" s="57"/>
      <c r="I4" s="57"/>
      <c r="J4" s="58"/>
    </row>
    <row r="5" spans="1:10" ht="30.75" customHeight="1" x14ac:dyDescent="0.35">
      <c r="B5" s="18" t="s">
        <v>2</v>
      </c>
      <c r="C5" s="19"/>
      <c r="D5" s="20"/>
      <c r="E5" s="56"/>
      <c r="F5" s="57"/>
      <c r="G5" s="57"/>
      <c r="H5" s="57"/>
      <c r="I5" s="57"/>
      <c r="J5" s="58"/>
    </row>
    <row r="6" spans="1:10" ht="30.75" customHeight="1" x14ac:dyDescent="0.35">
      <c r="B6" s="15" t="s">
        <v>3</v>
      </c>
      <c r="C6" s="16"/>
      <c r="D6" s="17"/>
      <c r="E6" s="56"/>
      <c r="F6" s="57"/>
      <c r="G6" s="57"/>
      <c r="H6" s="57"/>
      <c r="I6" s="57"/>
      <c r="J6" s="58"/>
    </row>
    <row r="7" spans="1:10" ht="30.75" customHeight="1" x14ac:dyDescent="0.35">
      <c r="B7" s="21" t="s">
        <v>4</v>
      </c>
      <c r="C7" s="22"/>
      <c r="D7" s="23"/>
      <c r="E7" s="56"/>
      <c r="F7" s="57"/>
      <c r="G7" s="57"/>
      <c r="H7" s="57"/>
      <c r="I7" s="57"/>
      <c r="J7" s="58"/>
    </row>
    <row r="8" spans="1:10" x14ac:dyDescent="0.35">
      <c r="B8" s="9"/>
      <c r="C8" s="9"/>
      <c r="D8" s="9"/>
      <c r="E8" s="10"/>
      <c r="F8" s="10"/>
      <c r="G8" s="9"/>
    </row>
    <row r="9" spans="1:10" ht="46.5" customHeight="1" x14ac:dyDescent="0.35">
      <c r="B9" s="55" t="s">
        <v>6</v>
      </c>
      <c r="C9" s="55"/>
      <c r="D9" s="55"/>
      <c r="E9" s="55"/>
      <c r="F9" s="55"/>
      <c r="G9" s="55"/>
      <c r="H9" s="55"/>
      <c r="I9" s="55"/>
      <c r="J9" s="55"/>
    </row>
    <row r="10" spans="1:10" x14ac:dyDescent="0.35"/>
    <row r="11" spans="1:10" ht="35.25" customHeight="1" x14ac:dyDescent="0.35">
      <c r="B11" s="38" t="s">
        <v>22</v>
      </c>
      <c r="C11" s="38"/>
      <c r="D11" s="38"/>
      <c r="E11" s="53" t="s">
        <v>21</v>
      </c>
      <c r="F11" s="53"/>
      <c r="G11" s="53" t="s">
        <v>19</v>
      </c>
      <c r="H11" s="53"/>
      <c r="I11" s="53" t="s">
        <v>20</v>
      </c>
      <c r="J11" s="53"/>
    </row>
    <row r="12" spans="1:10" ht="21.75" customHeight="1" x14ac:dyDescent="0.35">
      <c r="B12" s="63" t="s">
        <v>39</v>
      </c>
      <c r="C12" s="64"/>
      <c r="D12" s="64"/>
      <c r="E12" s="64"/>
      <c r="F12" s="64"/>
      <c r="G12" s="64"/>
      <c r="H12" s="64"/>
      <c r="I12" s="64"/>
      <c r="J12" s="65"/>
    </row>
    <row r="13" spans="1:10" ht="21.75" customHeight="1" x14ac:dyDescent="0.35">
      <c r="B13" s="38" t="s">
        <v>7</v>
      </c>
      <c r="C13" s="38"/>
      <c r="D13" s="38"/>
      <c r="E13" s="54">
        <v>0</v>
      </c>
      <c r="F13" s="54"/>
      <c r="G13" s="52">
        <v>2775</v>
      </c>
      <c r="H13" s="52"/>
      <c r="I13" s="42">
        <f>E13*G13</f>
        <v>0</v>
      </c>
      <c r="J13" s="42" t="s">
        <v>8</v>
      </c>
    </row>
    <row r="14" spans="1:10" ht="21.75" customHeight="1" x14ac:dyDescent="0.35">
      <c r="B14" s="38" t="s">
        <v>9</v>
      </c>
      <c r="C14" s="38"/>
      <c r="D14" s="38"/>
      <c r="E14" s="54">
        <v>0</v>
      </c>
      <c r="F14" s="54"/>
      <c r="G14" s="52">
        <v>2775</v>
      </c>
      <c r="H14" s="52"/>
      <c r="I14" s="42">
        <f t="shared" ref="I14:I28" si="0">E14*G14</f>
        <v>0</v>
      </c>
      <c r="J14" s="42" t="s">
        <v>8</v>
      </c>
    </row>
    <row r="15" spans="1:10" ht="39.9" customHeight="1" x14ac:dyDescent="0.35">
      <c r="B15" s="38" t="s">
        <v>23</v>
      </c>
      <c r="C15" s="38"/>
      <c r="D15" s="38"/>
      <c r="E15" s="59">
        <f>IF(E13+E14&gt;925,"BEDRAG TE HOOG!",E13+E14)</f>
        <v>0</v>
      </c>
      <c r="F15" s="60"/>
      <c r="G15" s="52"/>
      <c r="H15" s="52"/>
      <c r="I15" s="42">
        <f>SUM(I13:J14)</f>
        <v>0</v>
      </c>
      <c r="J15" s="42"/>
    </row>
    <row r="16" spans="1:10" ht="39.9" customHeight="1" x14ac:dyDescent="0.35">
      <c r="B16" s="38" t="s">
        <v>10</v>
      </c>
      <c r="C16" s="38"/>
      <c r="D16" s="38"/>
      <c r="E16" s="54">
        <v>0</v>
      </c>
      <c r="F16" s="54"/>
      <c r="G16" s="52">
        <v>1730</v>
      </c>
      <c r="H16" s="52"/>
      <c r="I16" s="42">
        <f t="shared" si="0"/>
        <v>0</v>
      </c>
      <c r="J16" s="42" t="s">
        <v>8</v>
      </c>
    </row>
    <row r="17" spans="2:10" ht="39.9" customHeight="1" x14ac:dyDescent="0.35">
      <c r="B17" s="38" t="s">
        <v>24</v>
      </c>
      <c r="C17" s="38"/>
      <c r="D17" s="38"/>
      <c r="E17" s="59">
        <f>IF(E16&gt;60,"BEDRAG TE HOOG!",E16)</f>
        <v>0</v>
      </c>
      <c r="F17" s="60"/>
      <c r="G17" s="52"/>
      <c r="H17" s="52"/>
      <c r="I17" s="42">
        <f>I16</f>
        <v>0</v>
      </c>
      <c r="J17" s="42"/>
    </row>
    <row r="18" spans="2:10" ht="39.75" customHeight="1" x14ac:dyDescent="0.35">
      <c r="B18" s="38" t="s">
        <v>38</v>
      </c>
      <c r="C18" s="38"/>
      <c r="D18" s="38"/>
      <c r="E18" s="59">
        <f>IF(E13+E14+E16&gt;985,"BEDRAG TE HOOG!",E13+E14+E16)</f>
        <v>0</v>
      </c>
      <c r="F18" s="60"/>
      <c r="G18" s="52"/>
      <c r="H18" s="52"/>
      <c r="I18" s="42">
        <f>SUM(I17,I15)</f>
        <v>0</v>
      </c>
      <c r="J18" s="42"/>
    </row>
    <row r="19" spans="2:10" ht="27.75" customHeight="1" x14ac:dyDescent="0.35">
      <c r="B19" s="38" t="s">
        <v>37</v>
      </c>
      <c r="C19" s="38"/>
      <c r="D19" s="38"/>
      <c r="E19" s="45">
        <f>IF((OR($E17="BEDRAG TE HOOG!", $E15="BEDRAG TE HOOG!")),"BEDRAG TE HOOG!",IF(E18=0,0,IF(E18&lt;685,10,((985-E18)/300)*10)))</f>
        <v>0</v>
      </c>
      <c r="F19" s="45" t="e">
        <f>IF(#REF!=0,0,((985-#REF!)/300)*10)</f>
        <v>#REF!</v>
      </c>
      <c r="G19" s="52"/>
      <c r="H19" s="52"/>
      <c r="I19" s="42"/>
      <c r="J19" s="42"/>
    </row>
    <row r="20" spans="2:10" ht="27.75" customHeight="1" x14ac:dyDescent="0.35">
      <c r="B20" s="63" t="s">
        <v>40</v>
      </c>
      <c r="C20" s="64"/>
      <c r="D20" s="64"/>
      <c r="E20" s="64"/>
      <c r="F20" s="64"/>
      <c r="G20" s="64"/>
      <c r="H20" s="64"/>
      <c r="I20" s="64"/>
      <c r="J20" s="65"/>
    </row>
    <row r="21" spans="2:10" ht="27.75" customHeight="1" x14ac:dyDescent="0.35">
      <c r="B21" s="47" t="s">
        <v>11</v>
      </c>
      <c r="C21" s="48"/>
      <c r="D21" s="49"/>
      <c r="E21" s="67">
        <v>0</v>
      </c>
      <c r="F21" s="68"/>
      <c r="G21" s="50">
        <v>100</v>
      </c>
      <c r="H21" s="51"/>
      <c r="I21" s="61">
        <f t="shared" si="0"/>
        <v>0</v>
      </c>
      <c r="J21" s="62"/>
    </row>
    <row r="22" spans="2:10" ht="27.75" customHeight="1" x14ac:dyDescent="0.35">
      <c r="B22" s="38" t="s">
        <v>12</v>
      </c>
      <c r="C22" s="38"/>
      <c r="D22" s="38"/>
      <c r="E22" s="54">
        <v>0</v>
      </c>
      <c r="F22" s="54"/>
      <c r="G22" s="52">
        <v>50</v>
      </c>
      <c r="H22" s="52"/>
      <c r="I22" s="42">
        <f t="shared" si="0"/>
        <v>0</v>
      </c>
      <c r="J22" s="42" t="s">
        <v>8</v>
      </c>
    </row>
    <row r="23" spans="2:10" ht="27.75" customHeight="1" x14ac:dyDescent="0.35">
      <c r="B23" s="38" t="s">
        <v>13</v>
      </c>
      <c r="C23" s="38"/>
      <c r="D23" s="38"/>
      <c r="E23" s="54">
        <v>0</v>
      </c>
      <c r="F23" s="54"/>
      <c r="G23" s="52">
        <v>250</v>
      </c>
      <c r="H23" s="52"/>
      <c r="I23" s="42">
        <f t="shared" si="0"/>
        <v>0</v>
      </c>
      <c r="J23" s="42" t="s">
        <v>8</v>
      </c>
    </row>
    <row r="24" spans="2:10" ht="27.75" customHeight="1" x14ac:dyDescent="0.35">
      <c r="B24" s="38" t="s">
        <v>14</v>
      </c>
      <c r="C24" s="38"/>
      <c r="D24" s="38"/>
      <c r="E24" s="54">
        <v>0</v>
      </c>
      <c r="F24" s="54"/>
      <c r="G24" s="52">
        <v>250</v>
      </c>
      <c r="H24" s="52"/>
      <c r="I24" s="42">
        <f t="shared" si="0"/>
        <v>0</v>
      </c>
      <c r="J24" s="42" t="s">
        <v>8</v>
      </c>
    </row>
    <row r="25" spans="2:10" ht="27.75" customHeight="1" x14ac:dyDescent="0.35">
      <c r="B25" s="38" t="s">
        <v>15</v>
      </c>
      <c r="C25" s="38"/>
      <c r="D25" s="38"/>
      <c r="E25" s="54">
        <v>0</v>
      </c>
      <c r="F25" s="54"/>
      <c r="G25" s="52">
        <v>500</v>
      </c>
      <c r="H25" s="52"/>
      <c r="I25" s="42">
        <f t="shared" si="0"/>
        <v>0</v>
      </c>
      <c r="J25" s="42" t="s">
        <v>8</v>
      </c>
    </row>
    <row r="26" spans="2:10" ht="27.75" customHeight="1" x14ac:dyDescent="0.35">
      <c r="B26" s="38" t="s">
        <v>16</v>
      </c>
      <c r="C26" s="38"/>
      <c r="D26" s="38"/>
      <c r="E26" s="54">
        <v>0</v>
      </c>
      <c r="F26" s="54"/>
      <c r="G26" s="52">
        <v>250</v>
      </c>
      <c r="H26" s="52"/>
      <c r="I26" s="42">
        <f t="shared" si="0"/>
        <v>0</v>
      </c>
      <c r="J26" s="42" t="s">
        <v>8</v>
      </c>
    </row>
    <row r="27" spans="2:10" ht="27.75" customHeight="1" x14ac:dyDescent="0.35">
      <c r="B27" s="38" t="s">
        <v>17</v>
      </c>
      <c r="C27" s="38"/>
      <c r="D27" s="38"/>
      <c r="E27" s="54">
        <v>0</v>
      </c>
      <c r="F27" s="54"/>
      <c r="G27" s="52">
        <v>350</v>
      </c>
      <c r="H27" s="52"/>
      <c r="I27" s="42">
        <f t="shared" si="0"/>
        <v>0</v>
      </c>
      <c r="J27" s="42" t="s">
        <v>8</v>
      </c>
    </row>
    <row r="28" spans="2:10" ht="27.75" customHeight="1" x14ac:dyDescent="0.35">
      <c r="B28" s="38" t="s">
        <v>18</v>
      </c>
      <c r="C28" s="38"/>
      <c r="D28" s="38"/>
      <c r="E28" s="54">
        <v>0</v>
      </c>
      <c r="F28" s="54"/>
      <c r="G28" s="52">
        <v>500</v>
      </c>
      <c r="H28" s="52"/>
      <c r="I28" s="42">
        <f t="shared" si="0"/>
        <v>0</v>
      </c>
      <c r="J28" s="42" t="s">
        <v>8</v>
      </c>
    </row>
    <row r="29" spans="2:10" ht="39.9" customHeight="1" x14ac:dyDescent="0.35">
      <c r="B29" s="38" t="s">
        <v>41</v>
      </c>
      <c r="C29" s="38"/>
      <c r="D29" s="38"/>
      <c r="E29" s="66"/>
      <c r="F29" s="66"/>
      <c r="G29" s="52"/>
      <c r="H29" s="52"/>
      <c r="I29" s="42">
        <f>SUM(I21:J28)</f>
        <v>0</v>
      </c>
      <c r="J29" s="42" t="s">
        <v>8</v>
      </c>
    </row>
    <row r="30" spans="2:10" ht="27.75" customHeight="1" x14ac:dyDescent="0.35">
      <c r="B30" s="38" t="s">
        <v>45</v>
      </c>
      <c r="C30" s="38"/>
      <c r="D30" s="38"/>
      <c r="E30" s="45">
        <f>IF(I29&gt;70000,0,IF(I29=0,0,IF(I29&lt;30000,5,((70000-I29)/40000)*5)))</f>
        <v>0</v>
      </c>
      <c r="F30" s="45" t="e">
        <f>IF(#REF!=0,0,((985-#REF!)/300)*10)</f>
        <v>#REF!</v>
      </c>
      <c r="G30" s="52"/>
      <c r="H30" s="52"/>
      <c r="I30" s="42"/>
      <c r="J30" s="42"/>
    </row>
    <row r="31" spans="2:10" ht="27.75" customHeight="1" x14ac:dyDescent="0.35">
      <c r="B31" s="24"/>
      <c r="C31" s="24"/>
      <c r="D31" s="24"/>
      <c r="E31" s="25"/>
      <c r="F31" s="25"/>
      <c r="G31" s="26"/>
      <c r="H31" s="26"/>
      <c r="I31" s="27"/>
      <c r="J31" s="27"/>
    </row>
    <row r="32" spans="2:10" ht="21.75" customHeight="1" x14ac:dyDescent="0.35">
      <c r="B32" s="53" t="s">
        <v>44</v>
      </c>
      <c r="C32" s="53"/>
      <c r="D32" s="53"/>
      <c r="E32" s="53"/>
      <c r="F32" s="53"/>
      <c r="G32" s="28"/>
      <c r="H32" s="28"/>
      <c r="I32" s="28"/>
      <c r="J32" s="28"/>
    </row>
    <row r="33" spans="2:10" ht="21.75" customHeight="1" x14ac:dyDescent="0.35">
      <c r="B33" s="38" t="s">
        <v>42</v>
      </c>
      <c r="C33" s="38"/>
      <c r="D33" s="38"/>
      <c r="E33" s="42">
        <f>SUM(I29,I18)</f>
        <v>0</v>
      </c>
      <c r="F33" s="42"/>
      <c r="G33" s="43"/>
      <c r="H33" s="44"/>
    </row>
    <row r="34" spans="2:10" ht="29.4" customHeight="1" x14ac:dyDescent="0.35">
      <c r="B34" s="38" t="s">
        <v>43</v>
      </c>
      <c r="C34" s="38"/>
      <c r="D34" s="38"/>
      <c r="E34" s="45">
        <f>IF(($E19="BEDRAG TE HOOG!"),"BEDRAG TE HOOG!",$E19+$E30)</f>
        <v>0</v>
      </c>
      <c r="F34" s="45">
        <f t="shared" ref="F34" si="1">IF((OR($E30="BEDRAG TE HOOG!", $E18="BEDRAG TE HOOG!")),"BEDRAG TE HOOG!",$E30+$E30)</f>
        <v>0</v>
      </c>
      <c r="G34" s="43"/>
      <c r="H34" s="44"/>
      <c r="I34" s="46"/>
      <c r="J34" s="46"/>
    </row>
    <row r="35" spans="2:10" x14ac:dyDescent="0.35"/>
    <row r="36" spans="2:10" x14ac:dyDescent="0.35"/>
    <row r="37" spans="2:10" x14ac:dyDescent="0.35"/>
    <row r="38" spans="2:10" ht="21.75" customHeight="1" x14ac:dyDescent="0.35">
      <c r="B38" s="38" t="s">
        <v>25</v>
      </c>
      <c r="C38" s="38"/>
      <c r="D38" s="38"/>
      <c r="E38" s="38"/>
      <c r="F38" s="38"/>
      <c r="G38" s="38"/>
      <c r="H38" s="38" t="s">
        <v>26</v>
      </c>
      <c r="I38" s="38"/>
      <c r="J38" s="38"/>
    </row>
    <row r="39" spans="2:10" ht="21.75" customHeight="1" x14ac:dyDescent="0.35">
      <c r="B39" s="39" t="s">
        <v>27</v>
      </c>
      <c r="C39" s="39"/>
      <c r="D39" s="39"/>
      <c r="E39" s="39"/>
      <c r="F39" s="39"/>
      <c r="G39" s="39"/>
      <c r="H39" s="37"/>
      <c r="I39" s="37"/>
      <c r="J39" s="37"/>
    </row>
    <row r="40" spans="2:10" ht="21.75" customHeight="1" x14ac:dyDescent="0.35">
      <c r="B40" s="39" t="s">
        <v>28</v>
      </c>
      <c r="C40" s="39"/>
      <c r="D40" s="39"/>
      <c r="E40" s="39"/>
      <c r="F40" s="39"/>
      <c r="G40" s="39"/>
      <c r="H40" s="37"/>
      <c r="I40" s="37"/>
      <c r="J40" s="37"/>
    </row>
    <row r="41" spans="2:10" ht="21.75" customHeight="1" x14ac:dyDescent="0.35">
      <c r="B41" s="39" t="s">
        <v>29</v>
      </c>
      <c r="C41" s="39"/>
      <c r="D41" s="39"/>
      <c r="E41" s="39"/>
      <c r="F41" s="39"/>
      <c r="G41" s="39"/>
      <c r="H41" s="37"/>
      <c r="I41" s="37"/>
      <c r="J41" s="37"/>
    </row>
    <row r="42" spans="2:10" x14ac:dyDescent="0.35"/>
    <row r="43" spans="2:10" ht="134.25" customHeight="1" x14ac:dyDescent="0.35">
      <c r="B43" s="40" t="s">
        <v>30</v>
      </c>
      <c r="C43" s="41"/>
      <c r="D43" s="41"/>
      <c r="E43" s="41"/>
      <c r="F43" s="41"/>
      <c r="G43" s="41"/>
      <c r="H43" s="41"/>
      <c r="I43" s="41"/>
      <c r="J43" s="41"/>
    </row>
    <row r="44" spans="2:10" x14ac:dyDescent="0.35"/>
    <row r="45" spans="2:10" ht="15.75" customHeight="1" x14ac:dyDescent="0.35">
      <c r="B45" s="35" t="s">
        <v>31</v>
      </c>
      <c r="C45" s="35"/>
      <c r="D45" s="35"/>
      <c r="E45" s="35"/>
      <c r="F45" s="35"/>
      <c r="G45" s="35"/>
      <c r="H45" s="35"/>
      <c r="I45" s="35"/>
      <c r="J45" s="35"/>
    </row>
    <row r="46" spans="2:10" ht="41.25" customHeight="1" x14ac:dyDescent="0.35">
      <c r="B46" s="32" t="s">
        <v>32</v>
      </c>
      <c r="C46" s="32"/>
      <c r="D46" s="31"/>
      <c r="E46" s="31"/>
      <c r="F46" s="32" t="s">
        <v>33</v>
      </c>
      <c r="G46" s="32"/>
      <c r="H46" s="36"/>
      <c r="I46" s="31"/>
      <c r="J46" s="31"/>
    </row>
    <row r="47" spans="2:10" ht="41.25" customHeight="1" x14ac:dyDescent="0.35">
      <c r="B47" s="32" t="s">
        <v>34</v>
      </c>
      <c r="C47" s="32"/>
      <c r="D47" s="31"/>
      <c r="E47" s="31"/>
      <c r="F47" s="32" t="s">
        <v>35</v>
      </c>
      <c r="G47" s="32"/>
      <c r="H47" s="31"/>
      <c r="I47" s="31"/>
      <c r="J47" s="31"/>
    </row>
    <row r="48" spans="2:10" ht="41.25" customHeight="1" x14ac:dyDescent="0.35">
      <c r="B48" s="32" t="s">
        <v>36</v>
      </c>
      <c r="C48" s="32"/>
      <c r="D48" s="31"/>
      <c r="E48" s="31"/>
      <c r="F48" s="31"/>
      <c r="G48" s="31"/>
      <c r="H48" s="31"/>
      <c r="I48" s="31"/>
      <c r="J48" s="31"/>
    </row>
    <row r="49" x14ac:dyDescent="0.35"/>
  </sheetData>
  <sheetProtection algorithmName="SHA-512" hashValue="pM4fJ9Fa+Phb5LnDDrVVR1pNaPy5b1GW6+ItuhbYeleYRfIg+Ov05MkkgThQYLTdrGnnBQ4m7Qqm1PEdYZegLw==" saltValue="2TFIcmk7yUjzC+fjiNU2Eg==" spinCount="100000" sheet="1" selectLockedCells="1"/>
  <mergeCells count="108">
    <mergeCell ref="B16:D16"/>
    <mergeCell ref="B30:D30"/>
    <mergeCell ref="E30:F30"/>
    <mergeCell ref="G30:H30"/>
    <mergeCell ref="I30:J30"/>
    <mergeCell ref="B32:F32"/>
    <mergeCell ref="I21:J21"/>
    <mergeCell ref="B12:J12"/>
    <mergeCell ref="B20:J20"/>
    <mergeCell ref="E19:F19"/>
    <mergeCell ref="E27:F27"/>
    <mergeCell ref="E28:F28"/>
    <mergeCell ref="E29:F29"/>
    <mergeCell ref="E21:F21"/>
    <mergeCell ref="E22:F22"/>
    <mergeCell ref="E23:F23"/>
    <mergeCell ref="E24:F24"/>
    <mergeCell ref="E25:F25"/>
    <mergeCell ref="E26:F26"/>
    <mergeCell ref="I17:J17"/>
    <mergeCell ref="G18:H18"/>
    <mergeCell ref="I18:J18"/>
    <mergeCell ref="E18:F18"/>
    <mergeCell ref="E17:F17"/>
    <mergeCell ref="B9:J9"/>
    <mergeCell ref="E4:J4"/>
    <mergeCell ref="E5:J5"/>
    <mergeCell ref="E6:J6"/>
    <mergeCell ref="G11:H11"/>
    <mergeCell ref="I11:J11"/>
    <mergeCell ref="G13:H13"/>
    <mergeCell ref="E15:F15"/>
    <mergeCell ref="G15:H15"/>
    <mergeCell ref="I15:J15"/>
    <mergeCell ref="B11:D11"/>
    <mergeCell ref="B13:D13"/>
    <mergeCell ref="B14:D14"/>
    <mergeCell ref="B15:D15"/>
    <mergeCell ref="E7:J7"/>
    <mergeCell ref="E11:F11"/>
    <mergeCell ref="E13:F13"/>
    <mergeCell ref="E14:F14"/>
    <mergeCell ref="G16:H16"/>
    <mergeCell ref="I16:J16"/>
    <mergeCell ref="E16:F16"/>
    <mergeCell ref="I22:J22"/>
    <mergeCell ref="G17:H17"/>
    <mergeCell ref="G19:H19"/>
    <mergeCell ref="I19:J19"/>
    <mergeCell ref="I14:J14"/>
    <mergeCell ref="G14:H14"/>
    <mergeCell ref="H38:J38"/>
    <mergeCell ref="H39:J39"/>
    <mergeCell ref="H40:J40"/>
    <mergeCell ref="I29:J29"/>
    <mergeCell ref="G26:H26"/>
    <mergeCell ref="I26:J26"/>
    <mergeCell ref="G27:H27"/>
    <mergeCell ref="I27:J27"/>
    <mergeCell ref="G28:H28"/>
    <mergeCell ref="I28:J28"/>
    <mergeCell ref="G29:H29"/>
    <mergeCell ref="B34:D34"/>
    <mergeCell ref="E34:F34"/>
    <mergeCell ref="G34:H34"/>
    <mergeCell ref="I34:J34"/>
    <mergeCell ref="B27:D27"/>
    <mergeCell ref="B28:D28"/>
    <mergeCell ref="B29:D29"/>
    <mergeCell ref="B33:D33"/>
    <mergeCell ref="B21:D21"/>
    <mergeCell ref="B22:D22"/>
    <mergeCell ref="B23:D23"/>
    <mergeCell ref="B24:D24"/>
    <mergeCell ref="B25:D25"/>
    <mergeCell ref="B26:D26"/>
    <mergeCell ref="G21:H21"/>
    <mergeCell ref="G22:H22"/>
    <mergeCell ref="G23:H23"/>
    <mergeCell ref="I23:J23"/>
    <mergeCell ref="G24:H24"/>
    <mergeCell ref="I24:J24"/>
    <mergeCell ref="G25:H25"/>
    <mergeCell ref="I25:J25"/>
    <mergeCell ref="H47:J47"/>
    <mergeCell ref="B48:C48"/>
    <mergeCell ref="B3:D3"/>
    <mergeCell ref="D48:J48"/>
    <mergeCell ref="B46:C46"/>
    <mergeCell ref="D46:E46"/>
    <mergeCell ref="F47:G47"/>
    <mergeCell ref="D47:E47"/>
    <mergeCell ref="B47:C47"/>
    <mergeCell ref="B45:J45"/>
    <mergeCell ref="H46:J46"/>
    <mergeCell ref="F46:G46"/>
    <mergeCell ref="H41:J41"/>
    <mergeCell ref="B38:G38"/>
    <mergeCell ref="B39:G39"/>
    <mergeCell ref="B40:G40"/>
    <mergeCell ref="B41:G41"/>
    <mergeCell ref="B43:J43"/>
    <mergeCell ref="I13:J13"/>
    <mergeCell ref="B17:D17"/>
    <mergeCell ref="B18:D18"/>
    <mergeCell ref="B19:D19"/>
    <mergeCell ref="G33:H33"/>
    <mergeCell ref="E33:F33"/>
  </mergeCells>
  <pageMargins left="0.70866141732283472" right="0.70866141732283472" top="0.74803149606299213" bottom="0.74803149606299213" header="0.31496062992125984" footer="0.31496062992125984"/>
  <pageSetup paperSize="9" orientation="portrait" r:id="rId1"/>
  <headerFooter>
    <oddFooter>&amp;C&amp;P&amp;RParaaf inschrijver: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e960b4-05de-4698-9e2e-ef44499ece62" xsi:nil="true"/>
    <lcf76f155ced4ddcb4097134ff3c332f xmlns="9bb7ee24-cfb1-47ca-8baf-e95e2412b8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0DB243AC5C174F965F1267F96E4A23" ma:contentTypeVersion="12" ma:contentTypeDescription="Een nieuw document maken." ma:contentTypeScope="" ma:versionID="dde23fcc70f5379954e62982cb320fef">
  <xsd:schema xmlns:xsd="http://www.w3.org/2001/XMLSchema" xmlns:xs="http://www.w3.org/2001/XMLSchema" xmlns:p="http://schemas.microsoft.com/office/2006/metadata/properties" xmlns:ns2="9bb7ee24-cfb1-47ca-8baf-e95e2412b849" xmlns:ns3="a2e960b4-05de-4698-9e2e-ef44499ece62" targetNamespace="http://schemas.microsoft.com/office/2006/metadata/properties" ma:root="true" ma:fieldsID="980dfd6f32cdb6fb641b754ac4e679f9" ns2:_="" ns3:_="">
    <xsd:import namespace="9bb7ee24-cfb1-47ca-8baf-e95e2412b849"/>
    <xsd:import namespace="a2e960b4-05de-4698-9e2e-ef44499ece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7ee24-cfb1-47ca-8baf-e95e2412b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f3472e87-a323-4e15-8dd2-7edcf0409ae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e960b4-05de-4698-9e2e-ef44499ece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f5f19fd-a5b0-40b6-85d6-edf48c4f5051}" ma:internalName="TaxCatchAll" ma:showField="CatchAllData" ma:web="a2e960b4-05de-4698-9e2e-ef44499ec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C41177-629E-4CEE-B57A-5706E0972065}">
  <ds:schemaRefs>
    <ds:schemaRef ds:uri="http://www.w3.org/XML/1998/namespace"/>
    <ds:schemaRef ds:uri="9bb7ee24-cfb1-47ca-8baf-e95e2412b849"/>
    <ds:schemaRef ds:uri="http://purl.org/dc/dcmitype/"/>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a2e960b4-05de-4698-9e2e-ef44499ece62"/>
  </ds:schemaRefs>
</ds:datastoreItem>
</file>

<file path=customXml/itemProps2.xml><?xml version="1.0" encoding="utf-8"?>
<ds:datastoreItem xmlns:ds="http://schemas.openxmlformats.org/officeDocument/2006/customXml" ds:itemID="{E13D5C18-9C05-4D19-A4DC-96D3CDE94560}">
  <ds:schemaRefs>
    <ds:schemaRef ds:uri="http://schemas.microsoft.com/sharepoint/v3/contenttype/forms"/>
  </ds:schemaRefs>
</ds:datastoreItem>
</file>

<file path=customXml/itemProps3.xml><?xml version="1.0" encoding="utf-8"?>
<ds:datastoreItem xmlns:ds="http://schemas.openxmlformats.org/officeDocument/2006/customXml" ds:itemID="{77178CD6-F511-48F0-95F2-73D41AF00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b7ee24-cfb1-47ca-8baf-e95e2412b849"/>
    <ds:schemaRef ds:uri="a2e960b4-05de-4698-9e2e-ef44499ece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 van de Kimmenade</dc:creator>
  <cp:lastModifiedBy>Sanne Kerremans</cp:lastModifiedBy>
  <cp:lastPrinted>2025-11-07T09:28:34Z</cp:lastPrinted>
  <dcterms:created xsi:type="dcterms:W3CDTF">2025-11-06T13:50:25Z</dcterms:created>
  <dcterms:modified xsi:type="dcterms:W3CDTF">2025-11-10T08:56:33Z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0x010100A70DB243AC5C174F965F1267F96E4A23</vt:lpwstr>
  </property>
  <property fmtid="{D5CDD505-2E9C-101B-9397-08002B2CF9AE}" pid="3" name="MediaServiceImageTags">
    <vt:lpwstr/>
  </property>
</Properties>
</file>