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trict-my.sharepoint.com/personal/j_horneman_strict_nl/One Drive documents/Projecten/GGD Groningen/07. aanbesteding/Prijzenblad/"/>
    </mc:Choice>
  </mc:AlternateContent>
  <xr:revisionPtr revIDLastSave="727" documentId="14_{9F5D86D6-3674-4856-B21A-4A5816D88BCE}" xr6:coauthVersionLast="47" xr6:coauthVersionMax="47" xr10:uidLastSave="{FA6158F4-F614-4DC4-AB3A-81127FF63CD1}"/>
  <bookViews>
    <workbookView xWindow="-108" yWindow="-108" windowWidth="23256" windowHeight="13176" xr2:uid="{00000000-000D-0000-FFFF-FFFF00000000}"/>
  </bookViews>
  <sheets>
    <sheet name="Ondertekening" sheetId="12" r:id="rId1"/>
    <sheet name="Eenmalige kosten" sheetId="10" r:id="rId2"/>
    <sheet name="Periodieke kosten" sheetId="13" r:id="rId3"/>
    <sheet name="Optionele zaken" sheetId="14" r:id="rId4"/>
    <sheet name="TCO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4" l="1"/>
  <c r="G8" i="14"/>
  <c r="G9" i="14"/>
  <c r="G22" i="14"/>
  <c r="H22" i="14" s="1"/>
  <c r="I22" i="14" s="1"/>
  <c r="G16" i="14"/>
  <c r="H16" i="14" s="1"/>
  <c r="I16" i="14" s="1"/>
  <c r="G6" i="14"/>
  <c r="G5" i="14"/>
  <c r="G18" i="14"/>
  <c r="H18" i="14" s="1"/>
  <c r="I18" i="14" s="1"/>
  <c r="I21" i="13"/>
  <c r="I22" i="13"/>
  <c r="I23" i="13"/>
  <c r="I20" i="13"/>
  <c r="I17" i="13"/>
  <c r="I18" i="13"/>
  <c r="I16" i="13"/>
  <c r="I14" i="13"/>
  <c r="I8" i="13"/>
  <c r="I9" i="13"/>
  <c r="I10" i="13"/>
  <c r="I11" i="13"/>
  <c r="I12" i="13"/>
  <c r="I7" i="13"/>
  <c r="I4" i="13"/>
  <c r="I5" i="13"/>
  <c r="G17" i="14"/>
  <c r="H17" i="14" s="1"/>
  <c r="I17" i="14" s="1"/>
  <c r="G10" i="13"/>
  <c r="H10" i="13" s="1"/>
  <c r="G18" i="13"/>
  <c r="H18" i="13" s="1"/>
  <c r="G4" i="14"/>
  <c r="G3" i="14"/>
  <c r="G12" i="13"/>
  <c r="H12" i="13" s="1"/>
  <c r="G14" i="13"/>
  <c r="H14" i="13" s="1"/>
  <c r="G5" i="13"/>
  <c r="H5" i="13" s="1"/>
  <c r="G4" i="13"/>
  <c r="H4" i="13" s="1"/>
  <c r="G11" i="14" l="1"/>
  <c r="B4" i="3" s="1"/>
  <c r="G21" i="14"/>
  <c r="H21" i="14" s="1"/>
  <c r="I21" i="14" s="1"/>
  <c r="G20" i="14"/>
  <c r="H20" i="14" s="1"/>
  <c r="I20" i="14" s="1"/>
  <c r="G15" i="14"/>
  <c r="H15" i="14" s="1"/>
  <c r="I15" i="14" s="1"/>
  <c r="G23" i="13"/>
  <c r="H23" i="13" s="1"/>
  <c r="G22" i="13"/>
  <c r="H22" i="13" s="1"/>
  <c r="G21" i="13"/>
  <c r="H21" i="13" s="1"/>
  <c r="G20" i="13"/>
  <c r="H20" i="13" s="1"/>
  <c r="G17" i="13"/>
  <c r="H17" i="13" s="1"/>
  <c r="G16" i="13"/>
  <c r="H16" i="13" s="1"/>
  <c r="G11" i="13"/>
  <c r="H11" i="13" s="1"/>
  <c r="G9" i="13"/>
  <c r="H9" i="13" s="1"/>
  <c r="G8" i="13"/>
  <c r="H8" i="13" s="1"/>
  <c r="G7" i="13"/>
  <c r="H7" i="13" s="1"/>
  <c r="G3" i="13"/>
  <c r="H3" i="13" s="1"/>
  <c r="I3" i="13" s="1"/>
  <c r="G9" i="10"/>
  <c r="G8" i="10"/>
  <c r="G7" i="10"/>
  <c r="G6" i="10"/>
  <c r="G4" i="10"/>
  <c r="G3" i="10"/>
  <c r="G16" i="10" s="1"/>
  <c r="B2" i="3" s="1"/>
  <c r="G12" i="10"/>
  <c r="I24" i="14" l="1"/>
  <c r="B5" i="3" s="1"/>
  <c r="H24" i="14"/>
  <c r="H25" i="13"/>
  <c r="I25" i="13"/>
  <c r="B3" i="3" s="1"/>
  <c r="G14" i="10"/>
  <c r="G13" i="10"/>
  <c r="G11" i="10"/>
  <c r="B7" i="3" l="1"/>
</calcChain>
</file>

<file path=xl/sharedStrings.xml><?xml version="1.0" encoding="utf-8"?>
<sst xmlns="http://schemas.openxmlformats.org/spreadsheetml/2006/main" count="216" uniqueCount="104">
  <si>
    <t xml:space="preserve">Inschrijver verklaart dat deze inschrijving wordt gedaan overeenkomstig de bepalingen van de offerteaanvraag 'Telefonie en contactcenter GGD Groningen' </t>
  </si>
  <si>
    <t>Ondertekening</t>
  </si>
  <si>
    <t>Naam Inschrijver:</t>
  </si>
  <si>
    <t>Plaats:</t>
  </si>
  <si>
    <t>Datum:</t>
  </si>
  <si>
    <t>Naam vertegenwoordiger:</t>
  </si>
  <si>
    <t>Functie:</t>
  </si>
  <si>
    <t>Handtekening:</t>
  </si>
  <si>
    <t>Eenmalige kosten</t>
  </si>
  <si>
    <t>Onderdeel</t>
  </si>
  <si>
    <t>Omschrijving</t>
  </si>
  <si>
    <t>Conform Offerteaanvraag/PvE</t>
  </si>
  <si>
    <t>Rekeneenheid</t>
  </si>
  <si>
    <t>Kosten per eenheid</t>
  </si>
  <si>
    <t xml:space="preserve">Aantal </t>
  </si>
  <si>
    <t>Totaalprijs</t>
  </si>
  <si>
    <t>Toelichting</t>
  </si>
  <si>
    <t>Realisatie en Projectleiding</t>
  </si>
  <si>
    <t>Installatie en configuratie</t>
  </si>
  <si>
    <t>PvE eis 7.1.1</t>
  </si>
  <si>
    <t>stuks</t>
  </si>
  <si>
    <t>Projectbegeleiding</t>
  </si>
  <si>
    <t>PvE eis 7.1.3</t>
  </si>
  <si>
    <t>Opleiding/instructie</t>
  </si>
  <si>
    <t>Gebruikerstraining contactcenter agent (60 pers.)</t>
  </si>
  <si>
    <t>PvE eis 7.2.1</t>
  </si>
  <si>
    <t>Gebruikerstraining contactcenter supervisor (4 pers.)</t>
  </si>
  <si>
    <t>PvE eis 7.2.2</t>
  </si>
  <si>
    <t>Functioneel beheertraining (2 pers.)</t>
  </si>
  <si>
    <t>PvE eis 7.2.3</t>
  </si>
  <si>
    <t>Online trainingsomgeving (E-learning)</t>
  </si>
  <si>
    <t>PvE eis 7.2.4</t>
  </si>
  <si>
    <t>&lt;invullen door Inschrijver&gt;</t>
  </si>
  <si>
    <t>Totale eenmalige kosten (investering)</t>
  </si>
  <si>
    <t>Velden door Inschrijver in te vullen</t>
  </si>
  <si>
    <t>Periodieke kosten</t>
  </si>
  <si>
    <t>Aantal</t>
  </si>
  <si>
    <t>Prijs per maand</t>
  </si>
  <si>
    <t>Prijs per jaar</t>
  </si>
  <si>
    <t>Cloud telefonievoorziening</t>
  </si>
  <si>
    <t>Basis telefoniedienst</t>
  </si>
  <si>
    <t>PvE eis 1.1.1</t>
  </si>
  <si>
    <t>PvE eis 1.1.2 en eis 1.1.5</t>
  </si>
  <si>
    <t>Hosting van 088-nummers</t>
  </si>
  <si>
    <t>PvE eis 1.1.3</t>
  </si>
  <si>
    <t>Contact center</t>
  </si>
  <si>
    <t>Contact center agent aansluitingen (concurrent use)</t>
  </si>
  <si>
    <t>PvE eis 1.2.2</t>
  </si>
  <si>
    <t>Contact center supervisor aansluitingen (concurrent use)</t>
  </si>
  <si>
    <t>Voice Response Systeem (IVR)</t>
  </si>
  <si>
    <t>PvE eis 2.4.1</t>
  </si>
  <si>
    <t>Wallboard</t>
  </si>
  <si>
    <t>PvE eis 2.12.1</t>
  </si>
  <si>
    <t>Telefonie-aansluitingen</t>
  </si>
  <si>
    <t>Mobiele aansluitingen op de telefoniedienst (d.m.v. bellen via MS Teams)</t>
  </si>
  <si>
    <t>PvE eis 1.2.4</t>
  </si>
  <si>
    <t>Integratie/koppelingen</t>
  </si>
  <si>
    <t>Integratie Microsoft Entra ID</t>
  </si>
  <si>
    <t>PvE eis 4.1.1</t>
  </si>
  <si>
    <t>Integratie Exchange Online</t>
  </si>
  <si>
    <t>PvE eis 4.1.2</t>
  </si>
  <si>
    <t>Microsoft Teams integratie</t>
  </si>
  <si>
    <t>PvE eis 4.2.1 t/m eis 4.2.3</t>
  </si>
  <si>
    <t>TCO berekening</t>
  </si>
  <si>
    <t>TCO (P-score)</t>
  </si>
  <si>
    <t>Optionele zaken (eenmalige kosten)</t>
  </si>
  <si>
    <t>Telefoontoestellen</t>
  </si>
  <si>
    <t>Standaard telefoontoestel</t>
  </si>
  <si>
    <t>PvE eis 3.3.1 en eis 3.3.3</t>
  </si>
  <si>
    <t>Uitgebreid telefoontoestel</t>
  </si>
  <si>
    <t>PvE eis 3.3.1 en eis 3.3.2</t>
  </si>
  <si>
    <t>Optionele zaken (periodieke kosten)</t>
  </si>
  <si>
    <t>PvE eis 1.2.3</t>
  </si>
  <si>
    <t>Call recording</t>
  </si>
  <si>
    <t>Contact center groepen (dagelijks actief)</t>
  </si>
  <si>
    <t>Contact center groepen (ad-hoc te activeren)</t>
  </si>
  <si>
    <t>PvE eis 2.11.1 t/m 2.11.9</t>
  </si>
  <si>
    <t>Gespreksopname op alle contactcentergroepen (conform eis 1.2.2)</t>
  </si>
  <si>
    <t>Eenmalige kosten (optionele zaken)</t>
  </si>
  <si>
    <t>Eenmalige kosten (intiele scope)</t>
  </si>
  <si>
    <t>Totale eenmalige kosten (optionele zaken)</t>
  </si>
  <si>
    <t>Let op: de prijzen van eventuele optioneel aangeboden zaken worden meeberekend en zijn daarmee van invloed op de TCO of P-score.</t>
  </si>
  <si>
    <t>Aanbesteding Telefonie en Contactcenter GGD Groningen</t>
  </si>
  <si>
    <t>Prijzenblad</t>
  </si>
  <si>
    <t>Versie:</t>
  </si>
  <si>
    <t>en met inachtneming van de bepalingen en gegevens zoals deze zijn omschreven in de offerteaanvraag (in ieder geval par. 4.2) en de (eventuele) nota('s) van inlichtingen</t>
  </si>
  <si>
    <t>Ontwikkelbudget (zie offerteaanvraag par. 2.2 en 2.4.1)</t>
  </si>
  <si>
    <t>Prijs gedurende 5 jaar</t>
  </si>
  <si>
    <t>Periodieke kosten (5 jaar/intiele scope)</t>
  </si>
  <si>
    <t>Periodieke kosten (5 jaar/optionele zaken)</t>
  </si>
  <si>
    <t>Totale periodieke kosten (initiele contractperiode)</t>
  </si>
  <si>
    <t>Totale periodieke kosten (optionele zaken, initiele contractperiode)</t>
  </si>
  <si>
    <t>1.1</t>
  </si>
  <si>
    <t>Multichannel klantcontact</t>
  </si>
  <si>
    <t>PvE eis 2.2.4</t>
  </si>
  <si>
    <t>Afhandeling van klantcontacten via social media en WhatsApp</t>
  </si>
  <si>
    <t>Realisatie en projectleiding</t>
  </si>
  <si>
    <t>Realisatie van 500 aanvullende mobiele aansluitingen op de telefoniedienst (d.m.v. bellen via MS Teams)</t>
  </si>
  <si>
    <t>Realisatie van gespreksopname op alle contactcentergroepen (conform eis 1.2.2)</t>
  </si>
  <si>
    <r>
      <t>SIP trunk (capaciteit 30 gelijktijdige spraakkanalen),</t>
    </r>
    <r>
      <rPr>
        <u/>
        <sz val="10"/>
        <rFont val="Arial"/>
        <family val="2"/>
      </rPr>
      <t xml:space="preserve"> inclusief</t>
    </r>
    <r>
      <rPr>
        <sz val="10"/>
        <rFont val="Arial"/>
        <family val="2"/>
      </rPr>
      <t xml:space="preserve"> de afhandeling van telefonieverkeer</t>
    </r>
  </si>
  <si>
    <t xml:space="preserve">SIP trunk - additionele capaciteit (30 extra spraakkanalen) </t>
  </si>
  <si>
    <r>
      <t xml:space="preserve">PvE eis 2.11.1 t/m 2.11.9, 7.1.1, 7.1.3 en NvI-1 vraag </t>
    </r>
    <r>
      <rPr>
        <sz val="10"/>
        <rFont val="Arial"/>
        <family val="2"/>
      </rPr>
      <t>161</t>
    </r>
  </si>
  <si>
    <r>
      <t xml:space="preserve">PvE eis 1.2.3, 7.1.1, 7.1.3 en NvI-1 vraag </t>
    </r>
    <r>
      <rPr>
        <sz val="10"/>
        <rFont val="Arial"/>
        <family val="2"/>
      </rPr>
      <t>161</t>
    </r>
  </si>
  <si>
    <r>
      <t xml:space="preserve">PvE eis 1.2.3 en NvI-1 vraag </t>
    </r>
    <r>
      <rPr>
        <sz val="10"/>
        <rFont val="Arial"/>
        <family val="2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</si>
</sst>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2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164" fontId="0" fillId="0" borderId="1" xfId="2" applyFont="1" applyBorder="1" applyAlignment="1">
      <alignment vertical="top"/>
    </xf>
    <xf numFmtId="0" fontId="7" fillId="0" borderId="0" xfId="0" applyFont="1"/>
    <xf numFmtId="0" fontId="7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64" fontId="2" fillId="2" borderId="1" xfId="1" applyFont="1" applyFill="1" applyBorder="1" applyAlignment="1">
      <alignment vertical="top"/>
    </xf>
    <xf numFmtId="164" fontId="2" fillId="3" borderId="1" xfId="1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0" fillId="0" borderId="7" xfId="0" applyBorder="1"/>
    <xf numFmtId="0" fontId="2" fillId="0" borderId="2" xfId="0" applyFont="1" applyBorder="1"/>
    <xf numFmtId="0" fontId="0" fillId="0" borderId="0" xfId="0" applyAlignment="1">
      <alignment vertical="center"/>
    </xf>
    <xf numFmtId="1" fontId="0" fillId="0" borderId="1" xfId="1" applyNumberFormat="1" applyFont="1" applyFill="1" applyBorder="1" applyAlignment="1">
      <alignment horizontal="center" vertical="top"/>
    </xf>
    <xf numFmtId="1" fontId="0" fillId="0" borderId="1" xfId="1" applyNumberFormat="1" applyFont="1" applyFill="1" applyBorder="1" applyAlignment="1">
      <alignment horizontal="center"/>
    </xf>
    <xf numFmtId="164" fontId="0" fillId="7" borderId="1" xfId="1" applyFont="1" applyFill="1" applyBorder="1"/>
    <xf numFmtId="164" fontId="0" fillId="7" borderId="1" xfId="1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right" vertical="top" wrapText="1"/>
    </xf>
    <xf numFmtId="0" fontId="0" fillId="9" borderId="2" xfId="0" applyFill="1" applyBorder="1"/>
    <xf numFmtId="0" fontId="0" fillId="9" borderId="4" xfId="0" applyFill="1" applyBorder="1"/>
    <xf numFmtId="164" fontId="0" fillId="7" borderId="8" xfId="0" applyNumberFormat="1" applyFill="1" applyBorder="1"/>
    <xf numFmtId="164" fontId="2" fillId="8" borderId="4" xfId="0" applyNumberFormat="1" applyFont="1" applyFill="1" applyBorder="1"/>
    <xf numFmtId="0" fontId="0" fillId="9" borderId="1" xfId="0" applyFill="1" applyBorder="1" applyAlignment="1" applyProtection="1">
      <alignment vertical="top"/>
      <protection locked="0"/>
    </xf>
    <xf numFmtId="164" fontId="0" fillId="9" borderId="1" xfId="1" applyFont="1" applyFill="1" applyBorder="1" applyAlignment="1" applyProtection="1">
      <alignment horizontal="right" vertical="top"/>
      <protection locked="0"/>
    </xf>
    <xf numFmtId="1" fontId="0" fillId="9" borderId="1" xfId="1" applyNumberFormat="1" applyFont="1" applyFill="1" applyBorder="1" applyAlignment="1" applyProtection="1">
      <alignment horizontal="center" vertical="top"/>
      <protection locked="0"/>
    </xf>
    <xf numFmtId="164" fontId="0" fillId="9" borderId="1" xfId="1" applyFont="1" applyFill="1" applyBorder="1" applyAlignment="1" applyProtection="1">
      <alignment vertical="top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6" borderId="0" xfId="0" applyFill="1"/>
    <xf numFmtId="0" fontId="0" fillId="9" borderId="1" xfId="0" applyFill="1" applyBorder="1" applyAlignment="1" applyProtection="1">
      <alignment horizontal="center" vertical="top"/>
      <protection locked="0"/>
    </xf>
    <xf numFmtId="0" fontId="0" fillId="10" borderId="0" xfId="0" applyFill="1"/>
    <xf numFmtId="0" fontId="0" fillId="10" borderId="0" xfId="0" applyFill="1" applyAlignment="1">
      <alignment horizont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left"/>
    </xf>
    <xf numFmtId="0" fontId="0" fillId="10" borderId="0" xfId="0" applyFill="1" applyAlignment="1">
      <alignment horizontal="left"/>
    </xf>
    <xf numFmtId="0" fontId="0" fillId="10" borderId="0" xfId="0" applyFill="1" applyAlignment="1" applyProtection="1">
      <alignment vertical="top" wrapText="1"/>
      <protection locked="0"/>
    </xf>
    <xf numFmtId="0" fontId="0" fillId="10" borderId="0" xfId="0" applyFill="1" applyAlignment="1">
      <alignment horizontal="left" vertical="top"/>
    </xf>
    <xf numFmtId="0" fontId="0" fillId="10" borderId="0" xfId="0" applyFill="1" applyAlignment="1">
      <alignment horizontal="right"/>
    </xf>
    <xf numFmtId="1" fontId="0" fillId="10" borderId="0" xfId="0" applyNumberFormat="1" applyFill="1" applyAlignment="1">
      <alignment horizontal="center"/>
    </xf>
    <xf numFmtId="164" fontId="2" fillId="2" borderId="1" xfId="1" applyFont="1" applyFill="1" applyBorder="1" applyAlignment="1" applyProtection="1">
      <alignment vertical="center"/>
    </xf>
    <xf numFmtId="0" fontId="0" fillId="10" borderId="0" xfId="0" applyFill="1" applyAlignment="1">
      <alignment vertical="top" wrapText="1"/>
    </xf>
    <xf numFmtId="0" fontId="0" fillId="10" borderId="7" xfId="0" applyFill="1" applyBorder="1"/>
    <xf numFmtId="0" fontId="0" fillId="10" borderId="0" xfId="0" applyFill="1" applyAlignment="1">
      <alignment vertical="top"/>
    </xf>
    <xf numFmtId="0" fontId="5" fillId="10" borderId="0" xfId="0" applyFont="1" applyFill="1"/>
    <xf numFmtId="0" fontId="0" fillId="10" borderId="3" xfId="0" applyFill="1" applyBorder="1" applyAlignment="1">
      <alignment horizontal="center" wrapText="1"/>
    </xf>
    <xf numFmtId="0" fontId="0" fillId="0" borderId="3" xfId="0" applyBorder="1" applyAlignment="1">
      <alignment vertical="top"/>
    </xf>
    <xf numFmtId="0" fontId="0" fillId="10" borderId="0" xfId="0" applyFill="1" applyAlignment="1">
      <alignment horizontal="center" wrapText="1"/>
    </xf>
    <xf numFmtId="0" fontId="0" fillId="10" borderId="4" xfId="0" applyFill="1" applyBorder="1" applyAlignment="1">
      <alignment horizontal="center" wrapText="1"/>
    </xf>
    <xf numFmtId="0" fontId="0" fillId="0" borderId="0" xfId="0" applyAlignment="1">
      <alignment horizontal="left" vertical="top"/>
    </xf>
    <xf numFmtId="0" fontId="2" fillId="5" borderId="9" xfId="0" applyFont="1" applyFill="1" applyBorder="1" applyAlignment="1">
      <alignment horizontal="right" wrapText="1"/>
    </xf>
    <xf numFmtId="0" fontId="2" fillId="5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right" vertical="center"/>
    </xf>
    <xf numFmtId="0" fontId="2" fillId="5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 applyProtection="1">
      <alignment vertical="top" wrapText="1"/>
      <protection locked="0"/>
    </xf>
    <xf numFmtId="0" fontId="0" fillId="10" borderId="6" xfId="0" applyFill="1" applyBorder="1" applyAlignment="1">
      <alignment horizontal="center" wrapText="1"/>
    </xf>
    <xf numFmtId="0" fontId="2" fillId="10" borderId="0" xfId="0" applyFont="1" applyFill="1"/>
    <xf numFmtId="0" fontId="0" fillId="0" borderId="3" xfId="0" applyBorder="1" applyAlignment="1">
      <alignment vertical="top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top"/>
    </xf>
    <xf numFmtId="0" fontId="0" fillId="10" borderId="3" xfId="0" applyFill="1" applyBorder="1" applyAlignment="1">
      <alignment horizontal="center" vertical="top"/>
    </xf>
    <xf numFmtId="0" fontId="0" fillId="10" borderId="4" xfId="0" applyFill="1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0" fillId="10" borderId="3" xfId="0" applyFill="1" applyBorder="1" applyAlignment="1">
      <alignment horizontal="center" wrapText="1"/>
    </xf>
    <xf numFmtId="0" fontId="0" fillId="10" borderId="10" xfId="0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9F3A5"/>
      <color rgb="FFF9F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3F86-FB2B-47B1-BD8E-2A640F42F9DA}">
  <sheetPr>
    <pageSetUpPr fitToPage="1"/>
  </sheetPr>
  <dimension ref="A1:H14"/>
  <sheetViews>
    <sheetView tabSelected="1" zoomScaleNormal="100" workbookViewId="0">
      <selection activeCell="B9" sqref="B9"/>
    </sheetView>
  </sheetViews>
  <sheetFormatPr defaultColWidth="0" defaultRowHeight="13.2" zeroHeight="1" x14ac:dyDescent="0.25"/>
  <cols>
    <col min="1" max="1" width="26.33203125" customWidth="1"/>
    <col min="2" max="2" width="49.5546875" customWidth="1"/>
    <col min="3" max="7" width="8.88671875" customWidth="1"/>
    <col min="8" max="8" width="26.6640625" customWidth="1"/>
    <col min="9" max="16384" width="8.88671875" hidden="1"/>
  </cols>
  <sheetData>
    <row r="1" spans="1:8" s="41" customFormat="1" x14ac:dyDescent="0.25">
      <c r="A1" s="76" t="s">
        <v>82</v>
      </c>
    </row>
    <row r="2" spans="1:8" s="41" customFormat="1" x14ac:dyDescent="0.25">
      <c r="A2" s="76" t="s">
        <v>83</v>
      </c>
    </row>
    <row r="3" spans="1:8" s="41" customFormat="1" x14ac:dyDescent="0.25">
      <c r="A3" s="76" t="s">
        <v>84</v>
      </c>
      <c r="B3" s="76" t="s">
        <v>92</v>
      </c>
    </row>
    <row r="4" spans="1:8" s="41" customFormat="1" x14ac:dyDescent="0.25"/>
    <row r="5" spans="1:8" x14ac:dyDescent="0.25">
      <c r="A5" s="41" t="s">
        <v>0</v>
      </c>
      <c r="B5" s="41"/>
      <c r="C5" s="41"/>
      <c r="D5" s="41"/>
      <c r="E5" s="41"/>
      <c r="F5" s="41"/>
      <c r="G5" s="41"/>
      <c r="H5" s="41"/>
    </row>
    <row r="6" spans="1:8" x14ac:dyDescent="0.25">
      <c r="A6" s="41" t="s">
        <v>85</v>
      </c>
      <c r="B6" s="41"/>
      <c r="C6" s="41"/>
      <c r="D6" s="41"/>
      <c r="E6" s="41"/>
      <c r="F6" s="41"/>
      <c r="G6" s="41"/>
      <c r="H6" s="41"/>
    </row>
    <row r="7" spans="1:8" x14ac:dyDescent="0.25">
      <c r="A7" s="41"/>
      <c r="B7" s="41"/>
      <c r="C7" s="41"/>
      <c r="D7" s="41"/>
      <c r="E7" s="41"/>
      <c r="F7" s="41"/>
      <c r="G7" s="41"/>
      <c r="H7" s="41"/>
    </row>
    <row r="8" spans="1:8" x14ac:dyDescent="0.25">
      <c r="A8" s="1" t="s">
        <v>1</v>
      </c>
      <c r="B8" s="41"/>
      <c r="C8" s="41"/>
      <c r="D8" s="41"/>
      <c r="E8" s="41"/>
      <c r="F8" s="41"/>
      <c r="G8" s="41"/>
      <c r="H8" s="41"/>
    </row>
    <row r="9" spans="1:8" x14ac:dyDescent="0.25">
      <c r="A9" t="s">
        <v>2</v>
      </c>
      <c r="B9" s="34"/>
      <c r="C9" s="41"/>
      <c r="D9" s="41"/>
      <c r="E9" s="41"/>
      <c r="F9" s="41"/>
      <c r="G9" s="41"/>
      <c r="H9" s="41"/>
    </row>
    <row r="10" spans="1:8" x14ac:dyDescent="0.25">
      <c r="A10" t="s">
        <v>3</v>
      </c>
      <c r="B10" s="34"/>
      <c r="C10" s="41"/>
      <c r="D10" s="41"/>
      <c r="E10" s="41"/>
      <c r="F10" s="41"/>
      <c r="G10" s="41"/>
      <c r="H10" s="41"/>
    </row>
    <row r="11" spans="1:8" x14ac:dyDescent="0.25">
      <c r="A11" t="s">
        <v>4</v>
      </c>
      <c r="B11" s="34"/>
      <c r="C11" s="41"/>
      <c r="D11" s="41"/>
      <c r="E11" s="41"/>
      <c r="F11" s="41"/>
      <c r="G11" s="41"/>
      <c r="H11" s="41"/>
    </row>
    <row r="12" spans="1:8" x14ac:dyDescent="0.25">
      <c r="A12" t="s">
        <v>5</v>
      </c>
      <c r="B12" s="34"/>
      <c r="C12" s="41"/>
      <c r="D12" s="41"/>
      <c r="E12" s="41"/>
      <c r="F12" s="41"/>
      <c r="G12" s="41"/>
      <c r="H12" s="41"/>
    </row>
    <row r="13" spans="1:8" x14ac:dyDescent="0.25">
      <c r="A13" t="s">
        <v>6</v>
      </c>
      <c r="B13" s="34"/>
      <c r="C13" s="41"/>
      <c r="D13" s="41"/>
      <c r="E13" s="41"/>
      <c r="F13" s="41"/>
      <c r="G13" s="41"/>
      <c r="H13" s="41"/>
    </row>
    <row r="14" spans="1:8" s="44" customFormat="1" ht="48.6" customHeight="1" x14ac:dyDescent="0.25">
      <c r="A14" s="59" t="s">
        <v>7</v>
      </c>
      <c r="B14" s="34"/>
      <c r="C14" s="41"/>
      <c r="D14" s="41"/>
      <c r="E14" s="41"/>
      <c r="F14" s="41"/>
      <c r="G14" s="41"/>
      <c r="H14" s="41"/>
    </row>
  </sheetData>
  <sheetProtection algorithmName="SHA-512" hashValue="C3j3I/6TWACbWcnRpjVwvCfJ08cSnNOwgdej8Q0+LyVevjJhuZmxkfrP+Ne/YjHMja1ulmYZ4twoAf4xxaFH+g==" saltValue="vzQuRbuWo/On0ss8fho9K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1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8564"/>
  <sheetViews>
    <sheetView zoomScaleNormal="100" workbookViewId="0">
      <selection activeCell="C4" sqref="C4"/>
    </sheetView>
  </sheetViews>
  <sheetFormatPr defaultColWidth="0" defaultRowHeight="13.2" zeroHeight="1" x14ac:dyDescent="0.25"/>
  <cols>
    <col min="1" max="1" width="25.6640625" customWidth="1"/>
    <col min="2" max="2" width="45.6640625" customWidth="1"/>
    <col min="3" max="3" width="30.6640625" customWidth="1"/>
    <col min="4" max="4" width="15.6640625" style="8" customWidth="1"/>
    <col min="5" max="5" width="15.6640625" style="9" customWidth="1"/>
    <col min="6" max="6" width="15.6640625" style="11" customWidth="1"/>
    <col min="7" max="7" width="20.6640625" customWidth="1"/>
    <col min="8" max="8" width="35.6640625" style="39" customWidth="1"/>
    <col min="9" max="16384" width="12.6640625" hidden="1"/>
  </cols>
  <sheetData>
    <row r="1" spans="1:8" s="16" customFormat="1" ht="19.95" customHeight="1" x14ac:dyDescent="0.25">
      <c r="A1" s="84" t="s">
        <v>8</v>
      </c>
      <c r="B1" s="85"/>
      <c r="C1" s="85"/>
      <c r="D1" s="85"/>
      <c r="E1" s="85"/>
      <c r="F1" s="85"/>
      <c r="G1" s="85"/>
      <c r="H1" s="85"/>
    </row>
    <row r="2" spans="1:8" s="13" customFormat="1" ht="26.4" x14ac:dyDescent="0.25">
      <c r="A2" s="65" t="s">
        <v>9</v>
      </c>
      <c r="B2" s="65" t="s">
        <v>10</v>
      </c>
      <c r="C2" s="65" t="s">
        <v>11</v>
      </c>
      <c r="D2" s="67" t="s">
        <v>12</v>
      </c>
      <c r="E2" s="29" t="s">
        <v>13</v>
      </c>
      <c r="F2" s="66" t="s">
        <v>14</v>
      </c>
      <c r="G2" s="62" t="s">
        <v>15</v>
      </c>
      <c r="H2" s="65" t="s">
        <v>16</v>
      </c>
    </row>
    <row r="3" spans="1:8" s="13" customFormat="1" x14ac:dyDescent="0.25">
      <c r="A3" s="3" t="s">
        <v>17</v>
      </c>
      <c r="B3" s="3" t="s">
        <v>18</v>
      </c>
      <c r="C3" s="3" t="s">
        <v>19</v>
      </c>
      <c r="D3" s="10" t="s">
        <v>20</v>
      </c>
      <c r="E3" s="35">
        <v>0</v>
      </c>
      <c r="F3" s="25">
        <v>1</v>
      </c>
      <c r="G3" s="26">
        <f>E3*F3</f>
        <v>0</v>
      </c>
      <c r="H3" s="43"/>
    </row>
    <row r="4" spans="1:8" s="13" customFormat="1" x14ac:dyDescent="0.25">
      <c r="A4" s="3" t="s">
        <v>17</v>
      </c>
      <c r="B4" s="3" t="s">
        <v>21</v>
      </c>
      <c r="C4" s="3" t="s">
        <v>22</v>
      </c>
      <c r="D4" s="10" t="s">
        <v>20</v>
      </c>
      <c r="E4" s="35">
        <v>0</v>
      </c>
      <c r="F4" s="25">
        <v>1</v>
      </c>
      <c r="G4" s="26">
        <f>E4*F4</f>
        <v>0</v>
      </c>
      <c r="H4" s="43"/>
    </row>
    <row r="5" spans="1:8" s="13" customFormat="1" x14ac:dyDescent="0.25">
      <c r="A5" s="86"/>
      <c r="B5" s="87"/>
      <c r="C5" s="87"/>
      <c r="D5" s="87"/>
      <c r="E5" s="87">
        <v>0</v>
      </c>
      <c r="F5" s="87"/>
      <c r="G5" s="87"/>
      <c r="H5" s="88"/>
    </row>
    <row r="6" spans="1:8" s="13" customFormat="1" x14ac:dyDescent="0.25">
      <c r="A6" s="3" t="s">
        <v>23</v>
      </c>
      <c r="B6" s="3" t="s">
        <v>24</v>
      </c>
      <c r="C6" s="3" t="s">
        <v>25</v>
      </c>
      <c r="D6" s="10" t="s">
        <v>20</v>
      </c>
      <c r="E6" s="35">
        <v>0</v>
      </c>
      <c r="F6" s="36">
        <v>0</v>
      </c>
      <c r="G6" s="26">
        <f>E6*F6</f>
        <v>0</v>
      </c>
      <c r="H6" s="43"/>
    </row>
    <row r="7" spans="1:8" s="13" customFormat="1" x14ac:dyDescent="0.25">
      <c r="A7" s="3" t="s">
        <v>23</v>
      </c>
      <c r="B7" s="3" t="s">
        <v>26</v>
      </c>
      <c r="C7" s="3" t="s">
        <v>27</v>
      </c>
      <c r="D7" s="10" t="s">
        <v>20</v>
      </c>
      <c r="E7" s="35">
        <v>0</v>
      </c>
      <c r="F7" s="36">
        <v>0</v>
      </c>
      <c r="G7" s="26">
        <f>E7*F7</f>
        <v>0</v>
      </c>
      <c r="H7" s="43"/>
    </row>
    <row r="8" spans="1:8" s="13" customFormat="1" x14ac:dyDescent="0.25">
      <c r="A8" s="3" t="s">
        <v>23</v>
      </c>
      <c r="B8" s="3" t="s">
        <v>28</v>
      </c>
      <c r="C8" s="3" t="s">
        <v>29</v>
      </c>
      <c r="D8" s="10" t="s">
        <v>20</v>
      </c>
      <c r="E8" s="35">
        <v>0</v>
      </c>
      <c r="F8" s="36">
        <v>0</v>
      </c>
      <c r="G8" s="26">
        <f>E8*F8</f>
        <v>0</v>
      </c>
      <c r="H8" s="43"/>
    </row>
    <row r="9" spans="1:8" s="13" customFormat="1" x14ac:dyDescent="0.25">
      <c r="A9" s="3" t="s">
        <v>23</v>
      </c>
      <c r="B9" s="56" t="s">
        <v>30</v>
      </c>
      <c r="C9" s="3" t="s">
        <v>31</v>
      </c>
      <c r="D9" s="10" t="s">
        <v>20</v>
      </c>
      <c r="E9" s="35">
        <v>0</v>
      </c>
      <c r="F9" s="36">
        <v>0</v>
      </c>
      <c r="G9" s="26">
        <f>E9*F9</f>
        <v>0</v>
      </c>
      <c r="H9" s="43"/>
    </row>
    <row r="10" spans="1:8" s="13" customFormat="1" x14ac:dyDescent="0.25">
      <c r="A10" s="86"/>
      <c r="B10" s="87"/>
      <c r="C10" s="87"/>
      <c r="D10" s="87"/>
      <c r="E10" s="87"/>
      <c r="F10" s="87"/>
      <c r="G10" s="87"/>
      <c r="H10" s="88"/>
    </row>
    <row r="11" spans="1:8" s="13" customFormat="1" x14ac:dyDescent="0.25">
      <c r="A11" s="34" t="s">
        <v>32</v>
      </c>
      <c r="B11" s="34" t="s">
        <v>32</v>
      </c>
      <c r="C11" s="6"/>
      <c r="D11" s="12" t="s">
        <v>20</v>
      </c>
      <c r="E11" s="35">
        <v>0</v>
      </c>
      <c r="F11" s="36">
        <v>0</v>
      </c>
      <c r="G11" s="27">
        <f t="shared" ref="G11:G14" si="0">E11*F11</f>
        <v>0</v>
      </c>
      <c r="H11" s="43"/>
    </row>
    <row r="12" spans="1:8" s="13" customFormat="1" x14ac:dyDescent="0.25">
      <c r="A12" s="34" t="s">
        <v>32</v>
      </c>
      <c r="B12" s="34" t="s">
        <v>32</v>
      </c>
      <c r="C12" s="6"/>
      <c r="D12" s="12" t="s">
        <v>20</v>
      </c>
      <c r="E12" s="35">
        <v>0</v>
      </c>
      <c r="F12" s="36">
        <v>0</v>
      </c>
      <c r="G12" s="27">
        <f t="shared" ref="G12" si="1">E12*F12</f>
        <v>0</v>
      </c>
      <c r="H12" s="43"/>
    </row>
    <row r="13" spans="1:8" s="13" customFormat="1" x14ac:dyDescent="0.25">
      <c r="A13" s="34" t="s">
        <v>32</v>
      </c>
      <c r="B13" s="34" t="s">
        <v>32</v>
      </c>
      <c r="C13" s="6"/>
      <c r="D13" s="12" t="s">
        <v>20</v>
      </c>
      <c r="E13" s="35">
        <v>0</v>
      </c>
      <c r="F13" s="36">
        <v>0</v>
      </c>
      <c r="G13" s="27">
        <f t="shared" si="0"/>
        <v>0</v>
      </c>
      <c r="H13" s="43"/>
    </row>
    <row r="14" spans="1:8" s="13" customFormat="1" x14ac:dyDescent="0.25">
      <c r="A14" s="34" t="s">
        <v>32</v>
      </c>
      <c r="B14" s="34" t="s">
        <v>32</v>
      </c>
      <c r="C14" s="6"/>
      <c r="D14" s="12" t="s">
        <v>20</v>
      </c>
      <c r="E14" s="35">
        <v>0</v>
      </c>
      <c r="F14" s="36">
        <v>0</v>
      </c>
      <c r="G14" s="27">
        <f t="shared" si="0"/>
        <v>0</v>
      </c>
      <c r="H14" s="43"/>
    </row>
    <row r="15" spans="1:8" x14ac:dyDescent="0.25">
      <c r="A15" s="81"/>
      <c r="B15" s="82"/>
      <c r="C15" s="82"/>
      <c r="D15" s="82"/>
      <c r="E15" s="82"/>
      <c r="F15" s="82"/>
      <c r="G15" s="82"/>
      <c r="H15" s="83"/>
    </row>
    <row r="16" spans="1:8" s="17" customFormat="1" ht="15" customHeight="1" x14ac:dyDescent="0.25">
      <c r="A16" s="78" t="s">
        <v>33</v>
      </c>
      <c r="B16" s="79"/>
      <c r="C16" s="79"/>
      <c r="D16" s="79"/>
      <c r="E16" s="79"/>
      <c r="F16" s="80"/>
      <c r="G16" s="50">
        <f>SUM(G3:G14)</f>
        <v>0</v>
      </c>
      <c r="H16" s="51"/>
    </row>
    <row r="17" spans="1:8" x14ac:dyDescent="0.25">
      <c r="A17" s="52"/>
      <c r="B17" s="41"/>
      <c r="C17" s="41"/>
      <c r="D17" s="42"/>
      <c r="E17" s="48"/>
      <c r="F17" s="49"/>
      <c r="G17" s="41"/>
      <c r="H17" s="41"/>
    </row>
    <row r="18" spans="1:8" x14ac:dyDescent="0.25">
      <c r="A18" s="30" t="s">
        <v>34</v>
      </c>
      <c r="B18" s="31"/>
      <c r="C18" s="41"/>
      <c r="D18" s="42"/>
      <c r="E18" s="48"/>
      <c r="F18" s="49"/>
      <c r="G18" s="41"/>
      <c r="H18" s="41"/>
    </row>
    <row r="1048564" spans="3:8" hidden="1" x14ac:dyDescent="0.25">
      <c r="C1048564" s="41"/>
      <c r="D1048564" s="42"/>
      <c r="E1048564" s="48"/>
      <c r="F1048564" s="49"/>
      <c r="G1048564" s="41"/>
      <c r="H1048564" s="46"/>
    </row>
  </sheetData>
  <sheetProtection algorithmName="SHA-512" hashValue="Va99zJn7Xtnv0KLOnO2cPwgsACFeg5RmaxfAAaZUx4zfod6GtvCsP2qtP5bax3NjkICgiJdoTFaahqmncNcgtw==" saltValue="cew4QIRkA7tNhihdj47r7A==" spinCount="100000" sheet="1" objects="1" scenarios="1"/>
  <mergeCells count="5">
    <mergeCell ref="A16:F16"/>
    <mergeCell ref="A15:H15"/>
    <mergeCell ref="A1:H1"/>
    <mergeCell ref="A5:H5"/>
    <mergeCell ref="A10:H1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26D50-DF87-48CF-B516-B6B4555D8802}">
  <sheetPr>
    <pageSetUpPr fitToPage="1"/>
  </sheetPr>
  <dimension ref="A1:T51"/>
  <sheetViews>
    <sheetView zoomScaleNormal="100" workbookViewId="0">
      <selection activeCell="B4" sqref="B4"/>
    </sheetView>
  </sheetViews>
  <sheetFormatPr defaultColWidth="0" defaultRowHeight="13.2" zeroHeight="1" x14ac:dyDescent="0.25"/>
  <cols>
    <col min="1" max="1" width="23.44140625" customWidth="1"/>
    <col min="2" max="2" width="49" customWidth="1"/>
    <col min="3" max="3" width="26.6640625" customWidth="1"/>
    <col min="4" max="4" width="13.6640625" style="8" customWidth="1"/>
    <col min="5" max="5" width="15.6640625" customWidth="1"/>
    <col min="6" max="6" width="15.6640625" style="8" customWidth="1"/>
    <col min="7" max="9" width="15.6640625" customWidth="1"/>
    <col min="10" max="10" width="35.6640625" style="44" customWidth="1"/>
    <col min="11" max="11" width="4" hidden="1" customWidth="1"/>
    <col min="12" max="20" width="11" hidden="1" customWidth="1"/>
    <col min="21" max="16384" width="8.88671875" hidden="1"/>
  </cols>
  <sheetData>
    <row r="1" spans="1:10" s="15" customFormat="1" ht="19.95" customHeight="1" x14ac:dyDescent="0.25">
      <c r="A1" s="84" t="s">
        <v>35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3" customFormat="1" ht="26.4" x14ac:dyDescent="0.25">
      <c r="A2" s="68" t="s">
        <v>9</v>
      </c>
      <c r="B2" s="65" t="s">
        <v>10</v>
      </c>
      <c r="C2" s="65" t="s">
        <v>11</v>
      </c>
      <c r="D2" s="67" t="s">
        <v>12</v>
      </c>
      <c r="E2" s="69" t="s">
        <v>13</v>
      </c>
      <c r="F2" s="28" t="s">
        <v>36</v>
      </c>
      <c r="G2" s="70" t="s">
        <v>37</v>
      </c>
      <c r="H2" s="71" t="s">
        <v>38</v>
      </c>
      <c r="I2" s="71" t="s">
        <v>87</v>
      </c>
      <c r="J2" s="72" t="s">
        <v>16</v>
      </c>
    </row>
    <row r="3" spans="1:10" x14ac:dyDescent="0.25">
      <c r="A3" s="4" t="s">
        <v>39</v>
      </c>
      <c r="B3" s="3" t="s">
        <v>40</v>
      </c>
      <c r="C3" s="3" t="s">
        <v>41</v>
      </c>
      <c r="D3" s="10" t="s">
        <v>20</v>
      </c>
      <c r="E3" s="37">
        <v>0</v>
      </c>
      <c r="F3" s="10">
        <v>1</v>
      </c>
      <c r="G3" s="5">
        <f>E3*F3</f>
        <v>0</v>
      </c>
      <c r="H3" s="26">
        <f>G3*12</f>
        <v>0</v>
      </c>
      <c r="I3" s="26">
        <f>H3*5</f>
        <v>0</v>
      </c>
      <c r="J3" s="43"/>
    </row>
    <row r="4" spans="1:10" s="13" customFormat="1" ht="26.4" x14ac:dyDescent="0.25">
      <c r="A4" s="6" t="s">
        <v>39</v>
      </c>
      <c r="B4" s="6" t="s">
        <v>99</v>
      </c>
      <c r="C4" s="7" t="s">
        <v>42</v>
      </c>
      <c r="D4" s="12" t="s">
        <v>20</v>
      </c>
      <c r="E4" s="37">
        <v>0</v>
      </c>
      <c r="F4" s="12">
        <v>1</v>
      </c>
      <c r="G4" s="14">
        <f>E4*F4</f>
        <v>0</v>
      </c>
      <c r="H4" s="27">
        <f>G4*12</f>
        <v>0</v>
      </c>
      <c r="I4" s="27">
        <f t="shared" ref="I4:I5" si="0">H4*5</f>
        <v>0</v>
      </c>
      <c r="J4" s="43"/>
    </row>
    <row r="5" spans="1:10" x14ac:dyDescent="0.25">
      <c r="A5" s="4" t="s">
        <v>39</v>
      </c>
      <c r="B5" s="73" t="s">
        <v>43</v>
      </c>
      <c r="C5" s="3" t="s">
        <v>44</v>
      </c>
      <c r="D5" s="10" t="s">
        <v>20</v>
      </c>
      <c r="E5" s="37">
        <v>0</v>
      </c>
      <c r="F5" s="10">
        <v>1</v>
      </c>
      <c r="G5" s="5">
        <f>E5*F5</f>
        <v>0</v>
      </c>
      <c r="H5" s="26">
        <f>G5*12</f>
        <v>0</v>
      </c>
      <c r="I5" s="26">
        <f t="shared" si="0"/>
        <v>0</v>
      </c>
      <c r="J5" s="74"/>
    </row>
    <row r="6" spans="1:10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0" s="13" customFormat="1" x14ac:dyDescent="0.25">
      <c r="A7" s="6" t="s">
        <v>45</v>
      </c>
      <c r="B7" s="6" t="s">
        <v>46</v>
      </c>
      <c r="C7" s="3" t="s">
        <v>47</v>
      </c>
      <c r="D7" s="12" t="s">
        <v>20</v>
      </c>
      <c r="E7" s="37">
        <v>0</v>
      </c>
      <c r="F7" s="12">
        <v>40</v>
      </c>
      <c r="G7" s="14">
        <f t="shared" ref="G7:G17" si="1">E7*F7</f>
        <v>0</v>
      </c>
      <c r="H7" s="27">
        <f t="shared" ref="H7:H17" si="2">G7*12</f>
        <v>0</v>
      </c>
      <c r="I7" s="27">
        <f>H7*5</f>
        <v>0</v>
      </c>
      <c r="J7" s="43"/>
    </row>
    <row r="8" spans="1:10" s="13" customFormat="1" x14ac:dyDescent="0.25">
      <c r="A8" s="6" t="s">
        <v>45</v>
      </c>
      <c r="B8" s="6" t="s">
        <v>48</v>
      </c>
      <c r="C8" s="3" t="s">
        <v>47</v>
      </c>
      <c r="D8" s="12" t="s">
        <v>20</v>
      </c>
      <c r="E8" s="37">
        <v>0</v>
      </c>
      <c r="F8" s="12">
        <v>2</v>
      </c>
      <c r="G8" s="14">
        <f t="shared" si="1"/>
        <v>0</v>
      </c>
      <c r="H8" s="27">
        <f t="shared" si="2"/>
        <v>0</v>
      </c>
      <c r="I8" s="27">
        <f t="shared" ref="I8:I12" si="3">H8*5</f>
        <v>0</v>
      </c>
      <c r="J8" s="43"/>
    </row>
    <row r="9" spans="1:10" x14ac:dyDescent="0.25">
      <c r="A9" s="4" t="s">
        <v>45</v>
      </c>
      <c r="B9" s="3" t="s">
        <v>74</v>
      </c>
      <c r="C9" s="3" t="s">
        <v>47</v>
      </c>
      <c r="D9" s="10" t="s">
        <v>20</v>
      </c>
      <c r="E9" s="37">
        <v>0</v>
      </c>
      <c r="F9" s="10">
        <v>7</v>
      </c>
      <c r="G9" s="5">
        <f t="shared" si="1"/>
        <v>0</v>
      </c>
      <c r="H9" s="26">
        <f t="shared" si="2"/>
        <v>0</v>
      </c>
      <c r="I9" s="27">
        <f t="shared" si="3"/>
        <v>0</v>
      </c>
      <c r="J9" s="43"/>
    </row>
    <row r="10" spans="1:10" x14ac:dyDescent="0.25">
      <c r="A10" s="4" t="s">
        <v>45</v>
      </c>
      <c r="B10" s="3" t="s">
        <v>75</v>
      </c>
      <c r="C10" s="3" t="s">
        <v>47</v>
      </c>
      <c r="D10" s="10" t="s">
        <v>20</v>
      </c>
      <c r="E10" s="37">
        <v>0</v>
      </c>
      <c r="F10" s="10">
        <v>2</v>
      </c>
      <c r="G10" s="5">
        <f t="shared" ref="G10" si="4">E10*F10</f>
        <v>0</v>
      </c>
      <c r="H10" s="26">
        <f t="shared" ref="H10" si="5">G10*12</f>
        <v>0</v>
      </c>
      <c r="I10" s="27">
        <f t="shared" si="3"/>
        <v>0</v>
      </c>
      <c r="J10" s="43"/>
    </row>
    <row r="11" spans="1:10" x14ac:dyDescent="0.25">
      <c r="A11" s="4" t="s">
        <v>45</v>
      </c>
      <c r="B11" s="3" t="s">
        <v>49</v>
      </c>
      <c r="C11" s="3" t="s">
        <v>50</v>
      </c>
      <c r="D11" s="10" t="s">
        <v>20</v>
      </c>
      <c r="E11" s="37">
        <v>0</v>
      </c>
      <c r="F11" s="10">
        <v>1</v>
      </c>
      <c r="G11" s="5">
        <f t="shared" si="1"/>
        <v>0</v>
      </c>
      <c r="H11" s="26">
        <f t="shared" si="2"/>
        <v>0</v>
      </c>
      <c r="I11" s="27">
        <f t="shared" si="3"/>
        <v>0</v>
      </c>
      <c r="J11" s="43"/>
    </row>
    <row r="12" spans="1:10" x14ac:dyDescent="0.25">
      <c r="A12" s="4" t="s">
        <v>45</v>
      </c>
      <c r="B12" s="73" t="s">
        <v>51</v>
      </c>
      <c r="C12" s="73" t="s">
        <v>52</v>
      </c>
      <c r="D12" s="10" t="s">
        <v>20</v>
      </c>
      <c r="E12" s="37">
        <v>0</v>
      </c>
      <c r="F12" s="10">
        <v>2</v>
      </c>
      <c r="G12" s="5">
        <f t="shared" ref="G12" si="6">E12*F12</f>
        <v>0</v>
      </c>
      <c r="H12" s="26">
        <f t="shared" ref="H12" si="7">G12*12</f>
        <v>0</v>
      </c>
      <c r="I12" s="27">
        <f t="shared" si="3"/>
        <v>0</v>
      </c>
      <c r="J12" s="74"/>
    </row>
    <row r="13" spans="1:10" x14ac:dyDescent="0.25">
      <c r="A13" s="92"/>
      <c r="B13" s="92"/>
      <c r="C13" s="92"/>
      <c r="D13" s="92"/>
      <c r="E13" s="92"/>
      <c r="F13" s="92"/>
      <c r="G13" s="92"/>
      <c r="H13" s="92"/>
      <c r="I13" s="92"/>
      <c r="J13" s="92"/>
    </row>
    <row r="14" spans="1:10" s="13" customFormat="1" ht="26.4" x14ac:dyDescent="0.25">
      <c r="A14" s="6" t="s">
        <v>53</v>
      </c>
      <c r="B14" s="6" t="s">
        <v>54</v>
      </c>
      <c r="C14" s="6" t="s">
        <v>55</v>
      </c>
      <c r="D14" s="12" t="s">
        <v>20</v>
      </c>
      <c r="E14" s="37">
        <v>0</v>
      </c>
      <c r="F14" s="12">
        <v>20</v>
      </c>
      <c r="G14" s="14">
        <f t="shared" ref="G14" si="8">E14*F14</f>
        <v>0</v>
      </c>
      <c r="H14" s="27">
        <f t="shared" ref="H14" si="9">G14*12</f>
        <v>0</v>
      </c>
      <c r="I14" s="27">
        <f>H14*5</f>
        <v>0</v>
      </c>
      <c r="J14" s="43"/>
    </row>
    <row r="15" spans="1:10" x14ac:dyDescent="0.25">
      <c r="A15" s="55"/>
      <c r="B15" s="55"/>
      <c r="C15" s="55"/>
      <c r="D15" s="55"/>
      <c r="E15" s="55"/>
      <c r="F15" s="55"/>
      <c r="G15" s="55"/>
      <c r="H15" s="55"/>
      <c r="I15" s="55"/>
      <c r="J15" s="55"/>
    </row>
    <row r="16" spans="1:10" s="13" customFormat="1" x14ac:dyDescent="0.25">
      <c r="A16" s="6" t="s">
        <v>56</v>
      </c>
      <c r="B16" s="7" t="s">
        <v>57</v>
      </c>
      <c r="C16" s="6" t="s">
        <v>58</v>
      </c>
      <c r="D16" s="12" t="s">
        <v>20</v>
      </c>
      <c r="E16" s="37">
        <v>0</v>
      </c>
      <c r="F16" s="12">
        <v>1</v>
      </c>
      <c r="G16" s="14">
        <f t="shared" si="1"/>
        <v>0</v>
      </c>
      <c r="H16" s="27">
        <f t="shared" si="2"/>
        <v>0</v>
      </c>
      <c r="I16" s="27">
        <f>H16*5</f>
        <v>0</v>
      </c>
      <c r="J16" s="43"/>
    </row>
    <row r="17" spans="1:10" s="13" customFormat="1" x14ac:dyDescent="0.25">
      <c r="A17" s="6" t="s">
        <v>56</v>
      </c>
      <c r="B17" s="7" t="s">
        <v>59</v>
      </c>
      <c r="C17" s="6" t="s">
        <v>60</v>
      </c>
      <c r="D17" s="12" t="s">
        <v>20</v>
      </c>
      <c r="E17" s="37">
        <v>0</v>
      </c>
      <c r="F17" s="12">
        <v>1</v>
      </c>
      <c r="G17" s="14">
        <f t="shared" si="1"/>
        <v>0</v>
      </c>
      <c r="H17" s="27">
        <f t="shared" si="2"/>
        <v>0</v>
      </c>
      <c r="I17" s="27">
        <f t="shared" ref="I17:I18" si="10">H17*5</f>
        <v>0</v>
      </c>
      <c r="J17" s="43"/>
    </row>
    <row r="18" spans="1:10" s="13" customFormat="1" x14ac:dyDescent="0.25">
      <c r="A18" s="6" t="s">
        <v>56</v>
      </c>
      <c r="B18" s="7" t="s">
        <v>61</v>
      </c>
      <c r="C18" s="6" t="s">
        <v>62</v>
      </c>
      <c r="D18" s="12" t="s">
        <v>20</v>
      </c>
      <c r="E18" s="37">
        <v>0</v>
      </c>
      <c r="F18" s="12">
        <v>1</v>
      </c>
      <c r="G18" s="14">
        <f t="shared" ref="G18" si="11">E18*F18</f>
        <v>0</v>
      </c>
      <c r="H18" s="27">
        <f t="shared" ref="H18" si="12">G18*12</f>
        <v>0</v>
      </c>
      <c r="I18" s="27">
        <f t="shared" si="10"/>
        <v>0</v>
      </c>
      <c r="J18" s="43"/>
    </row>
    <row r="19" spans="1:10" x14ac:dyDescent="0.25">
      <c r="A19" s="92"/>
      <c r="B19" s="92"/>
      <c r="C19" s="92"/>
      <c r="D19" s="92"/>
      <c r="E19" s="92"/>
      <c r="F19" s="92"/>
      <c r="G19" s="92"/>
      <c r="H19" s="92"/>
      <c r="I19" s="92"/>
      <c r="J19" s="92"/>
    </row>
    <row r="20" spans="1:10" x14ac:dyDescent="0.25">
      <c r="A20" s="34" t="s">
        <v>32</v>
      </c>
      <c r="B20" s="34" t="s">
        <v>32</v>
      </c>
      <c r="C20" s="3"/>
      <c r="D20" s="10" t="s">
        <v>20</v>
      </c>
      <c r="E20" s="37">
        <v>0</v>
      </c>
      <c r="F20" s="38">
        <v>0</v>
      </c>
      <c r="G20" s="5">
        <f t="shared" ref="G20:G23" si="13">E20*F20</f>
        <v>0</v>
      </c>
      <c r="H20" s="26">
        <f t="shared" ref="H20:H23" si="14">G20*12</f>
        <v>0</v>
      </c>
      <c r="I20" s="26">
        <f>H20*5</f>
        <v>0</v>
      </c>
      <c r="J20" s="43"/>
    </row>
    <row r="21" spans="1:10" x14ac:dyDescent="0.25">
      <c r="A21" s="34" t="s">
        <v>32</v>
      </c>
      <c r="B21" s="34" t="s">
        <v>32</v>
      </c>
      <c r="C21" s="3"/>
      <c r="D21" s="10" t="s">
        <v>20</v>
      </c>
      <c r="E21" s="37">
        <v>0</v>
      </c>
      <c r="F21" s="38">
        <v>0</v>
      </c>
      <c r="G21" s="5">
        <f t="shared" si="13"/>
        <v>0</v>
      </c>
      <c r="H21" s="26">
        <f t="shared" si="14"/>
        <v>0</v>
      </c>
      <c r="I21" s="26">
        <f t="shared" ref="I21:I23" si="15">H21*5</f>
        <v>0</v>
      </c>
      <c r="J21" s="43"/>
    </row>
    <row r="22" spans="1:10" x14ac:dyDescent="0.25">
      <c r="A22" s="34" t="s">
        <v>32</v>
      </c>
      <c r="B22" s="34" t="s">
        <v>32</v>
      </c>
      <c r="C22" s="3"/>
      <c r="D22" s="10" t="s">
        <v>20</v>
      </c>
      <c r="E22" s="37">
        <v>0</v>
      </c>
      <c r="F22" s="38">
        <v>0</v>
      </c>
      <c r="G22" s="5">
        <f t="shared" si="13"/>
        <v>0</v>
      </c>
      <c r="H22" s="26">
        <f t="shared" si="14"/>
        <v>0</v>
      </c>
      <c r="I22" s="26">
        <f t="shared" si="15"/>
        <v>0</v>
      </c>
      <c r="J22" s="43"/>
    </row>
    <row r="23" spans="1:10" x14ac:dyDescent="0.25">
      <c r="A23" s="34" t="s">
        <v>32</v>
      </c>
      <c r="B23" s="34" t="s">
        <v>32</v>
      </c>
      <c r="C23" s="3"/>
      <c r="D23" s="10" t="s">
        <v>20</v>
      </c>
      <c r="E23" s="37">
        <v>0</v>
      </c>
      <c r="F23" s="38">
        <v>0</v>
      </c>
      <c r="G23" s="5">
        <f t="shared" si="13"/>
        <v>0</v>
      </c>
      <c r="H23" s="26">
        <f t="shared" si="14"/>
        <v>0</v>
      </c>
      <c r="I23" s="26">
        <f t="shared" si="15"/>
        <v>0</v>
      </c>
      <c r="J23" s="43"/>
    </row>
    <row r="24" spans="1:10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3"/>
    </row>
    <row r="25" spans="1:10" s="13" customFormat="1" ht="15" customHeight="1" x14ac:dyDescent="0.25">
      <c r="A25" s="89" t="s">
        <v>90</v>
      </c>
      <c r="B25" s="90"/>
      <c r="C25" s="90"/>
      <c r="D25" s="90"/>
      <c r="E25" s="90"/>
      <c r="F25" s="90"/>
      <c r="G25" s="91"/>
      <c r="H25" s="19">
        <f>SUM(H3:H24)</f>
        <v>0</v>
      </c>
      <c r="I25" s="18">
        <f>SUM(I3:I24)</f>
        <v>0</v>
      </c>
      <c r="J25" s="47"/>
    </row>
    <row r="26" spans="1:10" x14ac:dyDescent="0.25">
      <c r="A26" s="41"/>
      <c r="B26" s="41"/>
      <c r="C26" s="41"/>
      <c r="D26" s="42"/>
      <c r="E26" s="41"/>
      <c r="F26" s="42"/>
      <c r="G26" s="41"/>
      <c r="H26" s="41"/>
      <c r="I26" s="41"/>
      <c r="J26" s="45"/>
    </row>
    <row r="27" spans="1:10" x14ac:dyDescent="0.25">
      <c r="A27" s="30" t="s">
        <v>34</v>
      </c>
      <c r="B27" s="31"/>
      <c r="C27" s="41"/>
      <c r="D27" s="42"/>
      <c r="E27" s="41"/>
      <c r="F27" s="42"/>
      <c r="G27" s="41"/>
      <c r="H27" s="41"/>
      <c r="I27" s="41"/>
      <c r="J27" s="45"/>
    </row>
    <row r="41" spans="1:1" hidden="1" x14ac:dyDescent="0.25">
      <c r="A41" s="2"/>
    </row>
    <row r="42" spans="1:1" hidden="1" x14ac:dyDescent="0.25">
      <c r="A42" s="2"/>
    </row>
    <row r="43" spans="1:1" hidden="1" x14ac:dyDescent="0.25">
      <c r="A43" s="1"/>
    </row>
    <row r="45" spans="1:1" hidden="1" x14ac:dyDescent="0.25">
      <c r="A45" s="2"/>
    </row>
    <row r="46" spans="1:1" hidden="1" x14ac:dyDescent="0.25">
      <c r="A46" s="1"/>
    </row>
    <row r="49" spans="1:1" hidden="1" x14ac:dyDescent="0.25">
      <c r="A49" s="2"/>
    </row>
    <row r="51" spans="1:1" hidden="1" x14ac:dyDescent="0.25">
      <c r="A51" s="1"/>
    </row>
  </sheetData>
  <sheetProtection algorithmName="SHA-512" hashValue="m1KZ4uzBnFi1G780Y1w1zws3QZIWCA5hRqoroxzRGbYCPEDfuhd6YI1RI1XHAy/OsZVyX7Xzvh8xLg93a1ZwaQ==" saltValue="+4xIU0A+AS6m9kR8L6MprA==" spinCount="100000" sheet="1" objects="1" scenarios="1"/>
  <mergeCells count="6">
    <mergeCell ref="A25:G25"/>
    <mergeCell ref="A1:J1"/>
    <mergeCell ref="A6:J6"/>
    <mergeCell ref="A13:J13"/>
    <mergeCell ref="A19:J19"/>
    <mergeCell ref="A24:J24"/>
  </mergeCells>
  <pageMargins left="0.25" right="0.25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227C-476A-4C71-AB6F-45A85347A24E}">
  <sheetPr>
    <pageSetUpPr fitToPage="1"/>
  </sheetPr>
  <dimension ref="A1:R33"/>
  <sheetViews>
    <sheetView zoomScaleNormal="100" workbookViewId="0">
      <selection activeCell="A7" sqref="A7"/>
    </sheetView>
  </sheetViews>
  <sheetFormatPr defaultColWidth="0" defaultRowHeight="13.2" customHeight="1" zeroHeight="1" x14ac:dyDescent="0.25"/>
  <cols>
    <col min="1" max="1" width="25.6640625" style="55" customWidth="1"/>
    <col min="2" max="2" width="45.6640625" style="55" customWidth="1"/>
    <col min="3" max="3" width="30.6640625" style="55" customWidth="1"/>
    <col min="4" max="9" width="15.6640625" style="55" customWidth="1"/>
    <col min="10" max="18" width="11" hidden="1" customWidth="1"/>
    <col min="19" max="16384" width="8.88671875" hidden="1"/>
  </cols>
  <sheetData>
    <row r="1" spans="1:10" s="23" customFormat="1" ht="19.95" customHeight="1" x14ac:dyDescent="0.25">
      <c r="A1" s="94" t="s">
        <v>65</v>
      </c>
      <c r="B1" s="95"/>
      <c r="C1" s="95"/>
      <c r="D1" s="95"/>
      <c r="E1" s="95"/>
      <c r="F1" s="95"/>
      <c r="G1" s="95"/>
      <c r="H1" s="95"/>
      <c r="I1" s="96"/>
    </row>
    <row r="2" spans="1:10" ht="26.4" x14ac:dyDescent="0.25">
      <c r="A2" s="63" t="s">
        <v>9</v>
      </c>
      <c r="B2" s="64" t="s">
        <v>10</v>
      </c>
      <c r="C2" s="64" t="s">
        <v>11</v>
      </c>
      <c r="D2" s="61" t="s">
        <v>12</v>
      </c>
      <c r="E2" s="60" t="s">
        <v>13</v>
      </c>
      <c r="F2" s="61" t="s">
        <v>36</v>
      </c>
      <c r="G2" s="62" t="s">
        <v>15</v>
      </c>
      <c r="H2" s="41"/>
      <c r="I2" s="41"/>
    </row>
    <row r="3" spans="1:10" x14ac:dyDescent="0.25">
      <c r="A3" s="6" t="s">
        <v>66</v>
      </c>
      <c r="B3" s="6" t="s">
        <v>67</v>
      </c>
      <c r="C3" s="7" t="s">
        <v>68</v>
      </c>
      <c r="D3" s="12" t="s">
        <v>20</v>
      </c>
      <c r="E3" s="35">
        <v>0</v>
      </c>
      <c r="F3" s="24">
        <v>1</v>
      </c>
      <c r="G3" s="27">
        <f>E3*F3</f>
        <v>0</v>
      </c>
      <c r="H3" s="41"/>
      <c r="I3" s="41"/>
    </row>
    <row r="4" spans="1:10" x14ac:dyDescent="0.25">
      <c r="A4" s="6" t="s">
        <v>66</v>
      </c>
      <c r="B4" s="7" t="s">
        <v>69</v>
      </c>
      <c r="C4" s="7" t="s">
        <v>70</v>
      </c>
      <c r="D4" s="12" t="s">
        <v>20</v>
      </c>
      <c r="E4" s="35">
        <v>0</v>
      </c>
      <c r="F4" s="24">
        <v>1</v>
      </c>
      <c r="G4" s="27">
        <f>E4*F4</f>
        <v>0</v>
      </c>
      <c r="H4" s="41"/>
      <c r="I4" s="41"/>
    </row>
    <row r="5" spans="1:10" ht="26.4" x14ac:dyDescent="0.25">
      <c r="A5" s="77" t="s">
        <v>96</v>
      </c>
      <c r="B5" s="6" t="s">
        <v>97</v>
      </c>
      <c r="C5" s="6" t="s">
        <v>102</v>
      </c>
      <c r="D5" s="12" t="s">
        <v>20</v>
      </c>
      <c r="E5" s="35">
        <v>0</v>
      </c>
      <c r="F5" s="24">
        <v>1</v>
      </c>
      <c r="G5" s="27">
        <f>E5*F5</f>
        <v>0</v>
      </c>
      <c r="H5" s="41"/>
      <c r="I5" s="41"/>
    </row>
    <row r="6" spans="1:10" ht="26.4" x14ac:dyDescent="0.25">
      <c r="A6" s="77" t="s">
        <v>96</v>
      </c>
      <c r="B6" s="6" t="s">
        <v>98</v>
      </c>
      <c r="C6" s="6" t="s">
        <v>101</v>
      </c>
      <c r="D6" s="12" t="s">
        <v>20</v>
      </c>
      <c r="E6" s="35">
        <v>0</v>
      </c>
      <c r="F6" s="24">
        <v>1</v>
      </c>
      <c r="G6" s="27">
        <f>E6*F6</f>
        <v>0</v>
      </c>
      <c r="H6" s="41"/>
      <c r="I6" s="41"/>
    </row>
    <row r="7" spans="1:10" x14ac:dyDescent="0.25">
      <c r="A7" s="34" t="s">
        <v>32</v>
      </c>
      <c r="B7" s="34" t="s">
        <v>32</v>
      </c>
      <c r="C7" s="6"/>
      <c r="D7" s="12" t="s">
        <v>20</v>
      </c>
      <c r="E7" s="35">
        <v>0</v>
      </c>
      <c r="F7" s="40"/>
      <c r="G7" s="27">
        <f t="shared" ref="G7:G9" si="0">E7*F7</f>
        <v>0</v>
      </c>
      <c r="H7" s="41"/>
      <c r="I7" s="41"/>
    </row>
    <row r="8" spans="1:10" x14ac:dyDescent="0.25">
      <c r="A8" s="34" t="s">
        <v>32</v>
      </c>
      <c r="B8" s="34" t="s">
        <v>32</v>
      </c>
      <c r="C8" s="6"/>
      <c r="D8" s="12" t="s">
        <v>20</v>
      </c>
      <c r="E8" s="35">
        <v>0</v>
      </c>
      <c r="F8" s="40"/>
      <c r="G8" s="27">
        <f t="shared" si="0"/>
        <v>0</v>
      </c>
      <c r="H8" s="41"/>
      <c r="I8" s="41"/>
    </row>
    <row r="9" spans="1:10" x14ac:dyDescent="0.25">
      <c r="A9" s="34" t="s">
        <v>32</v>
      </c>
      <c r="B9" s="34" t="s">
        <v>32</v>
      </c>
      <c r="C9" s="6"/>
      <c r="D9" s="12" t="s">
        <v>20</v>
      </c>
      <c r="E9" s="35">
        <v>0</v>
      </c>
      <c r="F9" s="40"/>
      <c r="G9" s="27">
        <f t="shared" si="0"/>
        <v>0</v>
      </c>
      <c r="H9" s="41"/>
      <c r="I9" s="41"/>
    </row>
    <row r="10" spans="1:10" x14ac:dyDescent="0.25">
      <c r="H10" s="41"/>
      <c r="I10" s="41"/>
    </row>
    <row r="11" spans="1:10" x14ac:dyDescent="0.25">
      <c r="A11" s="78" t="s">
        <v>80</v>
      </c>
      <c r="B11" s="79"/>
      <c r="C11" s="79"/>
      <c r="D11" s="79"/>
      <c r="E11" s="79"/>
      <c r="F11" s="80"/>
      <c r="G11" s="50">
        <f>SUM(G3:G10)</f>
        <v>0</v>
      </c>
      <c r="H11" s="41"/>
      <c r="I11" s="41"/>
    </row>
    <row r="12" spans="1:10" x14ac:dyDescent="0.25">
      <c r="G12" s="58"/>
      <c r="H12" s="57"/>
      <c r="I12" s="57"/>
      <c r="J12" s="55"/>
    </row>
    <row r="13" spans="1:10" s="23" customFormat="1" ht="19.95" customHeight="1" x14ac:dyDescent="0.25">
      <c r="A13" s="94" t="s">
        <v>71</v>
      </c>
      <c r="B13" s="95"/>
      <c r="C13" s="95"/>
      <c r="D13" s="95"/>
      <c r="E13" s="95"/>
      <c r="F13" s="95"/>
      <c r="G13" s="95"/>
      <c r="H13" s="95"/>
      <c r="I13" s="96"/>
    </row>
    <row r="14" spans="1:10" ht="26.4" x14ac:dyDescent="0.25">
      <c r="A14" s="63" t="s">
        <v>9</v>
      </c>
      <c r="B14" s="64" t="s">
        <v>10</v>
      </c>
      <c r="C14" s="64" t="s">
        <v>11</v>
      </c>
      <c r="D14" s="61" t="s">
        <v>12</v>
      </c>
      <c r="E14" s="60" t="s">
        <v>13</v>
      </c>
      <c r="F14" s="61" t="s">
        <v>36</v>
      </c>
      <c r="G14" s="61" t="s">
        <v>37</v>
      </c>
      <c r="H14" s="62" t="s">
        <v>38</v>
      </c>
      <c r="I14" s="71" t="s">
        <v>87</v>
      </c>
    </row>
    <row r="15" spans="1:10" ht="26.4" x14ac:dyDescent="0.25">
      <c r="A15" s="6" t="s">
        <v>53</v>
      </c>
      <c r="B15" s="6" t="s">
        <v>54</v>
      </c>
      <c r="C15" s="7" t="s">
        <v>72</v>
      </c>
      <c r="D15" s="12" t="s">
        <v>20</v>
      </c>
      <c r="E15" s="35">
        <v>0</v>
      </c>
      <c r="F15" s="24">
        <v>500</v>
      </c>
      <c r="G15" s="14">
        <f>E15*F15</f>
        <v>0</v>
      </c>
      <c r="H15" s="27">
        <f>G15*12</f>
        <v>0</v>
      </c>
      <c r="I15" s="27">
        <f>H15*5</f>
        <v>0</v>
      </c>
    </row>
    <row r="16" spans="1:10" ht="26.4" x14ac:dyDescent="0.25">
      <c r="A16" s="6" t="s">
        <v>39</v>
      </c>
      <c r="B16" s="6" t="s">
        <v>100</v>
      </c>
      <c r="C16" s="7" t="s">
        <v>103</v>
      </c>
      <c r="D16" s="12" t="s">
        <v>20</v>
      </c>
      <c r="E16" s="35">
        <v>0</v>
      </c>
      <c r="F16" s="24">
        <v>1</v>
      </c>
      <c r="G16" s="14">
        <f>E16*F16</f>
        <v>0</v>
      </c>
      <c r="H16" s="27">
        <f>G16*12</f>
        <v>0</v>
      </c>
      <c r="I16" s="27">
        <f>H16*5</f>
        <v>0</v>
      </c>
    </row>
    <row r="17" spans="1:10" ht="26.4" x14ac:dyDescent="0.25">
      <c r="A17" s="6" t="s">
        <v>73</v>
      </c>
      <c r="B17" s="6" t="s">
        <v>77</v>
      </c>
      <c r="C17" s="7" t="s">
        <v>76</v>
      </c>
      <c r="D17" s="12" t="s">
        <v>20</v>
      </c>
      <c r="E17" s="35">
        <v>0</v>
      </c>
      <c r="F17" s="40"/>
      <c r="G17" s="14">
        <f>E17*F17</f>
        <v>0</v>
      </c>
      <c r="H17" s="27">
        <f>G17*12</f>
        <v>0</v>
      </c>
      <c r="I17" s="27">
        <f>H17*5</f>
        <v>0</v>
      </c>
    </row>
    <row r="18" spans="1:10" ht="26.4" x14ac:dyDescent="0.25">
      <c r="A18" s="6" t="s">
        <v>93</v>
      </c>
      <c r="B18" s="6" t="s">
        <v>95</v>
      </c>
      <c r="C18" s="7" t="s">
        <v>94</v>
      </c>
      <c r="D18" s="12" t="s">
        <v>20</v>
      </c>
      <c r="E18" s="35">
        <v>0</v>
      </c>
      <c r="F18" s="40"/>
      <c r="G18" s="14">
        <f>E18*F18</f>
        <v>0</v>
      </c>
      <c r="H18" s="27">
        <f>G18*12</f>
        <v>0</v>
      </c>
      <c r="I18" s="27">
        <f>H18*5</f>
        <v>0</v>
      </c>
    </row>
    <row r="19" spans="1:10" x14ac:dyDescent="0.25">
      <c r="J19" s="57"/>
    </row>
    <row r="20" spans="1:10" s="13" customFormat="1" x14ac:dyDescent="0.25">
      <c r="A20" s="34" t="s">
        <v>32</v>
      </c>
      <c r="B20" s="34" t="s">
        <v>32</v>
      </c>
      <c r="C20" s="6"/>
      <c r="D20" s="12" t="s">
        <v>20</v>
      </c>
      <c r="E20" s="37">
        <v>0</v>
      </c>
      <c r="F20" s="40"/>
      <c r="G20" s="14">
        <f t="shared" ref="G20:G21" si="1">E20*F20</f>
        <v>0</v>
      </c>
      <c r="H20" s="27">
        <f>G20*12</f>
        <v>0</v>
      </c>
      <c r="I20" s="27">
        <f>H20*5</f>
        <v>0</v>
      </c>
    </row>
    <row r="21" spans="1:10" s="13" customFormat="1" x14ac:dyDescent="0.25">
      <c r="A21" s="34" t="s">
        <v>32</v>
      </c>
      <c r="B21" s="34" t="s">
        <v>32</v>
      </c>
      <c r="C21" s="6"/>
      <c r="D21" s="12" t="s">
        <v>20</v>
      </c>
      <c r="E21" s="37">
        <v>0</v>
      </c>
      <c r="F21" s="40"/>
      <c r="G21" s="14">
        <f t="shared" si="1"/>
        <v>0</v>
      </c>
      <c r="H21" s="27">
        <f t="shared" ref="H21" si="2">G21*12</f>
        <v>0</v>
      </c>
      <c r="I21" s="27">
        <f>H21*5</f>
        <v>0</v>
      </c>
    </row>
    <row r="22" spans="1:10" s="13" customFormat="1" x14ac:dyDescent="0.25">
      <c r="A22" s="34" t="s">
        <v>32</v>
      </c>
      <c r="B22" s="34" t="s">
        <v>32</v>
      </c>
      <c r="C22" s="6"/>
      <c r="D22" s="12" t="s">
        <v>20</v>
      </c>
      <c r="E22" s="37">
        <v>0</v>
      </c>
      <c r="F22" s="40"/>
      <c r="G22" s="14">
        <f t="shared" ref="G22" si="3">E22*F22</f>
        <v>0</v>
      </c>
      <c r="H22" s="27">
        <f t="shared" ref="H22" si="4">G22*12</f>
        <v>0</v>
      </c>
      <c r="I22" s="27">
        <f t="shared" ref="I22" si="5">H22*5</f>
        <v>0</v>
      </c>
    </row>
    <row r="23" spans="1:10" s="13" customFormat="1" x14ac:dyDescent="0.25">
      <c r="A23" s="55"/>
      <c r="B23" s="55"/>
      <c r="C23" s="55"/>
      <c r="D23" s="55"/>
      <c r="E23" s="55"/>
      <c r="F23" s="55"/>
      <c r="G23" s="55"/>
      <c r="H23" s="55"/>
      <c r="I23" s="53"/>
    </row>
    <row r="24" spans="1:10" s="13" customFormat="1" x14ac:dyDescent="0.25">
      <c r="A24" s="78" t="s">
        <v>91</v>
      </c>
      <c r="B24" s="79"/>
      <c r="C24" s="79"/>
      <c r="D24" s="79"/>
      <c r="E24" s="79"/>
      <c r="F24" s="79"/>
      <c r="G24" s="79"/>
      <c r="H24" s="50">
        <f>SUM(H15:H23)</f>
        <v>0</v>
      </c>
      <c r="I24" s="50">
        <f>SUM(I15:I23)</f>
        <v>0</v>
      </c>
    </row>
    <row r="25" spans="1:10" x14ac:dyDescent="0.25">
      <c r="A25" s="41"/>
      <c r="B25" s="41"/>
      <c r="C25" s="41"/>
      <c r="D25" s="42"/>
      <c r="E25" s="41"/>
      <c r="F25" s="42"/>
      <c r="G25" s="41"/>
      <c r="H25" s="41"/>
      <c r="I25" s="41"/>
    </row>
    <row r="26" spans="1:10" x14ac:dyDescent="0.25">
      <c r="A26" s="54" t="s">
        <v>81</v>
      </c>
      <c r="B26" s="41"/>
      <c r="C26" s="41"/>
      <c r="D26" s="42"/>
      <c r="E26" s="41"/>
      <c r="F26" s="42"/>
      <c r="G26" s="41"/>
      <c r="H26" s="41"/>
      <c r="I26" s="41"/>
    </row>
    <row r="27" spans="1:10" x14ac:dyDescent="0.25">
      <c r="A27" s="41"/>
      <c r="B27" s="41"/>
      <c r="C27" s="41"/>
      <c r="D27" s="42"/>
      <c r="E27" s="41"/>
      <c r="F27" s="42"/>
      <c r="G27" s="41"/>
      <c r="H27" s="41"/>
      <c r="I27" s="41"/>
    </row>
    <row r="28" spans="1:10" x14ac:dyDescent="0.25">
      <c r="A28" s="30" t="s">
        <v>34</v>
      </c>
      <c r="B28" s="31"/>
      <c r="C28" s="41"/>
      <c r="D28" s="42"/>
      <c r="E28" s="41"/>
      <c r="F28" s="42"/>
      <c r="G28" s="41"/>
      <c r="H28" s="41"/>
      <c r="I28" s="41"/>
    </row>
    <row r="29" spans="1:10" ht="13.2" customHeight="1" x14ac:dyDescent="0.25">
      <c r="A29" s="57"/>
      <c r="B29" s="57"/>
      <c r="C29" s="57"/>
      <c r="D29" s="57"/>
      <c r="E29" s="57"/>
      <c r="F29" s="57"/>
      <c r="G29" s="57"/>
      <c r="H29" s="57"/>
      <c r="I29" s="57"/>
    </row>
    <row r="30" spans="1:10" ht="13.2" hidden="1" customHeight="1" x14ac:dyDescent="0.25">
      <c r="A30" s="75"/>
      <c r="B30" s="75"/>
      <c r="C30" s="75"/>
      <c r="D30" s="75"/>
      <c r="E30" s="75"/>
      <c r="F30" s="75"/>
      <c r="G30" s="75"/>
      <c r="H30" s="75"/>
      <c r="I30" s="75"/>
    </row>
    <row r="31" spans="1:10" ht="13.2" customHeight="1" x14ac:dyDescent="0.25"/>
    <row r="32" spans="1:10" ht="13.2" customHeight="1" x14ac:dyDescent="0.25"/>
    <row r="33" ht="13.2" customHeight="1" x14ac:dyDescent="0.25"/>
  </sheetData>
  <sheetProtection algorithmName="SHA-512" hashValue="9vNshp6Zrh634yvUZ5x43VW1v+2uRMNvpnoJF2kk5OwIhTuClPkUKh1XbwgdV4mEV1SMKEQZ+26a9l/EnAKFDA==" saltValue="wN++MQol1iYhv1G4uUqBuA==" spinCount="100000" sheet="1" objects="1" scenarios="1"/>
  <mergeCells count="4">
    <mergeCell ref="A1:I1"/>
    <mergeCell ref="A13:I13"/>
    <mergeCell ref="A11:F11"/>
    <mergeCell ref="A24:G2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colBreaks count="1" manualBreakCount="1">
    <brk id="1638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7"/>
  <sheetViews>
    <sheetView zoomScaleNormal="100" workbookViewId="0">
      <selection activeCell="B7" sqref="B7"/>
    </sheetView>
  </sheetViews>
  <sheetFormatPr defaultColWidth="0" defaultRowHeight="13.2" zeroHeight="1" x14ac:dyDescent="0.25"/>
  <cols>
    <col min="1" max="1" width="46.5546875" bestFit="1" customWidth="1"/>
    <col min="2" max="2" width="17.6640625" customWidth="1"/>
    <col min="3" max="16384" width="8.88671875" hidden="1"/>
  </cols>
  <sheetData>
    <row r="1" spans="1:2" s="20" customFormat="1" ht="19.95" customHeight="1" x14ac:dyDescent="0.25">
      <c r="A1" s="94" t="s">
        <v>63</v>
      </c>
      <c r="B1" s="96"/>
    </row>
    <row r="2" spans="1:2" ht="15" customHeight="1" x14ac:dyDescent="0.25">
      <c r="A2" s="21" t="s">
        <v>79</v>
      </c>
      <c r="B2" s="32">
        <f>'Eenmalige kosten'!G16</f>
        <v>0</v>
      </c>
    </row>
    <row r="3" spans="1:2" ht="15" customHeight="1" x14ac:dyDescent="0.25">
      <c r="A3" s="21" t="s">
        <v>88</v>
      </c>
      <c r="B3" s="32">
        <f>'Periodieke kosten'!I25</f>
        <v>0</v>
      </c>
    </row>
    <row r="4" spans="1:2" ht="15" customHeight="1" x14ac:dyDescent="0.25">
      <c r="A4" s="21" t="s">
        <v>78</v>
      </c>
      <c r="B4" s="32">
        <f>'Optionele zaken'!G11</f>
        <v>0</v>
      </c>
    </row>
    <row r="5" spans="1:2" ht="15" customHeight="1" x14ac:dyDescent="0.25">
      <c r="A5" s="21" t="s">
        <v>89</v>
      </c>
      <c r="B5" s="32">
        <f>'Optionele zaken'!I24</f>
        <v>0</v>
      </c>
    </row>
    <row r="6" spans="1:2" ht="15" customHeight="1" x14ac:dyDescent="0.25">
      <c r="A6" s="21" t="s">
        <v>86</v>
      </c>
      <c r="B6" s="32">
        <v>100000</v>
      </c>
    </row>
    <row r="7" spans="1:2" s="1" customFormat="1" ht="15" customHeight="1" x14ac:dyDescent="0.25">
      <c r="A7" s="22" t="s">
        <v>64</v>
      </c>
      <c r="B7" s="33">
        <f>SUM(B2:B6)</f>
        <v>100000</v>
      </c>
    </row>
  </sheetData>
  <sheetProtection algorithmName="SHA-512" hashValue="pUpFw3w5SoqfTdkAHJhw8ErZA2EkIJfaU7lP9qgh5KwT9rmgaLgkO/JfrXMdXuggnelW4agXIzP90sN6OXdI/w==" saltValue="gJoPAxiChRp23nfjPd0i6A==" spinCount="100000" sheet="1" objects="1" scenarios="1"/>
  <mergeCells count="1">
    <mergeCell ref="A1:B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2EAFBE9BCED243824A3FADAC5FE6B3" ma:contentTypeVersion="3" ma:contentTypeDescription="Create a new document." ma:contentTypeScope="" ma:versionID="9cdea2dbb8ac21d71f9a0a62615c1fd5">
  <xsd:schema xmlns:xsd="http://www.w3.org/2001/XMLSchema" xmlns:xs="http://www.w3.org/2001/XMLSchema" xmlns:p="http://schemas.microsoft.com/office/2006/metadata/properties" xmlns:ns2="4ec1b4ea-b0b6-4e07-8f43-5296d1afeeb1" targetNamespace="http://schemas.microsoft.com/office/2006/metadata/properties" ma:root="true" ma:fieldsID="0363636ada5387d05f300623709340ee" ns2:_="">
    <xsd:import namespace="4ec1b4ea-b0b6-4e07-8f43-5296d1afee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1b4ea-b0b6-4e07-8f43-5296d1afee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0EAE58-04AC-401A-8F72-AC5644C5152B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4ec1b4ea-b0b6-4e07-8f43-5296d1afeeb1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A32013-89E3-4DA0-BC7B-6A6B51E72DB8}"/>
</file>

<file path=customXml/itemProps3.xml><?xml version="1.0" encoding="utf-8"?>
<ds:datastoreItem xmlns:ds="http://schemas.openxmlformats.org/officeDocument/2006/customXml" ds:itemID="{B034242B-91B6-4A59-B0B9-74A7C18A3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Ondertekening</vt:lpstr>
      <vt:lpstr>Eenmalige kosten</vt:lpstr>
      <vt:lpstr>Periodieke kosten</vt:lpstr>
      <vt:lpstr>Optionele zaken</vt:lpstr>
      <vt:lpstr>TCO</vt:lpstr>
    </vt:vector>
  </TitlesOfParts>
  <Manager/>
  <Company>M&amp;I/Partners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joosc</dc:creator>
  <cp:keywords/>
  <dc:description/>
  <cp:lastModifiedBy>Horneman, Johan</cp:lastModifiedBy>
  <cp:revision/>
  <cp:lastPrinted>2025-09-11T11:16:39Z</cp:lastPrinted>
  <dcterms:created xsi:type="dcterms:W3CDTF">2010-11-30T07:51:33Z</dcterms:created>
  <dcterms:modified xsi:type="dcterms:W3CDTF">2025-11-24T10:52:09Z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0x010100FD2EAFBE9BCED243824A3FADAC5FE6B3</vt:lpwstr>
  </property>
  <property fmtid="{D5CDD505-2E9C-101B-9397-08002B2CF9AE}" pid="3" name="_dlc_DocIdItemGuid">
    <vt:lpwstr>5140a23b-41c5-44d4-b257-98baa0e5850f</vt:lpwstr>
  </property>
  <property fmtid="{D5CDD505-2E9C-101B-9397-08002B2CF9AE}" pid="4" name="MSIP_Label_59c0cc81-595d-4442-996c-ce61e35947ec_Enabled">
    <vt:lpwstr>true</vt:lpwstr>
  </property>
  <property fmtid="{D5CDD505-2E9C-101B-9397-08002B2CF9AE}" pid="5" name="MSIP_Label_59c0cc81-595d-4442-996c-ce61e35947ec_SetDate">
    <vt:lpwstr>2024-02-27T07:26:02Z</vt:lpwstr>
  </property>
  <property fmtid="{D5CDD505-2E9C-101B-9397-08002B2CF9AE}" pid="6" name="MSIP_Label_59c0cc81-595d-4442-996c-ce61e35947ec_Method">
    <vt:lpwstr>Privileged</vt:lpwstr>
  </property>
  <property fmtid="{D5CDD505-2E9C-101B-9397-08002B2CF9AE}" pid="7" name="MSIP_Label_59c0cc81-595d-4442-996c-ce61e35947ec_Name">
    <vt:lpwstr>Inf_publiek</vt:lpwstr>
  </property>
  <property fmtid="{D5CDD505-2E9C-101B-9397-08002B2CF9AE}" pid="8" name="MSIP_Label_59c0cc81-595d-4442-996c-ce61e35947ec_SiteId">
    <vt:lpwstr>0dba6fac-6971-48f3-9af1-d8a86d20e1ed</vt:lpwstr>
  </property>
  <property fmtid="{D5CDD505-2E9C-101B-9397-08002B2CF9AE}" pid="9" name="MSIP_Label_59c0cc81-595d-4442-996c-ce61e35947ec_ActionId">
    <vt:lpwstr>c725534e-8e2c-4775-94ce-d3475e23f9d2</vt:lpwstr>
  </property>
  <property fmtid="{D5CDD505-2E9C-101B-9397-08002B2CF9AE}" pid="10" name="MSIP_Label_59c0cc81-595d-4442-996c-ce61e35947ec_ContentBits">
    <vt:lpwstr>0</vt:lpwstr>
  </property>
  <property fmtid="{D5CDD505-2E9C-101B-9397-08002B2CF9AE}" pid="11" name="MediaServiceImageTags">
    <vt:lpwstr/>
  </property>
</Properties>
</file>