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2702552-my.sharepoint.com/personal/info_lanivo_nl/Documents/klanten/gemeente Woerden/2025 Tenders WDA en Sani Artikelen/Sanitaire artikelen/2. NVI/concepten nvi 4/"/>
    </mc:Choice>
  </mc:AlternateContent>
  <xr:revisionPtr revIDLastSave="219" documentId="8_{431DD117-E048-4874-A7F0-9D3F2153744E}" xr6:coauthVersionLast="47" xr6:coauthVersionMax="47" xr10:uidLastSave="{1183EA5B-AF90-5746-BF61-1B4D0705F738}"/>
  <bookViews>
    <workbookView xWindow="-68560" yWindow="-1340" windowWidth="43060" windowHeight="25380" xr2:uid="{8CE0F8E5-F6E2-4449-AA2D-06CFD1DDA45F}"/>
  </bookViews>
  <sheets>
    <sheet name="Prijzeninvulformulier" sheetId="1" r:id="rId1"/>
    <sheet name="Adressen objec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M5" i="1"/>
  <c r="L5" i="1"/>
  <c r="I17" i="1"/>
  <c r="G42" i="1"/>
  <c r="I42" i="1" s="1"/>
  <c r="M42" i="1" s="1"/>
  <c r="D41" i="1"/>
  <c r="I44" i="1"/>
  <c r="M44" i="1" s="1"/>
  <c r="I45" i="1"/>
  <c r="M45" i="1" s="1"/>
  <c r="I46" i="1"/>
  <c r="M46" i="1" s="1"/>
  <c r="I47" i="1"/>
  <c r="M47" i="1" s="1"/>
  <c r="I48" i="1"/>
  <c r="M48" i="1" s="1"/>
  <c r="I49" i="1"/>
  <c r="M49" i="1" s="1"/>
  <c r="I50" i="1"/>
  <c r="M50" i="1" s="1"/>
  <c r="I41" i="1"/>
  <c r="M41" i="1" s="1"/>
  <c r="D43" i="1"/>
  <c r="I43" i="1" s="1"/>
  <c r="M43" i="1" s="1"/>
  <c r="I6" i="1"/>
  <c r="I7" i="1"/>
  <c r="I8" i="1"/>
  <c r="I9" i="1"/>
  <c r="I10" i="1"/>
  <c r="I11" i="1"/>
  <c r="I12" i="1"/>
  <c r="I13" i="1"/>
  <c r="I14" i="1"/>
  <c r="I15" i="1"/>
  <c r="I16" i="1"/>
  <c r="I5" i="1"/>
  <c r="M51" i="1" l="1"/>
  <c r="C65" i="1" s="1"/>
  <c r="M20" i="1"/>
  <c r="C64" i="1" s="1"/>
  <c r="C66" i="1" l="1"/>
</calcChain>
</file>

<file path=xl/sharedStrings.xml><?xml version="1.0" encoding="utf-8"?>
<sst xmlns="http://schemas.openxmlformats.org/spreadsheetml/2006/main" count="252" uniqueCount="128">
  <si>
    <t xml:space="preserve">Prijzenblad gemeente Woerden </t>
  </si>
  <si>
    <t>Frequentie vervanging
hardware</t>
  </si>
  <si>
    <t>Toiletrolhouder</t>
  </si>
  <si>
    <t>Toiletborstel</t>
  </si>
  <si>
    <t>Luchtverfrisser</t>
  </si>
  <si>
    <t>Handdoekautomaat voor katoenen rol</t>
  </si>
  <si>
    <t>Hygiene box</t>
  </si>
  <si>
    <t>Afvalbak</t>
  </si>
  <si>
    <t>Poetsrol houder</t>
  </si>
  <si>
    <t>Seat cleaner dispenser</t>
  </si>
  <si>
    <t>Zeepdispenser - voor handzeep</t>
  </si>
  <si>
    <t>Zeepdispenser - voor garagezeep</t>
  </si>
  <si>
    <t>Zeepdispenser - voor zonnebrand</t>
  </si>
  <si>
    <t>Zeepdispenser - voor handcrème</t>
  </si>
  <si>
    <t>n.v.t.</t>
  </si>
  <si>
    <t>1x per jaar</t>
  </si>
  <si>
    <t>gemeentehuis Woerden</t>
  </si>
  <si>
    <t>Binnensportaccommodaties Woerden</t>
  </si>
  <si>
    <t>Binnensportaccommodaties Oudewater</t>
  </si>
  <si>
    <t>TOTAAL</t>
  </si>
  <si>
    <t>Merknaam en type</t>
  </si>
  <si>
    <r>
      <t xml:space="preserve">Totaalprijs </t>
    </r>
    <r>
      <rPr>
        <b/>
        <sz val="12"/>
        <color theme="1"/>
        <rFont val="Aptos Narrow"/>
        <scheme val="minor"/>
      </rPr>
      <t>per jaar</t>
    </r>
    <r>
      <rPr>
        <sz val="12"/>
        <color theme="1"/>
        <rFont val="Aptos Narrow"/>
        <family val="2"/>
        <scheme val="minor"/>
      </rPr>
      <t xml:space="preserve">  (excl btw.)</t>
    </r>
  </si>
  <si>
    <t>prijs per stuk</t>
  </si>
  <si>
    <t>idem merk en type als hierboven</t>
  </si>
  <si>
    <t>* Aanbieder vult alleen de gele velden in</t>
  </si>
  <si>
    <t>* Oranje velden zijn formules met totaal bedragen</t>
  </si>
  <si>
    <t>1x per 2 weken</t>
  </si>
  <si>
    <t>Stadserf Woerden +begraafplaatsen</t>
  </si>
  <si>
    <t>Stadserf  Oudewater</t>
  </si>
  <si>
    <t>Toiletborstel met houder</t>
  </si>
  <si>
    <t>Vulling luchtverfrisser</t>
  </si>
  <si>
    <t>Vulling garagezeep</t>
  </si>
  <si>
    <t>Vulling zonnebrand crème</t>
  </si>
  <si>
    <t>Bij vervanging</t>
  </si>
  <si>
    <t>Levering per stuk</t>
  </si>
  <si>
    <t>Aantal stuks per locatie per jaar verbruikt</t>
  </si>
  <si>
    <t>* Voor de volgende locaties is op basis van historische cijfers het aantallen vebruik opgegeven: gemeentehuis en binnensportaccommodaties Woerden</t>
  </si>
  <si>
    <t>Kolom in te vullen 
door aanbieder</t>
  </si>
  <si>
    <t xml:space="preserve">De inschrijving dient  plaats te vinden op basis van de opgegeven aantallen. De daadwerkelijke levering kan hierop afwijken en kunnen geen rechten aan ontleend worden. </t>
  </si>
  <si>
    <t xml:space="preserve">Productprijs verbruiksartikel 
 per stuk (excl btw.) </t>
  </si>
  <si>
    <t>x</t>
  </si>
  <si>
    <t xml:space="preserve"> </t>
  </si>
  <si>
    <t>De gearceerde vakken zijn op basis van een ruwe inschatting het aantallen verbruik opgegeven: binnensportaccommodaties Oudewater, Stadserf Woerden en Stadserf Oudewater</t>
  </si>
  <si>
    <t>Toelichting:</t>
  </si>
  <si>
    <t xml:space="preserve">waarna de prijsonderdelen automatisch worden berekend in de oranje vakken. Alle prijzen waarmee wordt ingeschreven dienen exlcusief BTW te zijn. </t>
  </si>
  <si>
    <t xml:space="preserve">Inschrijfsom voor verwachte verbruiksartikelen </t>
  </si>
  <si>
    <t>Totale inschrijfprijs:</t>
  </si>
  <si>
    <t>Ondertekening namens Inschrijver, uit hoofd van zijn/ haar functie, het bovenstaande naar waarheid te hebben ingevuld</t>
  </si>
  <si>
    <t>Naam rechtsgeldige vertegenwoordiger:</t>
  </si>
  <si>
    <t>Functie:</t>
  </si>
  <si>
    <t>Onderneming:</t>
  </si>
  <si>
    <t>Plaats en datum:</t>
  </si>
  <si>
    <t>Handtekening</t>
  </si>
  <si>
    <t>Inschrijver: &lt;NAAM BEDRIJF&gt;</t>
  </si>
  <si>
    <t xml:space="preserve">Inschrijvers zijn verplicht dit inschrijfformulier te gebruiken t.b.v. hun inschrijving. Het is niet toegestaan dit formulier aan te passen. Inschrijver dient de gele velden in te vullen, </t>
  </si>
  <si>
    <t>Inschrijfsom voor huur / lease all-in per jaar</t>
  </si>
  <si>
    <r>
      <t xml:space="preserve">Totaalprijs* </t>
    </r>
    <r>
      <rPr>
        <b/>
        <sz val="12"/>
        <color theme="1"/>
        <rFont val="Aptos Narrow"/>
        <scheme val="minor"/>
      </rPr>
      <t>per jaar</t>
    </r>
    <r>
      <rPr>
        <sz val="12"/>
        <color theme="1"/>
        <rFont val="Aptos Narrow"/>
        <family val="2"/>
        <scheme val="minor"/>
      </rPr>
      <t xml:space="preserve">  (excl btw.)</t>
    </r>
  </si>
  <si>
    <t>Locaties / sanitaire voorzieningen</t>
  </si>
  <si>
    <t>Locaties / sanitaire verbruiksartikelen</t>
  </si>
  <si>
    <t xml:space="preserve">Omschrijving  sanitaire voorzieningen </t>
  </si>
  <si>
    <t>aantallen sanitaire voorzieningen</t>
  </si>
  <si>
    <t>Eenheids-/verrekenprijzen sanitaire voorzieningen  bij vandalisme</t>
  </si>
  <si>
    <t>Stuksprijzen verbruiksartikelen behorend bij de sanitaire voorzieningen*</t>
  </si>
  <si>
    <t>Zeepdispenser - voor handzeep/ foam</t>
  </si>
  <si>
    <t>Gemeentehuis Woerden</t>
  </si>
  <si>
    <t>Sporthal Snellerpoort</t>
  </si>
  <si>
    <t>Steinhagenseweg 3a, 3446 GP  Woerden</t>
  </si>
  <si>
    <t>sporthal Thijs van der Polshal</t>
  </si>
  <si>
    <t>Jozef Israëlslaan 58, 3443 CT  Woerden</t>
  </si>
  <si>
    <t>Sportzaal Buwlijk</t>
  </si>
  <si>
    <t>Stromenlaan 130, 3448 CH  Woerden</t>
  </si>
  <si>
    <t>Sportzaal Essenlaan</t>
  </si>
  <si>
    <t>Essenlaan 3, 3442 JE Woerden</t>
  </si>
  <si>
    <t>Gymzaal Pius-X</t>
  </si>
  <si>
    <t>Rubensstraat 3, 3443 GE Woerden</t>
  </si>
  <si>
    <t>Sportzaal De Regenboog</t>
  </si>
  <si>
    <t>Kallameer 2, 3446 JG Woerden</t>
  </si>
  <si>
    <t>Gymzaal Dr. Kuyperlaan</t>
  </si>
  <si>
    <t>Dr. Kuyperlaan 17, 3445 CK Woerden</t>
  </si>
  <si>
    <t>Gymzaal Willem van Oranje</t>
  </si>
  <si>
    <t>Goudenregenstraat 2a, 3442 HG Woerden</t>
  </si>
  <si>
    <t>Gymzaal Oeralstraat</t>
  </si>
  <si>
    <t>Oeralstraat 5, 3446 BT Woerden</t>
  </si>
  <si>
    <t>Sporthal De Kroon</t>
  </si>
  <si>
    <t>Hendriklaan 2, 3481 VR Harmelen</t>
  </si>
  <si>
    <t>Gymzaal Noord</t>
  </si>
  <si>
    <t>Oudeland 2, 3481 GD Harmelen</t>
  </si>
  <si>
    <t>Gymzaal Bredeschool Schilderskwartier</t>
  </si>
  <si>
    <t>Tournoysveld 94, 3443 GT Woerden</t>
  </si>
  <si>
    <t>Binnensporaccommodaties Woerden</t>
  </si>
  <si>
    <t>Touwslag 3, 3421 JH Oudewater</t>
  </si>
  <si>
    <t>Sporthal De Noort Syde</t>
  </si>
  <si>
    <t>Sportzaal De Eiber</t>
  </si>
  <si>
    <t>Papenhoeflaan 43, 3421 XN Oudewater</t>
  </si>
  <si>
    <t>Blekerijlaan 14, 3447 GR Woerden. (Leveranciersingang: De Bleek 2)</t>
  </si>
  <si>
    <t>Stadserf Woerden + begraafplaatsen</t>
  </si>
  <si>
    <t>Pijpenmakersweg 4, 3449 JE Woerden</t>
  </si>
  <si>
    <t>Stadserf Oudewater</t>
  </si>
  <si>
    <t>Tappersheul 21, 3421 TX Oudewater</t>
  </si>
  <si>
    <t>Objecen en adressen t.b.v. levering locaties sanitaire voorzieningen:</t>
  </si>
  <si>
    <t>Handdoekautomaat voor papieren vouwhanddoekjes</t>
  </si>
  <si>
    <t>Toiletrol (100m)</t>
  </si>
  <si>
    <t>Poetsrol (300 m)</t>
  </si>
  <si>
    <t xml:space="preserve">Katoenen rol voor handdoekautomaten (ca 35m, breedte 21 cm). </t>
  </si>
  <si>
    <t>Schoonloopmatten 1,15x1,80 m</t>
  </si>
  <si>
    <t>Schoonloopmatten 2,50x1,50 m</t>
  </si>
  <si>
    <t>Schoonloopmat 1,15x1,80 m</t>
  </si>
  <si>
    <t>Schoonloopmat 2,50x1,50 m</t>
  </si>
  <si>
    <t>1x per 2  weken</t>
  </si>
  <si>
    <t>Papieren vouwhanddoekjes voor handdoekautomaten (25x23 cm, 214 vel per wikkel)</t>
  </si>
  <si>
    <t>Vulling handzeep/ foam (500 ml per vulling)</t>
  </si>
  <si>
    <t>Vulling garagezeep (4000 ml per vulling)</t>
  </si>
  <si>
    <t>Vulling zonnebrand crème (500 ml per vulling)</t>
  </si>
  <si>
    <t>Vulling voor handcrème (500 ml per vulling)</t>
  </si>
  <si>
    <t>Onderstaande wordt NIET meegenomen in de beoordeling</t>
  </si>
  <si>
    <t xml:space="preserve">Geef hieronder aan indien u andere aantallen hanteert per wikkel, of per vulling, of per handdoekrol, etc. </t>
  </si>
  <si>
    <t>Aantallen op rol, wikkel, of vulling</t>
  </si>
  <si>
    <t>Stuksprijs per verbruiksartikel</t>
  </si>
  <si>
    <t>Toiletrol</t>
  </si>
  <si>
    <t xml:space="preserve">Papieren vouwhanddoekjes </t>
  </si>
  <si>
    <t xml:space="preserve">Katoenen rol voor handdoekautomaten </t>
  </si>
  <si>
    <t>Poetsrol</t>
  </si>
  <si>
    <t xml:space="preserve">Vuling seat cleaner </t>
  </si>
  <si>
    <t xml:space="preserve">Vulling handzeep/ foam </t>
  </si>
  <si>
    <t xml:space="preserve">Vulling voor handcrème </t>
  </si>
  <si>
    <t>Vuling seat cleaner (300 ml per vulling)</t>
  </si>
  <si>
    <r>
      <t xml:space="preserve">Totaalprijs </t>
    </r>
    <r>
      <rPr>
        <b/>
        <sz val="12"/>
        <color theme="1"/>
        <rFont val="Aptos Narrow"/>
        <scheme val="minor"/>
      </rPr>
      <t>per maand</t>
    </r>
    <r>
      <rPr>
        <sz val="12"/>
        <color theme="1"/>
        <rFont val="Aptos Narrow"/>
        <family val="2"/>
        <scheme val="minor"/>
      </rPr>
      <t xml:space="preserve">  (excl btw.)</t>
    </r>
  </si>
  <si>
    <r>
      <t xml:space="preserve">Huurprijs / leaseprijs/ 
'all-in service prijs''
sanitaire voorzieningen 
</t>
    </r>
    <r>
      <rPr>
        <b/>
        <sz val="12"/>
        <color theme="1"/>
        <rFont val="Aptos Narrow"/>
        <scheme val="minor"/>
      </rPr>
      <t>per maand</t>
    </r>
    <r>
      <rPr>
        <sz val="12"/>
        <color theme="1"/>
        <rFont val="Aptos Narrow"/>
        <family val="2"/>
        <scheme val="minor"/>
      </rPr>
      <t xml:space="preserve"> per stuk (excl btw.) 
incl eventuele frequentie vervanging, exclusief verbruiksartiekelen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</si>
</sst>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7" x14ac:knownFonts="1">
    <font>
      <sz val="12"/>
      <color theme="1"/>
      <name val="Aptos Narrow"/>
      <family val="2"/>
      <scheme val="minor"/>
    </font>
    <font>
      <sz val="20"/>
      <color theme="1"/>
      <name val="Aptos Narrow (Hoofdtekst)"/>
    </font>
    <font>
      <sz val="20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u/>
      <sz val="12"/>
      <color theme="1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gray0625">
        <bgColor theme="6" tint="0.79992065187536243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0" xfId="0" applyFill="1"/>
    <xf numFmtId="0" fontId="4" fillId="3" borderId="0" xfId="0" quotePrefix="1" applyFont="1" applyFill="1"/>
    <xf numFmtId="44" fontId="0" fillId="3" borderId="5" xfId="0" applyNumberFormat="1" applyFill="1" applyBorder="1"/>
    <xf numFmtId="0" fontId="0" fillId="2" borderId="13" xfId="0" applyFill="1" applyBorder="1"/>
    <xf numFmtId="0" fontId="0" fillId="5" borderId="5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/>
    <xf numFmtId="0" fontId="0" fillId="0" borderId="10" xfId="0" applyBorder="1"/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wrapText="1"/>
    </xf>
    <xf numFmtId="0" fontId="0" fillId="5" borderId="3" xfId="0" applyFill="1" applyBorder="1" applyAlignment="1">
      <alignment textRotation="90"/>
    </xf>
    <xf numFmtId="0" fontId="3" fillId="5" borderId="3" xfId="0" applyFont="1" applyFill="1" applyBorder="1" applyAlignment="1">
      <alignment textRotation="9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44" fontId="0" fillId="4" borderId="8" xfId="0" applyNumberFormat="1" applyFill="1" applyBorder="1"/>
    <xf numFmtId="44" fontId="0" fillId="0" borderId="10" xfId="0" applyNumberFormat="1" applyBorder="1"/>
    <xf numFmtId="0" fontId="0" fillId="2" borderId="11" xfId="0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44" fontId="0" fillId="6" borderId="0" xfId="0" applyNumberFormat="1" applyFill="1"/>
    <xf numFmtId="0" fontId="4" fillId="0" borderId="0" xfId="0" applyFont="1"/>
    <xf numFmtId="0" fontId="0" fillId="5" borderId="19" xfId="0" applyFill="1" applyBorder="1" applyAlignment="1">
      <alignment horizontal="center"/>
    </xf>
    <xf numFmtId="0" fontId="0" fillId="3" borderId="20" xfId="0" applyFill="1" applyBorder="1"/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/>
    <xf numFmtId="0" fontId="0" fillId="0" borderId="5" xfId="0" applyBorder="1"/>
    <xf numFmtId="0" fontId="0" fillId="0" borderId="24" xfId="0" applyBorder="1"/>
    <xf numFmtId="0" fontId="0" fillId="0" borderId="25" xfId="0" applyBorder="1"/>
    <xf numFmtId="0" fontId="0" fillId="5" borderId="25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44" fontId="0" fillId="3" borderId="25" xfId="0" applyNumberFormat="1" applyFill="1" applyBorder="1"/>
    <xf numFmtId="0" fontId="0" fillId="0" borderId="27" xfId="0" applyBorder="1"/>
    <xf numFmtId="44" fontId="0" fillId="8" borderId="1" xfId="0" applyNumberFormat="1" applyFill="1" applyBorder="1"/>
    <xf numFmtId="44" fontId="0" fillId="9" borderId="1" xfId="0" applyNumberFormat="1" applyFill="1" applyBorder="1"/>
    <xf numFmtId="0" fontId="4" fillId="3" borderId="7" xfId="0" applyFont="1" applyFill="1" applyBorder="1"/>
    <xf numFmtId="44" fontId="0" fillId="8" borderId="0" xfId="0" applyNumberFormat="1" applyFill="1"/>
    <xf numFmtId="0" fontId="0" fillId="10" borderId="8" xfId="0" applyFill="1" applyBorder="1"/>
    <xf numFmtId="0" fontId="0" fillId="10" borderId="12" xfId="0" applyFill="1" applyBorder="1"/>
    <xf numFmtId="0" fontId="0" fillId="10" borderId="0" xfId="0" applyFill="1"/>
    <xf numFmtId="0" fontId="4" fillId="10" borderId="12" xfId="0" applyFont="1" applyFill="1" applyBorder="1"/>
    <xf numFmtId="0" fontId="5" fillId="10" borderId="12" xfId="0" applyFont="1" applyFill="1" applyBorder="1"/>
    <xf numFmtId="0" fontId="0" fillId="10" borderId="12" xfId="0" applyFill="1" applyBorder="1" applyAlignment="1">
      <alignment horizontal="right"/>
    </xf>
    <xf numFmtId="0" fontId="0" fillId="10" borderId="17" xfId="0" applyFill="1" applyBorder="1" applyAlignment="1">
      <alignment horizontal="right"/>
    </xf>
    <xf numFmtId="0" fontId="0" fillId="11" borderId="0" xfId="0" quotePrefix="1" applyFill="1"/>
    <xf numFmtId="44" fontId="0" fillId="11" borderId="26" xfId="0" applyNumberFormat="1" applyFill="1" applyBorder="1"/>
    <xf numFmtId="0" fontId="3" fillId="0" borderId="0" xfId="0" applyFont="1"/>
    <xf numFmtId="0" fontId="6" fillId="0" borderId="0" xfId="0" applyFont="1"/>
    <xf numFmtId="0" fontId="0" fillId="2" borderId="8" xfId="0" applyFill="1" applyBorder="1"/>
    <xf numFmtId="0" fontId="0" fillId="2" borderId="0" xfId="0" applyFill="1"/>
    <xf numFmtId="0" fontId="0" fillId="2" borderId="10" xfId="0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0" fillId="0" borderId="28" xfId="0" applyBorder="1"/>
    <xf numFmtId="0" fontId="0" fillId="0" borderId="19" xfId="0" applyBorder="1"/>
    <xf numFmtId="0" fontId="0" fillId="0" borderId="29" xfId="0" applyBorder="1"/>
    <xf numFmtId="0" fontId="0" fillId="4" borderId="8" xfId="0" applyFill="1" applyBorder="1"/>
    <xf numFmtId="0" fontId="0" fillId="4" borderId="9" xfId="0" applyFill="1" applyBorder="1"/>
    <xf numFmtId="0" fontId="0" fillId="0" borderId="30" xfId="0" applyBorder="1"/>
    <xf numFmtId="0" fontId="0" fillId="2" borderId="9" xfId="0" applyFill="1" applyBorder="1"/>
    <xf numFmtId="0" fontId="0" fillId="0" borderId="5" xfId="0" applyBorder="1" applyAlignment="1">
      <alignment horizontal="center"/>
    </xf>
    <xf numFmtId="44" fontId="0" fillId="0" borderId="5" xfId="0" applyNumberFormat="1" applyBorder="1"/>
    <xf numFmtId="0" fontId="0" fillId="0" borderId="25" xfId="0" applyBorder="1" applyAlignment="1">
      <alignment horizontal="center"/>
    </xf>
    <xf numFmtId="44" fontId="0" fillId="0" borderId="25" xfId="0" applyNumberFormat="1" applyBorder="1"/>
    <xf numFmtId="0" fontId="0" fillId="0" borderId="18" xfId="0" applyBorder="1" applyAlignment="1">
      <alignment horizontal="center"/>
    </xf>
    <xf numFmtId="44" fontId="0" fillId="0" borderId="18" xfId="0" applyNumberFormat="1" applyBorder="1"/>
    <xf numFmtId="0" fontId="0" fillId="7" borderId="30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3" borderId="31" xfId="0" applyFill="1" applyBorder="1"/>
    <xf numFmtId="0" fontId="0" fillId="5" borderId="32" xfId="0" applyFill="1" applyBorder="1" applyAlignment="1">
      <alignment horizontal="center"/>
    </xf>
    <xf numFmtId="0" fontId="3" fillId="4" borderId="6" xfId="0" applyFont="1" applyFill="1" applyBorder="1" applyAlignment="1">
      <alignment wrapText="1"/>
    </xf>
    <xf numFmtId="0" fontId="0" fillId="5" borderId="30" xfId="0" applyFill="1" applyBorder="1" applyAlignment="1">
      <alignment horizontal="center"/>
    </xf>
    <xf numFmtId="0" fontId="0" fillId="3" borderId="5" xfId="0" applyFill="1" applyBorder="1"/>
    <xf numFmtId="0" fontId="4" fillId="4" borderId="7" xfId="0" applyFont="1" applyFill="1" applyBorder="1"/>
    <xf numFmtId="0" fontId="5" fillId="4" borderId="12" xfId="0" applyFont="1" applyFill="1" applyBorder="1"/>
    <xf numFmtId="0" fontId="0" fillId="4" borderId="0" xfId="0" applyFill="1"/>
    <xf numFmtId="0" fontId="0" fillId="4" borderId="13" xfId="0" applyFill="1" applyBorder="1"/>
    <xf numFmtId="0" fontId="0" fillId="0" borderId="12" xfId="0" applyBorder="1"/>
    <xf numFmtId="0" fontId="0" fillId="0" borderId="13" xfId="0" applyBorder="1"/>
    <xf numFmtId="44" fontId="0" fillId="3" borderId="23" xfId="0" applyNumberFormat="1" applyFill="1" applyBorder="1"/>
    <xf numFmtId="0" fontId="0" fillId="3" borderId="18" xfId="0" applyFill="1" applyBorder="1"/>
    <xf numFmtId="44" fontId="0" fillId="3" borderId="33" xfId="0" applyNumberFormat="1" applyFill="1" applyBorder="1"/>
    <xf numFmtId="44" fontId="0" fillId="3" borderId="30" xfId="0" applyNumberFormat="1" applyFill="1" applyBorder="1"/>
    <xf numFmtId="44" fontId="0" fillId="3" borderId="19" xfId="0" applyNumberFormat="1" applyFill="1" applyBorder="1"/>
    <xf numFmtId="44" fontId="0" fillId="3" borderId="29" xfId="0" applyNumberFormat="1" applyFill="1" applyBorder="1"/>
    <xf numFmtId="0" fontId="0" fillId="2" borderId="7" xfId="0" applyFill="1" applyBorder="1"/>
    <xf numFmtId="0" fontId="0" fillId="2" borderId="12" xfId="0" applyFill="1" applyBorder="1"/>
    <xf numFmtId="0" fontId="0" fillId="2" borderId="17" xfId="0" applyFill="1" applyBorder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11" borderId="21" xfId="0" applyNumberFormat="1" applyFill="1" applyBorder="1"/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E78B-3D74-4C4A-B3D4-958F321B9AAA}">
  <sheetPr>
    <pageSetUpPr fitToPage="1"/>
  </sheetPr>
  <dimension ref="A1:N75"/>
  <sheetViews>
    <sheetView tabSelected="1" topLeftCell="A39" zoomScaleNormal="80" workbookViewId="0">
      <selection activeCell="J83" sqref="J83"/>
    </sheetView>
  </sheetViews>
  <sheetFormatPr baseColWidth="10" defaultColWidth="10.6640625" defaultRowHeight="16" x14ac:dyDescent="0.2"/>
  <cols>
    <col min="1" max="1" width="3.1640625" customWidth="1"/>
    <col min="2" max="2" width="68.83203125" customWidth="1"/>
    <col min="3" max="3" width="16.5" customWidth="1"/>
    <col min="9" max="9" width="13.5" customWidth="1"/>
    <col min="10" max="10" width="61" customWidth="1"/>
    <col min="11" max="12" width="27.83203125" customWidth="1"/>
    <col min="13" max="13" width="26.83203125" customWidth="1"/>
    <col min="14" max="14" width="3.5" customWidth="1"/>
  </cols>
  <sheetData>
    <row r="1" spans="1:14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78" customHeight="1" thickBot="1" x14ac:dyDescent="0.25">
      <c r="A2" s="24"/>
      <c r="B2" s="1" t="s">
        <v>0</v>
      </c>
      <c r="D2" s="3" t="s">
        <v>24</v>
      </c>
      <c r="E2" s="2"/>
      <c r="F2" s="2"/>
      <c r="G2" s="2"/>
      <c r="H2" s="2"/>
      <c r="J2" s="54" t="s">
        <v>25</v>
      </c>
      <c r="N2" s="24"/>
    </row>
    <row r="3" spans="1:14" ht="271" customHeight="1" thickBot="1" x14ac:dyDescent="0.25">
      <c r="A3" s="24"/>
      <c r="B3" s="12" t="s">
        <v>57</v>
      </c>
      <c r="C3" s="13"/>
      <c r="D3" s="14" t="s">
        <v>16</v>
      </c>
      <c r="E3" s="14" t="s">
        <v>17</v>
      </c>
      <c r="F3" s="14" t="s">
        <v>18</v>
      </c>
      <c r="G3" s="14" t="s">
        <v>27</v>
      </c>
      <c r="H3" s="14" t="s">
        <v>28</v>
      </c>
      <c r="I3" s="15" t="s">
        <v>19</v>
      </c>
      <c r="J3" s="16" t="s">
        <v>20</v>
      </c>
      <c r="K3" s="17" t="s">
        <v>127</v>
      </c>
      <c r="L3" s="18" t="s">
        <v>126</v>
      </c>
      <c r="M3" s="18" t="s">
        <v>21</v>
      </c>
      <c r="N3" s="24"/>
    </row>
    <row r="4" spans="1:14" ht="52" thickBot="1" x14ac:dyDescent="0.25">
      <c r="A4" s="24"/>
      <c r="B4" s="20" t="s">
        <v>59</v>
      </c>
      <c r="C4" s="80" t="s">
        <v>1</v>
      </c>
      <c r="D4" s="105" t="s">
        <v>60</v>
      </c>
      <c r="E4" s="106"/>
      <c r="F4" s="106"/>
      <c r="G4" s="106"/>
      <c r="H4" s="106"/>
      <c r="I4" s="107"/>
      <c r="J4" s="19" t="s">
        <v>37</v>
      </c>
      <c r="K4" s="19" t="s">
        <v>37</v>
      </c>
      <c r="L4" s="19"/>
      <c r="M4" s="20"/>
      <c r="N4" s="24"/>
    </row>
    <row r="5" spans="1:14" ht="17" thickBot="1" x14ac:dyDescent="0.25">
      <c r="A5" s="24"/>
      <c r="B5" s="37" t="s">
        <v>2</v>
      </c>
      <c r="C5" s="38" t="s">
        <v>14</v>
      </c>
      <c r="D5" s="39">
        <v>33</v>
      </c>
      <c r="E5" s="39">
        <v>77</v>
      </c>
      <c r="F5" s="39">
        <v>21</v>
      </c>
      <c r="G5" s="39">
        <v>26</v>
      </c>
      <c r="H5" s="81">
        <v>1</v>
      </c>
      <c r="I5" s="30">
        <f>SUM(D5:H5)</f>
        <v>158</v>
      </c>
      <c r="J5" s="78"/>
      <c r="K5" s="41">
        <v>0</v>
      </c>
      <c r="L5" s="55">
        <f>K5*I5</f>
        <v>0</v>
      </c>
      <c r="M5" s="55">
        <f>L5*12</f>
        <v>0</v>
      </c>
      <c r="N5" s="24"/>
    </row>
    <row r="6" spans="1:14" ht="17" thickBot="1" x14ac:dyDescent="0.25">
      <c r="A6" s="24"/>
      <c r="B6" s="42" t="s">
        <v>29</v>
      </c>
      <c r="C6" s="36" t="s">
        <v>15</v>
      </c>
      <c r="D6" s="6">
        <v>33</v>
      </c>
      <c r="E6" s="6">
        <v>46</v>
      </c>
      <c r="F6" s="6">
        <v>20</v>
      </c>
      <c r="G6" s="6">
        <v>26</v>
      </c>
      <c r="H6" s="28">
        <v>2</v>
      </c>
      <c r="I6" s="31">
        <f t="shared" ref="I6:I16" si="0">SUM(D6:H6)</f>
        <v>127</v>
      </c>
      <c r="J6" s="29"/>
      <c r="K6" s="4">
        <v>0</v>
      </c>
      <c r="L6" s="55">
        <f t="shared" ref="L6:L19" si="1">K6*I6</f>
        <v>0</v>
      </c>
      <c r="M6" s="55">
        <f t="shared" ref="M6:M19" si="2">L6*12</f>
        <v>0</v>
      </c>
      <c r="N6" s="24"/>
    </row>
    <row r="7" spans="1:14" ht="17" thickBot="1" x14ac:dyDescent="0.25">
      <c r="A7" s="24"/>
      <c r="B7" s="42" t="s">
        <v>4</v>
      </c>
      <c r="C7" s="36" t="s">
        <v>14</v>
      </c>
      <c r="D7" s="6">
        <v>40</v>
      </c>
      <c r="E7" s="6">
        <v>5</v>
      </c>
      <c r="F7" s="6">
        <v>2</v>
      </c>
      <c r="G7" s="6">
        <v>27</v>
      </c>
      <c r="H7" s="28">
        <v>1</v>
      </c>
      <c r="I7" s="31">
        <f t="shared" si="0"/>
        <v>75</v>
      </c>
      <c r="J7" s="29"/>
      <c r="K7" s="4">
        <v>0</v>
      </c>
      <c r="L7" s="55">
        <f t="shared" si="1"/>
        <v>0</v>
      </c>
      <c r="M7" s="55">
        <f t="shared" si="2"/>
        <v>0</v>
      </c>
      <c r="N7" s="24"/>
    </row>
    <row r="8" spans="1:14" ht="17" thickBot="1" x14ac:dyDescent="0.25">
      <c r="A8" s="24"/>
      <c r="B8" s="42" t="s">
        <v>100</v>
      </c>
      <c r="C8" s="36" t="s">
        <v>14</v>
      </c>
      <c r="D8" s="6">
        <v>51</v>
      </c>
      <c r="E8" s="6" t="s">
        <v>40</v>
      </c>
      <c r="F8" s="6">
        <v>3</v>
      </c>
      <c r="G8" s="6">
        <v>31</v>
      </c>
      <c r="H8" s="28">
        <v>2</v>
      </c>
      <c r="I8" s="31">
        <f t="shared" si="0"/>
        <v>87</v>
      </c>
      <c r="J8" s="29"/>
      <c r="K8" s="4">
        <v>0</v>
      </c>
      <c r="L8" s="55">
        <f t="shared" si="1"/>
        <v>0</v>
      </c>
      <c r="M8" s="55">
        <f t="shared" si="2"/>
        <v>0</v>
      </c>
      <c r="N8" s="24"/>
    </row>
    <row r="9" spans="1:14" ht="17" thickBot="1" x14ac:dyDescent="0.25">
      <c r="A9" s="24"/>
      <c r="B9" s="42" t="s">
        <v>5</v>
      </c>
      <c r="C9" s="36" t="s">
        <v>14</v>
      </c>
      <c r="D9" s="6" t="s">
        <v>40</v>
      </c>
      <c r="E9" s="6">
        <v>60</v>
      </c>
      <c r="F9" s="6">
        <v>11</v>
      </c>
      <c r="G9" s="6" t="s">
        <v>40</v>
      </c>
      <c r="H9" s="28" t="s">
        <v>40</v>
      </c>
      <c r="I9" s="31">
        <f t="shared" si="0"/>
        <v>71</v>
      </c>
      <c r="J9" s="29"/>
      <c r="K9" s="4">
        <v>0</v>
      </c>
      <c r="L9" s="55">
        <f t="shared" si="1"/>
        <v>0</v>
      </c>
      <c r="M9" s="55">
        <f t="shared" si="2"/>
        <v>0</v>
      </c>
      <c r="N9" s="24"/>
    </row>
    <row r="10" spans="1:14" ht="17" thickBot="1" x14ac:dyDescent="0.25">
      <c r="A10" s="24"/>
      <c r="B10" s="42" t="s">
        <v>6</v>
      </c>
      <c r="C10" s="36" t="s">
        <v>26</v>
      </c>
      <c r="D10" s="6">
        <v>33</v>
      </c>
      <c r="E10" s="6">
        <v>20</v>
      </c>
      <c r="F10" s="6">
        <v>6</v>
      </c>
      <c r="G10" s="6">
        <v>4</v>
      </c>
      <c r="H10" s="28" t="s">
        <v>40</v>
      </c>
      <c r="I10" s="31">
        <f t="shared" si="0"/>
        <v>63</v>
      </c>
      <c r="J10" s="29"/>
      <c r="K10" s="4">
        <v>0</v>
      </c>
      <c r="L10" s="55">
        <f t="shared" si="1"/>
        <v>0</v>
      </c>
      <c r="M10" s="55">
        <f t="shared" si="2"/>
        <v>0</v>
      </c>
      <c r="N10" s="24"/>
    </row>
    <row r="11" spans="1:14" ht="17" thickBot="1" x14ac:dyDescent="0.25">
      <c r="A11" s="24"/>
      <c r="B11" s="42" t="s">
        <v>7</v>
      </c>
      <c r="C11" s="36" t="s">
        <v>14</v>
      </c>
      <c r="D11" s="6">
        <v>43</v>
      </c>
      <c r="E11" s="6">
        <v>27</v>
      </c>
      <c r="F11" s="6">
        <v>14</v>
      </c>
      <c r="G11" s="6">
        <v>34</v>
      </c>
      <c r="H11" s="28">
        <v>2</v>
      </c>
      <c r="I11" s="31">
        <f t="shared" si="0"/>
        <v>120</v>
      </c>
      <c r="J11" s="29"/>
      <c r="K11" s="4">
        <v>0</v>
      </c>
      <c r="L11" s="55">
        <f t="shared" si="1"/>
        <v>0</v>
      </c>
      <c r="M11" s="55">
        <f t="shared" si="2"/>
        <v>0</v>
      </c>
      <c r="N11" s="24"/>
    </row>
    <row r="12" spans="1:14" ht="17" thickBot="1" x14ac:dyDescent="0.25">
      <c r="A12" s="24"/>
      <c r="B12" s="42" t="s">
        <v>8</v>
      </c>
      <c r="C12" s="36" t="s">
        <v>14</v>
      </c>
      <c r="D12" s="6">
        <v>4</v>
      </c>
      <c r="E12" s="6" t="s">
        <v>40</v>
      </c>
      <c r="F12" s="6" t="s">
        <v>40</v>
      </c>
      <c r="G12" s="6" t="s">
        <v>40</v>
      </c>
      <c r="H12" s="28" t="s">
        <v>40</v>
      </c>
      <c r="I12" s="31">
        <f t="shared" si="0"/>
        <v>4</v>
      </c>
      <c r="J12" s="29"/>
      <c r="K12" s="4">
        <v>0</v>
      </c>
      <c r="L12" s="55">
        <f t="shared" si="1"/>
        <v>0</v>
      </c>
      <c r="M12" s="55">
        <f t="shared" si="2"/>
        <v>0</v>
      </c>
      <c r="N12" s="24"/>
    </row>
    <row r="13" spans="1:14" ht="17" thickBot="1" x14ac:dyDescent="0.25">
      <c r="A13" s="24"/>
      <c r="B13" s="42" t="s">
        <v>9</v>
      </c>
      <c r="C13" s="36" t="s">
        <v>14</v>
      </c>
      <c r="D13" s="6">
        <v>33</v>
      </c>
      <c r="E13" s="6" t="s">
        <v>40</v>
      </c>
      <c r="F13" s="6" t="s">
        <v>40</v>
      </c>
      <c r="G13" s="6" t="s">
        <v>40</v>
      </c>
      <c r="H13" s="28" t="s">
        <v>40</v>
      </c>
      <c r="I13" s="31">
        <f t="shared" si="0"/>
        <v>33</v>
      </c>
      <c r="J13" s="2"/>
      <c r="K13" s="4">
        <v>0</v>
      </c>
      <c r="L13" s="55">
        <f t="shared" si="1"/>
        <v>0</v>
      </c>
      <c r="M13" s="55">
        <f t="shared" si="2"/>
        <v>0</v>
      </c>
      <c r="N13" s="24"/>
    </row>
    <row r="14" spans="1:14" ht="17" thickBot="1" x14ac:dyDescent="0.25">
      <c r="A14" s="24"/>
      <c r="B14" s="42" t="s">
        <v>63</v>
      </c>
      <c r="C14" s="36" t="s">
        <v>14</v>
      </c>
      <c r="D14" s="6">
        <v>55</v>
      </c>
      <c r="E14" s="6">
        <v>67</v>
      </c>
      <c r="F14" s="6">
        <v>14</v>
      </c>
      <c r="G14" s="6">
        <v>24</v>
      </c>
      <c r="H14" s="28">
        <v>2</v>
      </c>
      <c r="I14" s="31">
        <f t="shared" si="0"/>
        <v>162</v>
      </c>
      <c r="J14" s="29"/>
      <c r="K14" s="4">
        <v>0</v>
      </c>
      <c r="L14" s="55">
        <f t="shared" si="1"/>
        <v>0</v>
      </c>
      <c r="M14" s="55">
        <f t="shared" si="2"/>
        <v>0</v>
      </c>
      <c r="N14" s="24"/>
    </row>
    <row r="15" spans="1:14" ht="17" thickBot="1" x14ac:dyDescent="0.25">
      <c r="A15" s="24"/>
      <c r="B15" s="42" t="s">
        <v>11</v>
      </c>
      <c r="C15" s="36" t="s">
        <v>14</v>
      </c>
      <c r="D15" s="6" t="s">
        <v>40</v>
      </c>
      <c r="E15" s="6" t="s">
        <v>40</v>
      </c>
      <c r="F15" s="6" t="s">
        <v>40</v>
      </c>
      <c r="G15" s="6">
        <v>11</v>
      </c>
      <c r="H15" s="28">
        <v>1</v>
      </c>
      <c r="I15" s="31">
        <f t="shared" si="0"/>
        <v>12</v>
      </c>
      <c r="J15" s="29"/>
      <c r="K15" s="4">
        <v>0</v>
      </c>
      <c r="L15" s="55">
        <f t="shared" si="1"/>
        <v>0</v>
      </c>
      <c r="M15" s="55">
        <f t="shared" si="2"/>
        <v>0</v>
      </c>
      <c r="N15" s="24"/>
    </row>
    <row r="16" spans="1:14" ht="17" thickBot="1" x14ac:dyDescent="0.25">
      <c r="A16" s="24"/>
      <c r="B16" s="42" t="s">
        <v>12</v>
      </c>
      <c r="C16" s="36" t="s">
        <v>14</v>
      </c>
      <c r="D16" s="6" t="s">
        <v>40</v>
      </c>
      <c r="E16" s="6" t="s">
        <v>40</v>
      </c>
      <c r="F16" s="6" t="s">
        <v>40</v>
      </c>
      <c r="G16" s="6">
        <v>2</v>
      </c>
      <c r="H16" s="28" t="s">
        <v>40</v>
      </c>
      <c r="I16" s="31">
        <f t="shared" si="0"/>
        <v>2</v>
      </c>
      <c r="J16" s="29"/>
      <c r="K16" s="4">
        <v>0</v>
      </c>
      <c r="L16" s="55">
        <f t="shared" si="1"/>
        <v>0</v>
      </c>
      <c r="M16" s="55">
        <f t="shared" si="2"/>
        <v>0</v>
      </c>
      <c r="N16" s="24"/>
    </row>
    <row r="17" spans="1:14" ht="17" thickBot="1" x14ac:dyDescent="0.25">
      <c r="A17" s="24"/>
      <c r="B17" s="42" t="s">
        <v>13</v>
      </c>
      <c r="C17" s="36" t="s">
        <v>14</v>
      </c>
      <c r="D17" s="6" t="s">
        <v>40</v>
      </c>
      <c r="E17" s="6" t="s">
        <v>40</v>
      </c>
      <c r="F17" s="6" t="s">
        <v>40</v>
      </c>
      <c r="G17" s="6">
        <v>4</v>
      </c>
      <c r="H17" s="28">
        <v>1</v>
      </c>
      <c r="I17" s="31">
        <f t="shared" ref="I17" si="3">SUM(D17:H17)</f>
        <v>5</v>
      </c>
      <c r="J17" s="29"/>
      <c r="K17" s="4">
        <v>0</v>
      </c>
      <c r="L17" s="55">
        <f t="shared" si="1"/>
        <v>0</v>
      </c>
      <c r="M17" s="55">
        <f t="shared" si="2"/>
        <v>0</v>
      </c>
      <c r="N17" s="24"/>
    </row>
    <row r="18" spans="1:14" ht="17" thickBot="1" x14ac:dyDescent="0.25">
      <c r="A18" s="24"/>
      <c r="B18" s="42" t="s">
        <v>104</v>
      </c>
      <c r="C18" s="36" t="s">
        <v>108</v>
      </c>
      <c r="D18" s="6" t="s">
        <v>40</v>
      </c>
      <c r="E18" s="6" t="s">
        <v>40</v>
      </c>
      <c r="F18" s="6" t="s">
        <v>40</v>
      </c>
      <c r="G18" s="6">
        <v>6</v>
      </c>
      <c r="H18" s="28" t="s">
        <v>40</v>
      </c>
      <c r="I18" s="31">
        <v>6</v>
      </c>
      <c r="J18" s="29"/>
      <c r="K18" s="4">
        <v>0</v>
      </c>
      <c r="L18" s="55">
        <f t="shared" si="1"/>
        <v>0</v>
      </c>
      <c r="M18" s="55">
        <f t="shared" si="2"/>
        <v>0</v>
      </c>
      <c r="N18" s="24"/>
    </row>
    <row r="19" spans="1:14" ht="17" thickBot="1" x14ac:dyDescent="0.25">
      <c r="A19" s="24"/>
      <c r="B19" s="42" t="s">
        <v>105</v>
      </c>
      <c r="C19" s="36" t="s">
        <v>26</v>
      </c>
      <c r="D19" s="6" t="s">
        <v>40</v>
      </c>
      <c r="E19" s="6" t="s">
        <v>40</v>
      </c>
      <c r="F19" s="6" t="s">
        <v>40</v>
      </c>
      <c r="G19" s="6">
        <v>1</v>
      </c>
      <c r="H19" s="28" t="s">
        <v>40</v>
      </c>
      <c r="I19" s="31">
        <v>1</v>
      </c>
      <c r="J19" s="29"/>
      <c r="K19" s="4">
        <v>0</v>
      </c>
      <c r="L19" s="55">
        <f t="shared" si="1"/>
        <v>0</v>
      </c>
      <c r="M19" s="55">
        <f t="shared" si="2"/>
        <v>0</v>
      </c>
      <c r="N19" s="24"/>
    </row>
    <row r="20" spans="1:14" ht="17" thickBot="1" x14ac:dyDescent="0.25">
      <c r="A20" s="24"/>
      <c r="B20" s="10"/>
      <c r="C20" s="11"/>
      <c r="D20" s="32"/>
      <c r="E20" s="32"/>
      <c r="F20" s="32"/>
      <c r="G20" s="32"/>
      <c r="H20" s="32"/>
      <c r="I20" s="32"/>
      <c r="J20" s="11"/>
      <c r="K20" s="22"/>
      <c r="L20" s="22"/>
      <c r="M20" s="43">
        <f>SUM(M5:M19)</f>
        <v>0</v>
      </c>
      <c r="N20" s="24"/>
    </row>
    <row r="21" spans="1:14" ht="17" thickBot="1" x14ac:dyDescent="0.25">
      <c r="A21" s="24"/>
      <c r="B21" s="24"/>
      <c r="C21" s="24"/>
      <c r="D21" s="25"/>
      <c r="E21" s="25"/>
      <c r="F21" s="25"/>
      <c r="G21" s="25"/>
      <c r="H21" s="25"/>
      <c r="I21" s="25"/>
      <c r="J21" s="24"/>
      <c r="K21" s="26"/>
      <c r="L21" s="26"/>
      <c r="M21" s="24"/>
      <c r="N21" s="24"/>
    </row>
    <row r="22" spans="1:14" ht="17" thickBot="1" x14ac:dyDescent="0.25">
      <c r="A22" s="24"/>
      <c r="B22" s="61" t="s">
        <v>61</v>
      </c>
      <c r="C22" s="62" t="s">
        <v>33</v>
      </c>
      <c r="D22" s="66"/>
      <c r="E22" s="66"/>
      <c r="F22" s="66"/>
      <c r="G22" s="66"/>
      <c r="H22" s="66"/>
      <c r="I22" s="66"/>
      <c r="J22" s="21"/>
      <c r="K22" s="21"/>
      <c r="L22" s="21"/>
      <c r="M22" s="67"/>
      <c r="N22" s="24"/>
    </row>
    <row r="23" spans="1:14" x14ac:dyDescent="0.2">
      <c r="A23" s="24"/>
      <c r="B23" s="37" t="s">
        <v>2</v>
      </c>
      <c r="C23" s="68" t="s">
        <v>22</v>
      </c>
      <c r="D23" s="7"/>
      <c r="E23" s="58"/>
      <c r="F23" s="7"/>
      <c r="G23" s="58"/>
      <c r="H23" s="7"/>
      <c r="I23" s="72">
        <v>1</v>
      </c>
      <c r="J23" s="73" t="s">
        <v>23</v>
      </c>
      <c r="K23" s="92">
        <v>0</v>
      </c>
      <c r="L23" s="95"/>
      <c r="M23" s="69"/>
      <c r="N23" s="24"/>
    </row>
    <row r="24" spans="1:14" x14ac:dyDescent="0.2">
      <c r="A24" s="24"/>
      <c r="B24" s="42" t="s">
        <v>3</v>
      </c>
      <c r="C24" s="64" t="s">
        <v>22</v>
      </c>
      <c r="D24" s="8"/>
      <c r="E24" s="59"/>
      <c r="F24" s="8"/>
      <c r="G24" s="59"/>
      <c r="H24" s="8"/>
      <c r="I24" s="70">
        <v>1</v>
      </c>
      <c r="J24" s="71" t="s">
        <v>23</v>
      </c>
      <c r="K24" s="93">
        <v>0</v>
      </c>
      <c r="L24" s="96"/>
      <c r="M24" s="5"/>
      <c r="N24" s="24"/>
    </row>
    <row r="25" spans="1:14" x14ac:dyDescent="0.2">
      <c r="A25" s="24"/>
      <c r="B25" s="42" t="s">
        <v>4</v>
      </c>
      <c r="C25" s="64" t="s">
        <v>22</v>
      </c>
      <c r="D25" s="8"/>
      <c r="E25" s="59"/>
      <c r="F25" s="8"/>
      <c r="G25" s="59"/>
      <c r="H25" s="8"/>
      <c r="I25" s="70">
        <v>1</v>
      </c>
      <c r="J25" s="71" t="s">
        <v>23</v>
      </c>
      <c r="K25" s="93">
        <v>0</v>
      </c>
      <c r="L25" s="96"/>
      <c r="M25" s="5"/>
      <c r="N25" s="24"/>
    </row>
    <row r="26" spans="1:14" x14ac:dyDescent="0.2">
      <c r="A26" s="24"/>
      <c r="B26" s="42" t="s">
        <v>100</v>
      </c>
      <c r="C26" s="64" t="s">
        <v>22</v>
      </c>
      <c r="D26" s="8"/>
      <c r="E26" s="59"/>
      <c r="F26" s="8"/>
      <c r="G26" s="59"/>
      <c r="H26" s="8"/>
      <c r="I26" s="70">
        <v>1</v>
      </c>
      <c r="J26" s="71" t="s">
        <v>23</v>
      </c>
      <c r="K26" s="93">
        <v>0</v>
      </c>
      <c r="L26" s="96"/>
      <c r="M26" s="5"/>
      <c r="N26" s="24"/>
    </row>
    <row r="27" spans="1:14" x14ac:dyDescent="0.2">
      <c r="A27" s="24"/>
      <c r="B27" s="42" t="s">
        <v>5</v>
      </c>
      <c r="C27" s="64" t="s">
        <v>22</v>
      </c>
      <c r="D27" s="8"/>
      <c r="E27" s="59"/>
      <c r="F27" s="8"/>
      <c r="G27" s="59"/>
      <c r="H27" s="8"/>
      <c r="I27" s="70">
        <v>1</v>
      </c>
      <c r="J27" s="71" t="s">
        <v>23</v>
      </c>
      <c r="K27" s="93">
        <v>0</v>
      </c>
      <c r="L27" s="96"/>
      <c r="M27" s="5"/>
      <c r="N27" s="24"/>
    </row>
    <row r="28" spans="1:14" x14ac:dyDescent="0.2">
      <c r="A28" s="24"/>
      <c r="B28" s="42" t="s">
        <v>6</v>
      </c>
      <c r="C28" s="64" t="s">
        <v>22</v>
      </c>
      <c r="D28" s="8"/>
      <c r="E28" s="59"/>
      <c r="F28" s="8"/>
      <c r="G28" s="59"/>
      <c r="H28" s="8"/>
      <c r="I28" s="70">
        <v>1</v>
      </c>
      <c r="J28" s="71" t="s">
        <v>23</v>
      </c>
      <c r="K28" s="93">
        <v>0</v>
      </c>
      <c r="L28" s="96"/>
      <c r="M28" s="5"/>
      <c r="N28" s="24"/>
    </row>
    <row r="29" spans="1:14" x14ac:dyDescent="0.2">
      <c r="A29" s="24"/>
      <c r="B29" s="42" t="s">
        <v>7</v>
      </c>
      <c r="C29" s="64" t="s">
        <v>22</v>
      </c>
      <c r="D29" s="8"/>
      <c r="E29" s="59"/>
      <c r="F29" s="8"/>
      <c r="G29" s="59"/>
      <c r="H29" s="8"/>
      <c r="I29" s="70">
        <v>1</v>
      </c>
      <c r="J29" s="71" t="s">
        <v>23</v>
      </c>
      <c r="K29" s="93">
        <v>0</v>
      </c>
      <c r="L29" s="96"/>
      <c r="M29" s="5"/>
      <c r="N29" s="24"/>
    </row>
    <row r="30" spans="1:14" x14ac:dyDescent="0.2">
      <c r="A30" s="24"/>
      <c r="B30" s="42" t="s">
        <v>8</v>
      </c>
      <c r="C30" s="64" t="s">
        <v>22</v>
      </c>
      <c r="D30" s="8"/>
      <c r="E30" s="59"/>
      <c r="F30" s="8"/>
      <c r="G30" s="59"/>
      <c r="H30" s="8"/>
      <c r="I30" s="70">
        <v>1</v>
      </c>
      <c r="J30" s="71" t="s">
        <v>23</v>
      </c>
      <c r="K30" s="93">
        <v>0</v>
      </c>
      <c r="L30" s="96"/>
      <c r="M30" s="5"/>
      <c r="N30" s="24"/>
    </row>
    <row r="31" spans="1:14" x14ac:dyDescent="0.2">
      <c r="A31" s="24"/>
      <c r="B31" s="42" t="s">
        <v>9</v>
      </c>
      <c r="C31" s="64" t="s">
        <v>22</v>
      </c>
      <c r="D31" s="8"/>
      <c r="E31" s="59"/>
      <c r="F31" s="8"/>
      <c r="G31" s="59"/>
      <c r="H31" s="8"/>
      <c r="I31" s="70">
        <v>1</v>
      </c>
      <c r="J31" s="71" t="s">
        <v>23</v>
      </c>
      <c r="K31" s="93">
        <v>0</v>
      </c>
      <c r="L31" s="96"/>
      <c r="M31" s="5"/>
      <c r="N31" s="24"/>
    </row>
    <row r="32" spans="1:14" x14ac:dyDescent="0.2">
      <c r="A32" s="24"/>
      <c r="B32" s="42" t="s">
        <v>10</v>
      </c>
      <c r="C32" s="64" t="s">
        <v>22</v>
      </c>
      <c r="D32" s="8"/>
      <c r="E32" s="59"/>
      <c r="F32" s="8"/>
      <c r="G32" s="59"/>
      <c r="H32" s="8"/>
      <c r="I32" s="70">
        <v>1</v>
      </c>
      <c r="J32" s="71" t="s">
        <v>23</v>
      </c>
      <c r="K32" s="93">
        <v>0</v>
      </c>
      <c r="L32" s="96"/>
      <c r="M32" s="5"/>
      <c r="N32" s="24"/>
    </row>
    <row r="33" spans="1:14" x14ac:dyDescent="0.2">
      <c r="A33" s="24"/>
      <c r="B33" s="42" t="s">
        <v>11</v>
      </c>
      <c r="C33" s="64" t="s">
        <v>22</v>
      </c>
      <c r="D33" s="8"/>
      <c r="E33" s="59"/>
      <c r="F33" s="8"/>
      <c r="G33" s="59"/>
      <c r="H33" s="8"/>
      <c r="I33" s="70">
        <v>1</v>
      </c>
      <c r="J33" s="71" t="s">
        <v>23</v>
      </c>
      <c r="K33" s="93">
        <v>0</v>
      </c>
      <c r="L33" s="96"/>
      <c r="M33" s="5"/>
      <c r="N33" s="24"/>
    </row>
    <row r="34" spans="1:14" x14ac:dyDescent="0.2">
      <c r="A34" s="24"/>
      <c r="B34" s="42" t="s">
        <v>12</v>
      </c>
      <c r="C34" s="64" t="s">
        <v>22</v>
      </c>
      <c r="D34" s="8"/>
      <c r="E34" s="59"/>
      <c r="F34" s="8"/>
      <c r="G34" s="59"/>
      <c r="H34" s="8"/>
      <c r="I34" s="70">
        <v>1</v>
      </c>
      <c r="J34" s="71" t="s">
        <v>23</v>
      </c>
      <c r="K34" s="93">
        <v>0</v>
      </c>
      <c r="L34" s="96"/>
      <c r="M34" s="5"/>
      <c r="N34" s="24"/>
    </row>
    <row r="35" spans="1:14" x14ac:dyDescent="0.2">
      <c r="A35" s="24"/>
      <c r="B35" s="42" t="s">
        <v>13</v>
      </c>
      <c r="C35" s="64" t="s">
        <v>22</v>
      </c>
      <c r="D35" s="8"/>
      <c r="E35" s="59"/>
      <c r="F35" s="8"/>
      <c r="G35" s="59"/>
      <c r="H35" s="8"/>
      <c r="I35" s="70">
        <v>1</v>
      </c>
      <c r="J35" s="71" t="s">
        <v>23</v>
      </c>
      <c r="K35" s="93">
        <v>0</v>
      </c>
      <c r="L35" s="96"/>
      <c r="M35" s="5"/>
      <c r="N35" s="24"/>
    </row>
    <row r="36" spans="1:14" x14ac:dyDescent="0.2">
      <c r="A36" s="24"/>
      <c r="B36" s="42" t="s">
        <v>106</v>
      </c>
      <c r="C36" s="64" t="s">
        <v>22</v>
      </c>
      <c r="D36" s="8"/>
      <c r="E36" s="59"/>
      <c r="F36" s="8"/>
      <c r="G36" s="59"/>
      <c r="H36" s="8"/>
      <c r="I36" s="70">
        <v>1</v>
      </c>
      <c r="J36" s="71" t="s">
        <v>23</v>
      </c>
      <c r="K36" s="93">
        <v>0</v>
      </c>
      <c r="L36" s="96"/>
      <c r="M36" s="5"/>
      <c r="N36" s="24"/>
    </row>
    <row r="37" spans="1:14" ht="17" thickBot="1" x14ac:dyDescent="0.25">
      <c r="A37" s="24"/>
      <c r="B37" s="63" t="s">
        <v>107</v>
      </c>
      <c r="C37" s="65" t="s">
        <v>22</v>
      </c>
      <c r="D37" s="9"/>
      <c r="E37" s="60"/>
      <c r="F37" s="9"/>
      <c r="G37" s="60"/>
      <c r="H37" s="9"/>
      <c r="I37" s="74">
        <v>1</v>
      </c>
      <c r="J37" s="75" t="s">
        <v>23</v>
      </c>
      <c r="K37" s="94">
        <v>0</v>
      </c>
      <c r="L37" s="97"/>
      <c r="M37" s="23"/>
      <c r="N37" s="24"/>
    </row>
    <row r="38" spans="1:14" ht="17" thickBot="1" x14ac:dyDescent="0.25">
      <c r="A38" s="24"/>
      <c r="B38" s="24"/>
      <c r="C38" s="24"/>
      <c r="D38" s="24"/>
      <c r="E38" s="24"/>
      <c r="F38" s="24"/>
      <c r="G38" s="24"/>
      <c r="H38" s="24"/>
      <c r="I38" s="25"/>
      <c r="J38" s="26"/>
      <c r="K38" s="26"/>
      <c r="L38" s="26"/>
      <c r="M38" s="24"/>
      <c r="N38" s="24"/>
    </row>
    <row r="39" spans="1:14" ht="271" customHeight="1" thickBot="1" x14ac:dyDescent="0.25">
      <c r="A39" s="24"/>
      <c r="B39" s="12" t="s">
        <v>58</v>
      </c>
      <c r="C39" s="13"/>
      <c r="D39" s="14" t="s">
        <v>16</v>
      </c>
      <c r="E39" s="14" t="s">
        <v>17</v>
      </c>
      <c r="F39" s="14" t="s">
        <v>18</v>
      </c>
      <c r="G39" s="14" t="s">
        <v>27</v>
      </c>
      <c r="H39" s="14" t="s">
        <v>28</v>
      </c>
      <c r="I39" s="15" t="s">
        <v>19</v>
      </c>
      <c r="J39" s="16" t="s">
        <v>20</v>
      </c>
      <c r="K39" s="17" t="s">
        <v>39</v>
      </c>
      <c r="L39" s="17"/>
      <c r="M39" s="99" t="s">
        <v>56</v>
      </c>
      <c r="N39" s="24"/>
    </row>
    <row r="40" spans="1:14" ht="35" thickBot="1" x14ac:dyDescent="0.25">
      <c r="A40" s="24"/>
      <c r="B40" s="34" t="s">
        <v>62</v>
      </c>
      <c r="C40" s="35" t="s">
        <v>34</v>
      </c>
      <c r="D40" s="108" t="s">
        <v>35</v>
      </c>
      <c r="E40" s="109"/>
      <c r="F40" s="109"/>
      <c r="G40" s="109"/>
      <c r="H40" s="109"/>
      <c r="I40" s="110"/>
      <c r="J40" s="19" t="s">
        <v>37</v>
      </c>
      <c r="K40" s="19" t="s">
        <v>37</v>
      </c>
      <c r="L40" s="98"/>
      <c r="M40" s="20"/>
      <c r="N40" s="24"/>
    </row>
    <row r="41" spans="1:14" ht="17" thickBot="1" x14ac:dyDescent="0.25">
      <c r="A41" s="24"/>
      <c r="B41" s="37" t="s">
        <v>101</v>
      </c>
      <c r="C41" s="38" t="s">
        <v>22</v>
      </c>
      <c r="D41" s="39">
        <f>1248+2520</f>
        <v>3768</v>
      </c>
      <c r="E41" s="39">
        <v>1608</v>
      </c>
      <c r="F41" s="40">
        <v>268</v>
      </c>
      <c r="G41" s="40">
        <v>500</v>
      </c>
      <c r="H41" s="76">
        <v>15</v>
      </c>
      <c r="I41" s="30">
        <f>SUM(D41:H41)</f>
        <v>6159</v>
      </c>
      <c r="J41" s="78"/>
      <c r="K41" s="41">
        <v>0</v>
      </c>
      <c r="L41" s="95"/>
      <c r="M41" s="100">
        <f>I41*K41</f>
        <v>0</v>
      </c>
      <c r="N41" s="24"/>
    </row>
    <row r="42" spans="1:14" ht="17" thickBot="1" x14ac:dyDescent="0.25">
      <c r="A42" s="24"/>
      <c r="B42" s="42" t="s">
        <v>30</v>
      </c>
      <c r="C42" s="36" t="s">
        <v>22</v>
      </c>
      <c r="D42" s="6">
        <v>69</v>
      </c>
      <c r="E42" s="6" t="s">
        <v>40</v>
      </c>
      <c r="F42" s="33">
        <v>4</v>
      </c>
      <c r="G42" s="33">
        <f>27*2</f>
        <v>54</v>
      </c>
      <c r="H42" s="77">
        <v>2</v>
      </c>
      <c r="I42" s="31">
        <f t="shared" ref="I42:I50" si="4">SUM(D42:H42)</f>
        <v>129</v>
      </c>
      <c r="J42" s="29"/>
      <c r="K42" s="4">
        <v>0</v>
      </c>
      <c r="L42" s="96"/>
      <c r="M42" s="100">
        <f t="shared" ref="M42:M50" si="5">I42*K42</f>
        <v>0</v>
      </c>
      <c r="N42" s="24"/>
    </row>
    <row r="43" spans="1:14" ht="17" thickBot="1" x14ac:dyDescent="0.25">
      <c r="A43" s="24"/>
      <c r="B43" s="42" t="s">
        <v>109</v>
      </c>
      <c r="C43" s="36" t="s">
        <v>22</v>
      </c>
      <c r="D43" s="6">
        <f>1290+2310</f>
        <v>3600</v>
      </c>
      <c r="E43" s="6" t="s">
        <v>40</v>
      </c>
      <c r="F43" s="33">
        <v>150</v>
      </c>
      <c r="G43" s="33">
        <v>1800</v>
      </c>
      <c r="H43" s="77">
        <v>40</v>
      </c>
      <c r="I43" s="31">
        <f t="shared" si="4"/>
        <v>5590</v>
      </c>
      <c r="J43" s="29"/>
      <c r="K43" s="4">
        <v>0</v>
      </c>
      <c r="L43" s="96"/>
      <c r="M43" s="100">
        <f t="shared" si="5"/>
        <v>0</v>
      </c>
      <c r="N43" s="24"/>
    </row>
    <row r="44" spans="1:14" ht="17" thickBot="1" x14ac:dyDescent="0.25">
      <c r="A44" s="24"/>
      <c r="B44" s="42" t="s">
        <v>103</v>
      </c>
      <c r="C44" s="36" t="s">
        <v>22</v>
      </c>
      <c r="D44" s="6">
        <v>110</v>
      </c>
      <c r="E44" s="6">
        <v>513</v>
      </c>
      <c r="F44" s="33">
        <v>99</v>
      </c>
      <c r="G44" s="33" t="s">
        <v>40</v>
      </c>
      <c r="H44" s="77" t="s">
        <v>40</v>
      </c>
      <c r="I44" s="31">
        <f t="shared" si="4"/>
        <v>722</v>
      </c>
      <c r="J44" s="29"/>
      <c r="K44" s="4">
        <v>0</v>
      </c>
      <c r="L44" s="96"/>
      <c r="M44" s="100">
        <f t="shared" si="5"/>
        <v>0</v>
      </c>
      <c r="N44" s="24"/>
    </row>
    <row r="45" spans="1:14" ht="17" thickBot="1" x14ac:dyDescent="0.25">
      <c r="A45" s="24"/>
      <c r="B45" s="42" t="s">
        <v>102</v>
      </c>
      <c r="C45" s="36" t="s">
        <v>22</v>
      </c>
      <c r="D45" s="6">
        <v>162</v>
      </c>
      <c r="E45" s="6" t="s">
        <v>40</v>
      </c>
      <c r="F45" s="33" t="s">
        <v>40</v>
      </c>
      <c r="G45" s="33" t="s">
        <v>40</v>
      </c>
      <c r="H45" s="77" t="s">
        <v>40</v>
      </c>
      <c r="I45" s="31">
        <f t="shared" si="4"/>
        <v>162</v>
      </c>
      <c r="J45" s="29"/>
      <c r="K45" s="4">
        <v>0</v>
      </c>
      <c r="L45" s="96"/>
      <c r="M45" s="100">
        <f t="shared" si="5"/>
        <v>0</v>
      </c>
      <c r="N45" s="24"/>
    </row>
    <row r="46" spans="1:14" ht="17" thickBot="1" x14ac:dyDescent="0.25">
      <c r="A46" s="24"/>
      <c r="B46" s="42" t="s">
        <v>125</v>
      </c>
      <c r="C46" s="36" t="s">
        <v>22</v>
      </c>
      <c r="D46" s="6">
        <v>33</v>
      </c>
      <c r="E46" s="6" t="s">
        <v>40</v>
      </c>
      <c r="F46" s="33" t="s">
        <v>40</v>
      </c>
      <c r="G46" s="33" t="s">
        <v>40</v>
      </c>
      <c r="H46" s="77" t="s">
        <v>40</v>
      </c>
      <c r="I46" s="31">
        <f t="shared" si="4"/>
        <v>33</v>
      </c>
      <c r="J46" s="29"/>
      <c r="K46" s="4">
        <v>0</v>
      </c>
      <c r="L46" s="96"/>
      <c r="M46" s="100">
        <f t="shared" si="5"/>
        <v>0</v>
      </c>
      <c r="N46" s="24"/>
    </row>
    <row r="47" spans="1:14" ht="17" thickBot="1" x14ac:dyDescent="0.25">
      <c r="A47" s="24"/>
      <c r="B47" s="42" t="s">
        <v>110</v>
      </c>
      <c r="C47" s="36" t="s">
        <v>22</v>
      </c>
      <c r="D47" s="6">
        <v>770</v>
      </c>
      <c r="E47" s="6">
        <v>82</v>
      </c>
      <c r="F47" s="33">
        <v>18</v>
      </c>
      <c r="G47" s="33">
        <v>140</v>
      </c>
      <c r="H47" s="77">
        <v>5</v>
      </c>
      <c r="I47" s="31">
        <f t="shared" si="4"/>
        <v>1015</v>
      </c>
      <c r="J47" s="29"/>
      <c r="K47" s="4">
        <v>0</v>
      </c>
      <c r="L47" s="96"/>
      <c r="M47" s="100">
        <f t="shared" si="5"/>
        <v>0</v>
      </c>
      <c r="N47" s="24"/>
    </row>
    <row r="48" spans="1:14" ht="17" thickBot="1" x14ac:dyDescent="0.25">
      <c r="A48" s="24"/>
      <c r="B48" s="42" t="s">
        <v>111</v>
      </c>
      <c r="C48" s="36" t="s">
        <v>22</v>
      </c>
      <c r="D48" s="6" t="s">
        <v>40</v>
      </c>
      <c r="E48" s="6" t="s">
        <v>40</v>
      </c>
      <c r="F48" s="33" t="s">
        <v>40</v>
      </c>
      <c r="G48" s="33">
        <v>80</v>
      </c>
      <c r="H48" s="77">
        <v>3</v>
      </c>
      <c r="I48" s="31">
        <f t="shared" si="4"/>
        <v>83</v>
      </c>
      <c r="J48" s="29"/>
      <c r="K48" s="4">
        <v>0</v>
      </c>
      <c r="L48" s="96"/>
      <c r="M48" s="100">
        <f t="shared" si="5"/>
        <v>0</v>
      </c>
      <c r="N48" s="24"/>
    </row>
    <row r="49" spans="1:14" ht="17" thickBot="1" x14ac:dyDescent="0.25">
      <c r="A49" s="24"/>
      <c r="B49" s="42" t="s">
        <v>112</v>
      </c>
      <c r="C49" s="36" t="s">
        <v>22</v>
      </c>
      <c r="D49" s="6" t="s">
        <v>40</v>
      </c>
      <c r="E49" s="6" t="s">
        <v>40</v>
      </c>
      <c r="F49" s="33" t="s">
        <v>40</v>
      </c>
      <c r="G49" s="33">
        <v>5</v>
      </c>
      <c r="H49" s="77" t="s">
        <v>40</v>
      </c>
      <c r="I49" s="31">
        <f t="shared" si="4"/>
        <v>5</v>
      </c>
      <c r="J49" s="29"/>
      <c r="K49" s="4">
        <v>0</v>
      </c>
      <c r="L49" s="96"/>
      <c r="M49" s="100">
        <f t="shared" si="5"/>
        <v>0</v>
      </c>
      <c r="N49" s="24"/>
    </row>
    <row r="50" spans="1:14" ht="17" thickBot="1" x14ac:dyDescent="0.25">
      <c r="A50" s="24"/>
      <c r="B50" s="42" t="s">
        <v>113</v>
      </c>
      <c r="C50" s="36" t="s">
        <v>22</v>
      </c>
      <c r="D50" s="6" t="s">
        <v>40</v>
      </c>
      <c r="E50" s="6" t="s">
        <v>40</v>
      </c>
      <c r="F50" s="33" t="s">
        <v>40</v>
      </c>
      <c r="G50" s="33">
        <v>15</v>
      </c>
      <c r="H50" s="77">
        <v>1</v>
      </c>
      <c r="I50" s="79">
        <f t="shared" si="4"/>
        <v>16</v>
      </c>
      <c r="J50" s="29"/>
      <c r="K50" s="4">
        <v>0</v>
      </c>
      <c r="L50" s="97"/>
      <c r="M50" s="100">
        <f t="shared" si="5"/>
        <v>0</v>
      </c>
      <c r="N50" s="24"/>
    </row>
    <row r="51" spans="1:14" ht="17" thickBot="1" x14ac:dyDescent="0.25">
      <c r="A51" s="24"/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43">
        <f>SUM(M41:M50)</f>
        <v>0</v>
      </c>
      <c r="N51" s="24"/>
    </row>
    <row r="52" spans="1:14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4" spans="1:14" x14ac:dyDescent="0.2">
      <c r="B54" s="27" t="s">
        <v>36</v>
      </c>
      <c r="C54" s="27"/>
      <c r="D54" s="27"/>
      <c r="E54" s="27"/>
      <c r="F54" s="27"/>
      <c r="G54" s="27"/>
      <c r="H54" s="27"/>
      <c r="I54" s="27"/>
    </row>
    <row r="55" spans="1:14" x14ac:dyDescent="0.2">
      <c r="B55" s="27" t="s">
        <v>42</v>
      </c>
      <c r="C55" s="27"/>
      <c r="D55" s="27"/>
      <c r="E55" s="27"/>
      <c r="F55" s="27"/>
      <c r="G55" s="27"/>
      <c r="H55" s="27"/>
      <c r="I55" s="27"/>
    </row>
    <row r="56" spans="1:14" x14ac:dyDescent="0.2">
      <c r="B56" s="27" t="s">
        <v>38</v>
      </c>
      <c r="C56" s="27"/>
      <c r="D56" s="27"/>
      <c r="E56" s="27"/>
      <c r="F56" s="27"/>
      <c r="G56" s="27"/>
      <c r="H56" s="27"/>
      <c r="I56" s="27"/>
      <c r="J56" s="27"/>
      <c r="K56" t="s">
        <v>41</v>
      </c>
    </row>
    <row r="57" spans="1:14" ht="17" thickBot="1" x14ac:dyDescent="0.25"/>
    <row r="58" spans="1:14" x14ac:dyDescent="0.2">
      <c r="B58" s="45" t="s">
        <v>53</v>
      </c>
      <c r="C58" s="47"/>
      <c r="D58" s="47"/>
      <c r="E58" s="47"/>
      <c r="F58" s="47"/>
      <c r="G58" s="47"/>
      <c r="H58" s="47"/>
      <c r="I58" s="47"/>
      <c r="J58" s="83" t="s">
        <v>114</v>
      </c>
      <c r="K58" s="66"/>
      <c r="L58" s="67"/>
    </row>
    <row r="59" spans="1:14" x14ac:dyDescent="0.2">
      <c r="B59" s="48"/>
      <c r="C59" s="49"/>
      <c r="D59" s="49"/>
      <c r="E59" s="49"/>
      <c r="F59" s="49"/>
      <c r="G59" s="49"/>
      <c r="H59" s="49"/>
      <c r="I59" s="49"/>
      <c r="J59" s="84" t="s">
        <v>115</v>
      </c>
      <c r="K59" s="85"/>
      <c r="L59" s="86"/>
    </row>
    <row r="60" spans="1:14" ht="16" customHeight="1" thickBot="1" x14ac:dyDescent="0.25">
      <c r="B60" s="50" t="s">
        <v>43</v>
      </c>
      <c r="C60" s="49"/>
      <c r="D60" s="49"/>
      <c r="E60" s="49"/>
      <c r="F60" s="49"/>
      <c r="G60" s="49"/>
      <c r="H60" s="49"/>
      <c r="I60" s="49"/>
      <c r="J60" s="87"/>
      <c r="K60" t="s">
        <v>116</v>
      </c>
      <c r="L60" s="88" t="s">
        <v>117</v>
      </c>
    </row>
    <row r="61" spans="1:14" ht="16" customHeight="1" x14ac:dyDescent="0.2">
      <c r="B61" s="48" t="s">
        <v>54</v>
      </c>
      <c r="C61" s="49"/>
      <c r="D61" s="49"/>
      <c r="E61" s="49"/>
      <c r="F61" s="49"/>
      <c r="G61" s="49"/>
      <c r="H61" s="49"/>
      <c r="I61" s="49"/>
      <c r="J61" s="37" t="s">
        <v>118</v>
      </c>
      <c r="K61" s="82"/>
      <c r="L61" s="89">
        <v>0</v>
      </c>
    </row>
    <row r="62" spans="1:14" ht="16" customHeight="1" x14ac:dyDescent="0.2">
      <c r="B62" s="50" t="s">
        <v>44</v>
      </c>
      <c r="C62" s="49"/>
      <c r="D62" s="49"/>
      <c r="E62" s="49"/>
      <c r="F62" s="49"/>
      <c r="G62" s="49"/>
      <c r="H62" s="49"/>
      <c r="I62" s="49"/>
      <c r="J62" s="42" t="s">
        <v>30</v>
      </c>
      <c r="K62" s="82"/>
      <c r="L62" s="89">
        <v>0</v>
      </c>
    </row>
    <row r="63" spans="1:14" x14ac:dyDescent="0.2">
      <c r="B63" s="48"/>
      <c r="C63" s="49"/>
      <c r="D63" s="49"/>
      <c r="E63" s="49"/>
      <c r="F63" s="49"/>
      <c r="G63" s="49"/>
      <c r="H63" s="49"/>
      <c r="I63" s="49"/>
      <c r="J63" s="42" t="s">
        <v>119</v>
      </c>
      <c r="K63" s="82"/>
      <c r="L63" s="89">
        <v>0</v>
      </c>
    </row>
    <row r="64" spans="1:14" x14ac:dyDescent="0.2">
      <c r="B64" s="51" t="s">
        <v>55</v>
      </c>
      <c r="C64" s="46">
        <f>M20</f>
        <v>0</v>
      </c>
      <c r="D64" s="49"/>
      <c r="E64" s="49"/>
      <c r="F64" s="49"/>
      <c r="G64" s="49"/>
      <c r="H64" s="49"/>
      <c r="I64" s="49"/>
      <c r="J64" s="42" t="s">
        <v>120</v>
      </c>
      <c r="K64" s="82"/>
      <c r="L64" s="89">
        <v>0</v>
      </c>
    </row>
    <row r="65" spans="2:12" ht="17" thickBot="1" x14ac:dyDescent="0.25">
      <c r="B65" s="51" t="s">
        <v>45</v>
      </c>
      <c r="C65" s="46">
        <f>M51</f>
        <v>0</v>
      </c>
      <c r="D65" s="49"/>
      <c r="E65" s="49"/>
      <c r="F65" s="49"/>
      <c r="G65" s="49"/>
      <c r="H65" s="49"/>
      <c r="I65" s="49"/>
      <c r="J65" s="42" t="s">
        <v>121</v>
      </c>
      <c r="K65" s="82"/>
      <c r="L65" s="89">
        <v>0</v>
      </c>
    </row>
    <row r="66" spans="2:12" ht="18" customHeight="1" thickBot="1" x14ac:dyDescent="0.25">
      <c r="B66" s="51" t="s">
        <v>46</v>
      </c>
      <c r="C66" s="44">
        <f>SUM(C64:C65)</f>
        <v>0</v>
      </c>
      <c r="D66" s="49"/>
      <c r="E66" s="49"/>
      <c r="F66" s="49"/>
      <c r="G66" s="49"/>
      <c r="H66" s="49"/>
      <c r="I66" s="49"/>
      <c r="J66" s="42" t="s">
        <v>122</v>
      </c>
      <c r="K66" s="82"/>
      <c r="L66" s="89">
        <v>0</v>
      </c>
    </row>
    <row r="67" spans="2:12" x14ac:dyDescent="0.2">
      <c r="B67" s="48"/>
      <c r="C67" s="49"/>
      <c r="D67" s="49"/>
      <c r="E67" s="49"/>
      <c r="F67" s="49"/>
      <c r="G67" s="49"/>
      <c r="H67" s="49"/>
      <c r="I67" s="49"/>
      <c r="J67" s="42" t="s">
        <v>123</v>
      </c>
      <c r="K67" s="82"/>
      <c r="L67" s="89">
        <v>0</v>
      </c>
    </row>
    <row r="68" spans="2:12" x14ac:dyDescent="0.2">
      <c r="B68" s="48"/>
      <c r="C68" s="49"/>
      <c r="D68" s="49"/>
      <c r="E68" s="49"/>
      <c r="F68" s="49"/>
      <c r="G68" s="49"/>
      <c r="H68" s="49"/>
      <c r="I68" s="49"/>
      <c r="J68" s="42" t="s">
        <v>31</v>
      </c>
      <c r="K68" s="82"/>
      <c r="L68" s="89">
        <v>0</v>
      </c>
    </row>
    <row r="69" spans="2:12" x14ac:dyDescent="0.2">
      <c r="B69" s="48" t="s">
        <v>47</v>
      </c>
      <c r="C69" s="49"/>
      <c r="D69" s="49"/>
      <c r="E69" s="49"/>
      <c r="F69" s="49"/>
      <c r="G69" s="49"/>
      <c r="H69" s="49"/>
      <c r="I69" s="49"/>
      <c r="J69" s="42" t="s">
        <v>32</v>
      </c>
      <c r="K69" s="82"/>
      <c r="L69" s="89">
        <v>0</v>
      </c>
    </row>
    <row r="70" spans="2:12" ht="17" thickBot="1" x14ac:dyDescent="0.25">
      <c r="B70" s="48"/>
      <c r="C70" s="49"/>
      <c r="D70" s="49"/>
      <c r="E70" s="49"/>
      <c r="F70" s="49"/>
      <c r="G70" s="49"/>
      <c r="H70" s="49"/>
      <c r="I70" s="49"/>
      <c r="J70" s="63" t="s">
        <v>124</v>
      </c>
      <c r="K70" s="90"/>
      <c r="L70" s="91">
        <v>0</v>
      </c>
    </row>
    <row r="71" spans="2:12" x14ac:dyDescent="0.2">
      <c r="B71" s="52" t="s">
        <v>48</v>
      </c>
      <c r="C71" s="101"/>
      <c r="D71" s="101"/>
      <c r="E71" s="101"/>
      <c r="F71" s="101"/>
      <c r="G71" s="101"/>
      <c r="H71" s="101"/>
      <c r="I71" s="102"/>
    </row>
    <row r="72" spans="2:12" x14ac:dyDescent="0.2">
      <c r="B72" s="52" t="s">
        <v>49</v>
      </c>
      <c r="C72" s="101"/>
      <c r="D72" s="101"/>
      <c r="E72" s="101"/>
      <c r="F72" s="101"/>
      <c r="G72" s="101"/>
      <c r="H72" s="101"/>
      <c r="I72" s="102"/>
    </row>
    <row r="73" spans="2:12" x14ac:dyDescent="0.2">
      <c r="B73" s="52" t="s">
        <v>50</v>
      </c>
      <c r="C73" s="101"/>
      <c r="D73" s="101"/>
      <c r="E73" s="101"/>
      <c r="F73" s="101"/>
      <c r="G73" s="101"/>
      <c r="H73" s="101"/>
      <c r="I73" s="102"/>
    </row>
    <row r="74" spans="2:12" x14ac:dyDescent="0.2">
      <c r="B74" s="52" t="s">
        <v>51</v>
      </c>
      <c r="C74" s="101"/>
      <c r="D74" s="101"/>
      <c r="E74" s="101"/>
      <c r="F74" s="101"/>
      <c r="G74" s="101"/>
      <c r="H74" s="101"/>
      <c r="I74" s="102"/>
    </row>
    <row r="75" spans="2:12" ht="17" thickBot="1" x14ac:dyDescent="0.25">
      <c r="B75" s="53" t="s">
        <v>52</v>
      </c>
      <c r="C75" s="103"/>
      <c r="D75" s="103"/>
      <c r="E75" s="103"/>
      <c r="F75" s="103"/>
      <c r="G75" s="103"/>
      <c r="H75" s="103"/>
      <c r="I75" s="104"/>
    </row>
  </sheetData>
  <mergeCells count="7">
    <mergeCell ref="C74:I74"/>
    <mergeCell ref="C75:I75"/>
    <mergeCell ref="D4:I4"/>
    <mergeCell ref="D40:I40"/>
    <mergeCell ref="C71:I71"/>
    <mergeCell ref="C72:I72"/>
    <mergeCell ref="C73:I73"/>
  </mergeCells>
  <pageMargins left="0.7" right="0.7" top="0.75" bottom="0.75" header="0.3" footer="0.3"/>
  <pageSetup paperSize="9" scale="2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28FC-2E5A-7D4D-B145-E36205ADD095}">
  <dimension ref="A3:B27"/>
  <sheetViews>
    <sheetView zoomScale="140" zoomScaleNormal="140" workbookViewId="0">
      <selection activeCell="H15" sqref="H15"/>
    </sheetView>
  </sheetViews>
  <sheetFormatPr baseColWidth="10" defaultRowHeight="16" x14ac:dyDescent="0.2"/>
  <cols>
    <col min="1" max="1" width="37.1640625" customWidth="1"/>
  </cols>
  <sheetData>
    <row r="3" spans="1:2" x14ac:dyDescent="0.2">
      <c r="A3" s="57" t="s">
        <v>99</v>
      </c>
    </row>
    <row r="5" spans="1:2" x14ac:dyDescent="0.2">
      <c r="A5" s="56" t="s">
        <v>64</v>
      </c>
      <c r="B5" t="s">
        <v>94</v>
      </c>
    </row>
    <row r="7" spans="1:2" x14ac:dyDescent="0.2">
      <c r="A7" s="56" t="s">
        <v>89</v>
      </c>
    </row>
    <row r="8" spans="1:2" x14ac:dyDescent="0.2">
      <c r="A8" t="s">
        <v>65</v>
      </c>
      <c r="B8" t="s">
        <v>66</v>
      </c>
    </row>
    <row r="9" spans="1:2" x14ac:dyDescent="0.2">
      <c r="A9" t="s">
        <v>67</v>
      </c>
      <c r="B9" t="s">
        <v>68</v>
      </c>
    </row>
    <row r="10" spans="1:2" x14ac:dyDescent="0.2">
      <c r="A10" t="s">
        <v>69</v>
      </c>
      <c r="B10" t="s">
        <v>70</v>
      </c>
    </row>
    <row r="11" spans="1:2" x14ac:dyDescent="0.2">
      <c r="A11" t="s">
        <v>71</v>
      </c>
      <c r="B11" t="s">
        <v>72</v>
      </c>
    </row>
    <row r="12" spans="1:2" x14ac:dyDescent="0.2">
      <c r="A12" t="s">
        <v>75</v>
      </c>
      <c r="B12" t="s">
        <v>76</v>
      </c>
    </row>
    <row r="13" spans="1:2" x14ac:dyDescent="0.2">
      <c r="A13" t="s">
        <v>73</v>
      </c>
      <c r="B13" t="s">
        <v>74</v>
      </c>
    </row>
    <row r="14" spans="1:2" x14ac:dyDescent="0.2">
      <c r="A14" t="s">
        <v>77</v>
      </c>
      <c r="B14" t="s">
        <v>78</v>
      </c>
    </row>
    <row r="15" spans="1:2" x14ac:dyDescent="0.2">
      <c r="A15" t="s">
        <v>79</v>
      </c>
      <c r="B15" t="s">
        <v>80</v>
      </c>
    </row>
    <row r="16" spans="1:2" x14ac:dyDescent="0.2">
      <c r="A16" t="s">
        <v>81</v>
      </c>
      <c r="B16" t="s">
        <v>82</v>
      </c>
    </row>
    <row r="17" spans="1:2" x14ac:dyDescent="0.2">
      <c r="A17" t="s">
        <v>87</v>
      </c>
      <c r="B17" t="s">
        <v>88</v>
      </c>
    </row>
    <row r="18" spans="1:2" x14ac:dyDescent="0.2">
      <c r="A18" t="s">
        <v>83</v>
      </c>
      <c r="B18" t="s">
        <v>84</v>
      </c>
    </row>
    <row r="19" spans="1:2" x14ac:dyDescent="0.2">
      <c r="A19" t="s">
        <v>85</v>
      </c>
      <c r="B19" t="s">
        <v>86</v>
      </c>
    </row>
    <row r="21" spans="1:2" x14ac:dyDescent="0.2">
      <c r="A21" s="56" t="s">
        <v>18</v>
      </c>
    </row>
    <row r="22" spans="1:2" x14ac:dyDescent="0.2">
      <c r="A22" t="s">
        <v>91</v>
      </c>
      <c r="B22" t="s">
        <v>90</v>
      </c>
    </row>
    <row r="23" spans="1:2" x14ac:dyDescent="0.2">
      <c r="A23" t="s">
        <v>92</v>
      </c>
      <c r="B23" t="s">
        <v>93</v>
      </c>
    </row>
    <row r="25" spans="1:2" x14ac:dyDescent="0.2">
      <c r="A25" s="56" t="s">
        <v>95</v>
      </c>
      <c r="B25" t="s">
        <v>96</v>
      </c>
    </row>
    <row r="27" spans="1:2" x14ac:dyDescent="0.2">
      <c r="A27" s="56" t="s">
        <v>97</v>
      </c>
      <c r="B27" t="s">
        <v>98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9" ma:contentTypeDescription="Een nieuw document maken." ma:contentTypeScope="" ma:versionID="5ad4e59802380cbeedfd96f9034381b1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c89b726495732e674b617f69a8f67987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37241d-dbae-4bc9-9c85-8ced60e5e381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4A70C-D3E2-4F3F-AFB0-DA2E7EB5D374}"/>
</file>

<file path=customXml/itemProps2.xml><?xml version="1.0" encoding="utf-8"?>
<ds:datastoreItem xmlns:ds="http://schemas.openxmlformats.org/officeDocument/2006/customXml" ds:itemID="{22F986AD-1088-492A-92F5-21382DF20465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037f37d1-1f38-4617-b32b-839db8b4cfea"/>
    <ds:schemaRef ds:uri="dc27e296-6df7-43d9-a2bb-24533d50cda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8D08CC-550C-47ED-BDB5-2FB1293C8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Prijzeninvulformulier</vt:lpstr>
      <vt:lpstr>Adressen objecten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de Groot</dc:creator>
  <cp:lastModifiedBy>Michel de Groot | Lanivo</cp:lastModifiedBy>
  <dcterms:created xsi:type="dcterms:W3CDTF">2025-10-10T13:10:21Z</dcterms:created>
  <dcterms:modified xsi:type="dcterms:W3CDTF">2026-01-08T15:13:14Z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</Properties>
</file>