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barneveldnl.sharepoint.com/sites/Inkoop/Gedeelde documenten/GWW/Levering en correctief onderhoud gemalen/02 Specificatie/02 NvI/03 Definitief/"/>
    </mc:Choice>
  </mc:AlternateContent>
  <xr:revisionPtr revIDLastSave="6" documentId="8_{95F2BC09-8882-4C0A-9ED6-B279EE8D4EEA}" xr6:coauthVersionLast="47" xr6:coauthVersionMax="47" xr10:uidLastSave="{D3D8F016-46A9-4D38-AED6-985C97BD95DC}"/>
  <bookViews>
    <workbookView xWindow="28680" yWindow="-2550" windowWidth="29040" windowHeight="16440" xr2:uid="{00000000-000D-0000-FFFF-FFFF00000000}"/>
  </bookViews>
  <sheets>
    <sheet name="Bijlage 1-NvI1.0" sheetId="1" r:id="rId1"/>
  </sheets>
  <definedNames>
    <definedName name="_Ref320880082" localSheetId="0">'Bijlage 1-NvI1.0'!$A$7</definedName>
    <definedName name="_Ref320880083" localSheetId="0">'Bijlage 1-NvI1.0'!$A$123</definedName>
    <definedName name="_Ref323041830" localSheetId="0">'Bijlage 1-NvI1.0'!#REF!</definedName>
    <definedName name="_Ref324409431" localSheetId="0">'Bijlage 1-NvI1.0'!#REF!</definedName>
    <definedName name="_Ref324409433" localSheetId="0">'Bijlage 1-NvI1.0'!#REF!</definedName>
    <definedName name="_Ref472667874" localSheetId="0">'Bijlage 1-NvI1.0'!#REF!</definedName>
    <definedName name="_Ref472668001" localSheetId="0">'Bijlage 1-NvI1.0'!#REF!</definedName>
    <definedName name="_Ref472668181" localSheetId="0">'Bijlage 1-NvI1.0'!#REF!</definedName>
    <definedName name="_Ref472668488" localSheetId="0">'Bijlage 1-NvI1.0'!$B$127</definedName>
    <definedName name="_Ref472669293" localSheetId="0">'Bijlage 1-NvI1.0'!$A$11</definedName>
    <definedName name="_Toc323039406" localSheetId="0">'Bijlage 1-NvI1.0'!$A$3</definedName>
    <definedName name="_xlnm.Print_Area" localSheetId="0">'Bijlage 1-NvI1.0'!$A$1:$G$134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9" i="1" l="1"/>
  <c r="E110" i="1"/>
  <c r="E111" i="1"/>
  <c r="E108" i="1"/>
  <c r="D113" i="1"/>
  <c r="D114" i="1"/>
  <c r="D115" i="1"/>
  <c r="D112" i="1"/>
  <c r="F14" i="1"/>
  <c r="F15" i="1"/>
  <c r="F16" i="1"/>
  <c r="F17" i="1"/>
  <c r="F18" i="1"/>
  <c r="F19" i="1"/>
  <c r="F20" i="1"/>
  <c r="F21" i="1"/>
  <c r="F22" i="1"/>
  <c r="A14" i="1"/>
  <c r="A15" i="1" s="1"/>
  <c r="A16" i="1" s="1"/>
  <c r="A17" i="1" s="1"/>
  <c r="A18" i="1" s="1"/>
  <c r="A19" i="1" s="1"/>
  <c r="A20" i="1" s="1"/>
  <c r="A21" i="1" s="1"/>
  <c r="F35" i="1"/>
  <c r="F30" i="1"/>
  <c r="F80" i="1"/>
  <c r="F98" i="1"/>
  <c r="F97" i="1"/>
  <c r="F96" i="1"/>
  <c r="F95" i="1"/>
  <c r="F94" i="1"/>
  <c r="F93" i="1"/>
  <c r="F92" i="1"/>
  <c r="F91" i="1"/>
  <c r="F90" i="1"/>
  <c r="F89" i="1"/>
  <c r="F88" i="1"/>
  <c r="F87" i="1"/>
  <c r="F86" i="1"/>
  <c r="F85" i="1"/>
  <c r="F84" i="1"/>
  <c r="F83" i="1"/>
  <c r="F82" i="1"/>
  <c r="F81" i="1"/>
  <c r="F100" i="1"/>
  <c r="C131" i="1" s="1"/>
  <c r="F31" i="1"/>
  <c r="A22" i="1"/>
  <c r="A30" i="1" s="1"/>
  <c r="E112" i="1" l="1"/>
  <c r="D116" i="1"/>
  <c r="E116" i="1" s="1"/>
  <c r="E115" i="1"/>
  <c r="D119" i="1"/>
  <c r="E119" i="1" s="1"/>
  <c r="E114" i="1"/>
  <c r="D118" i="1"/>
  <c r="E118" i="1" s="1"/>
  <c r="E113" i="1"/>
  <c r="D117" i="1"/>
  <c r="E117" i="1" s="1"/>
  <c r="A31" i="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C121" i="1" l="1"/>
  <c r="A80" i="1"/>
  <c r="A81" i="1" s="1"/>
  <c r="A82" i="1" s="1"/>
  <c r="A83" i="1" s="1"/>
  <c r="A84" i="1" s="1"/>
  <c r="A85" i="1" s="1"/>
  <c r="A86" i="1" s="1"/>
  <c r="A87" i="1" s="1"/>
  <c r="A88" i="1" s="1"/>
  <c r="A89" i="1" s="1"/>
  <c r="A90" i="1" s="1"/>
  <c r="A91" i="1" s="1"/>
  <c r="A92" i="1" s="1"/>
  <c r="A93" i="1" l="1"/>
  <c r="A94" i="1" s="1"/>
  <c r="A95" i="1" s="1"/>
  <c r="A96" i="1" s="1"/>
  <c r="A97" i="1" s="1"/>
  <c r="A98" i="1" s="1"/>
  <c r="C132" i="1" l="1"/>
  <c r="A99" i="1"/>
  <c r="A108" i="1" s="1"/>
  <c r="F47" i="1"/>
  <c r="F37" i="1"/>
  <c r="F38" i="1"/>
  <c r="F39" i="1"/>
  <c r="F40" i="1"/>
  <c r="F41" i="1"/>
  <c r="F42" i="1"/>
  <c r="F43" i="1"/>
  <c r="F44" i="1"/>
  <c r="F45" i="1"/>
  <c r="F46" i="1"/>
  <c r="F48" i="1"/>
  <c r="F49" i="1"/>
  <c r="F50" i="1"/>
  <c r="F51" i="1"/>
  <c r="F52" i="1"/>
  <c r="F53" i="1"/>
  <c r="F54" i="1"/>
  <c r="F55" i="1"/>
  <c r="F56" i="1"/>
  <c r="F57" i="1"/>
  <c r="F58" i="1"/>
  <c r="F59" i="1"/>
  <c r="F60" i="1"/>
  <c r="F61" i="1"/>
  <c r="F62" i="1"/>
  <c r="F63" i="1"/>
  <c r="F64" i="1"/>
  <c r="F65" i="1"/>
  <c r="F66" i="1"/>
  <c r="F67" i="1"/>
  <c r="F68" i="1"/>
  <c r="F69" i="1"/>
  <c r="F70" i="1"/>
  <c r="F71" i="1"/>
  <c r="F72" i="1"/>
  <c r="F36" i="1"/>
  <c r="F34" i="1"/>
  <c r="F33" i="1"/>
  <c r="F32" i="1"/>
  <c r="A109" i="1" l="1"/>
  <c r="A110" i="1" s="1"/>
  <c r="A111" i="1" s="1"/>
  <c r="A112" i="1" s="1"/>
  <c r="A113" i="1" s="1"/>
  <c r="A114" i="1" s="1"/>
  <c r="A115" i="1" s="1"/>
  <c r="A116" i="1" s="1"/>
  <c r="A117" i="1" s="1"/>
  <c r="A118" i="1" s="1"/>
  <c r="A119" i="1" s="1"/>
  <c r="F73" i="1"/>
  <c r="C130" i="1" s="1"/>
  <c r="F13" i="1" l="1"/>
  <c r="F23" i="1" s="1"/>
  <c r="C129" i="1" l="1"/>
  <c r="C133" i="1" l="1"/>
</calcChain>
</file>

<file path=xl/sharedStrings.xml><?xml version="1.0" encoding="utf-8"?>
<sst xmlns="http://schemas.openxmlformats.org/spreadsheetml/2006/main" count="215" uniqueCount="135">
  <si>
    <r>
      <t>Bijlage 4.</t>
    </r>
    <r>
      <rPr>
        <b/>
        <sz val="7"/>
        <color rgb="FFFFFFFF"/>
        <rFont val="Times New Roman"/>
        <family val="1"/>
      </rPr>
      <t xml:space="preserve">               </t>
    </r>
    <r>
      <rPr>
        <b/>
        <sz val="11"/>
        <color rgb="FFFFFFFF"/>
        <rFont val="Calibri"/>
        <family val="2"/>
        <scheme val="minor"/>
      </rPr>
      <t>Inschrijfstaat</t>
    </r>
  </si>
  <si>
    <t>Post nr.</t>
  </si>
  <si>
    <t>Omschrijving</t>
  </si>
  <si>
    <t>Eenheid</t>
  </si>
  <si>
    <t>Hoeveelheid</t>
  </si>
  <si>
    <t>Prijs per eenheid</t>
  </si>
  <si>
    <t>Prijs totaal</t>
  </si>
  <si>
    <t>Stuk</t>
  </si>
  <si>
    <t>Storingskosten:</t>
  </si>
  <si>
    <t>Totaal (per jaar)</t>
  </si>
  <si>
    <t>Storing</t>
  </si>
  <si>
    <t>storing</t>
  </si>
  <si>
    <t>Uurtarief monteur + bus voor uitvoeren van bijkomende werkzaamheden</t>
  </si>
  <si>
    <t>Uur</t>
  </si>
  <si>
    <t>Uurtarief monteur + zuigwagen voor uitvoeren van reinigingswerkzaamheden</t>
  </si>
  <si>
    <t>Leveren en plaatsen verloopklauw, type minigemaal (ongeacht welk merk)</t>
  </si>
  <si>
    <t>Set</t>
  </si>
  <si>
    <t>Leveren en plaatsen hijsketting minigemaal RVS 316, L=2m, incl. harpsluiting en veiligheidscertificaat</t>
  </si>
  <si>
    <t>Leveren en plaatsen pompkabel L= 10m 4x1,5 mm2</t>
  </si>
  <si>
    <t>Leveren en plaatsen pompkabel L= 10m 7x1,5 mm2</t>
  </si>
  <si>
    <t>Leveren en plaatsen balkeerklep 50mm</t>
  </si>
  <si>
    <t>Leveren en plaatsen balkeerklep 65mm</t>
  </si>
  <si>
    <t>Leveren en plaatsen buitenopstellingkast minigemaal Staka type PSZ445, RVS 304</t>
  </si>
  <si>
    <t>Leveren en plaatsen RVS sokkel buitenopstellingkast minigemaal Staka type PSZ445, RVS 304</t>
  </si>
  <si>
    <t>Leveren en plaatsen buitenopstellingkast minigemaal Vehacom type VR 444, RVS 304</t>
  </si>
  <si>
    <t>Leveren en plaatsen RVS sokkel buitenopstellingkast minigemaal Vehacom type VR 444, RVS 304</t>
  </si>
  <si>
    <t>Leveren en plaatsen deurschakelaar</t>
  </si>
  <si>
    <t>Leveren en plaatsen drukopnemer Vegawell 52</t>
  </si>
  <si>
    <t>Leveren en plaatsen drukopnemer minigemaal, condor type type 1-ENS-10</t>
  </si>
  <si>
    <t>Leveren en plaatsen open-bel niveaubesturing</t>
  </si>
  <si>
    <t>Leveren en plaatsen vlotter niveauregeling</t>
  </si>
  <si>
    <t>Leveren en plaatsen wippergewicht 10 kg</t>
  </si>
  <si>
    <t>Leveren en plaatsen luchtpompje niveauregeling type borrelbuis</t>
  </si>
  <si>
    <t>Leveren en plaatsen drukschakelaar niveauregeling type borrelbuis</t>
  </si>
  <si>
    <t>Leveren en plaatsen luchtslang niveauregeling type borrelbuis</t>
  </si>
  <si>
    <t>Leveren en plaatsen luchtslang niveauregeling type open bel</t>
  </si>
  <si>
    <t>Leveren en plaatsen magneetschakelaar direct start tot 3 kW</t>
  </si>
  <si>
    <t>Leveren en plaatsen magneetschakelaar ster driehoek tot 7,5 kW</t>
  </si>
  <si>
    <t>Leveren en plaatsen magneetschakelaar ster driehoek groter dan 7,5 kW</t>
  </si>
  <si>
    <t>Leveren en plaatsen aardlekschakelaar Eaton Moeller 40A , 0,3 Amp</t>
  </si>
  <si>
    <t>Leveren en plaatsen aardlekschakelaar Eaton Moeller 40A , 0,03 Amp</t>
  </si>
  <si>
    <t>Leveren en plaatsen automaat 3 x 4 t/m 20 Amp</t>
  </si>
  <si>
    <t>Leveren en plaatsen thermisch blok 2 - 4,5 A</t>
  </si>
  <si>
    <t>Leveren en plaatsen thermisch blok 4 - 7 A</t>
  </si>
  <si>
    <t>Leveren en plaatsen thermisch blok 6 – 10 A</t>
  </si>
  <si>
    <t>Leveren en vullen olie pomp</t>
  </si>
  <si>
    <t>liter</t>
  </si>
  <si>
    <t>Leveren en plaatsen losse LED storingslamp</t>
  </si>
  <si>
    <t>Leveren en plaatsen GPRS puck antenne</t>
  </si>
  <si>
    <t>Leveren en plaatsen accu t.b.v. uitval hoofdgemaal en BBB, 24 V 4 Ah</t>
  </si>
  <si>
    <t>Leveren en plaatsen accu t.b.v. uitval drukgemaal 24 V 2 Ah</t>
  </si>
  <si>
    <t>Verrekenprijs afvoeren drijfvet, vuil en slib</t>
  </si>
  <si>
    <t>ton</t>
  </si>
  <si>
    <t>Verrekenprijs halve baan afzetting</t>
  </si>
  <si>
    <t>Prijsoverzicht totaal</t>
  </si>
  <si>
    <t>Onderdeel</t>
  </si>
  <si>
    <t>Totaalprijs excl. BTW</t>
  </si>
  <si>
    <t>Storingen</t>
  </si>
  <si>
    <t>Totaal</t>
  </si>
  <si>
    <r>
      <t xml:space="preserve">Alle genoemde eenheidsprijzen op de inschrijfstaat zijn </t>
    </r>
    <r>
      <rPr>
        <b/>
        <u/>
        <sz val="12"/>
        <color theme="1"/>
        <rFont val="Calibri"/>
        <family val="2"/>
        <scheme val="minor"/>
      </rPr>
      <t>inclusief</t>
    </r>
    <r>
      <rPr>
        <b/>
        <sz val="12"/>
        <color theme="1"/>
        <rFont val="Calibri"/>
        <family val="2"/>
        <scheme val="minor"/>
      </rPr>
      <t xml:space="preserve"> uitvoeringskosten, algemene kosten, winst en risico.</t>
    </r>
  </si>
  <si>
    <t>Totaalbedrag voor storingskosten excl. BTW, inclusief uitvoeringskosten, algemene kosten, winst en risico</t>
  </si>
  <si>
    <t>Totaalprijs verrekenprijzen incl. arbeid, excl. BTW, inclusief uitvoeringskosten, algemene kosten, winst en risico</t>
  </si>
  <si>
    <t>Leveren en plaatsen hijsketting hoofdgemaal/randvoorziening RVS 316, L=4m, incl. harpsluiting en veiligheidscertificaat</t>
  </si>
  <si>
    <t>Per pomp</t>
  </si>
  <si>
    <t>Leveren en plaatsen geleidestang bevestigingsbeugel RVS 316 voor minigemaal of kleine pomp rioolgemaal/randvoorziening</t>
  </si>
  <si>
    <t>Leveren en plaatsen geleidestangen minigemaal RVS 316 (1 of 2 stuks, rond 32 mm) voor minigemaal of kleine pomp hoofdgemaal/randvoorziening tot 2,5 meter</t>
  </si>
  <si>
    <t>Leveren en plaatsen geleidestangen minigemaal RVS 316 (1 of 2 stuks, rond 32 mm) voor minigemaal of kleine pomp hoofdgemaal/randvoorziening tot 2,5 tot 4,0 meter</t>
  </si>
  <si>
    <t>Prijsoverzicht verrekenprijzen leveringen regulier onderhoud</t>
  </si>
  <si>
    <t>Leveren slot halve europrofiel-cilinderslot type 4312 (minigemaal) of stuf (hoofdgemaal/ randvoorziening)</t>
  </si>
  <si>
    <t>Verrekenprijzen leveringen regulier onderhoud</t>
  </si>
  <si>
    <t>Leverprijzen pompen en pomp onderdelen</t>
  </si>
  <si>
    <t>Prijsoverzicht levering pompen</t>
  </si>
  <si>
    <t>Flygt overige pompen</t>
  </si>
  <si>
    <t>Flygt onderdelen overige pompen</t>
  </si>
  <si>
    <t>Stelpost</t>
  </si>
  <si>
    <t>Totaalprijs levering pompen excl. BTW, inclusief algemene kosten, winst en risico</t>
  </si>
  <si>
    <t>Flygt drukrioolpomp 3069 serie</t>
  </si>
  <si>
    <t>Flygt onderdelen drukrioolpomp 3069 serie</t>
  </si>
  <si>
    <t>HOMA overige pompen</t>
  </si>
  <si>
    <t>HOMA onderdelen overige pompen</t>
  </si>
  <si>
    <t>HOMA drukrioolpomp</t>
  </si>
  <si>
    <t>HOMA onderdelen drukrioolpomp</t>
  </si>
  <si>
    <r>
      <t xml:space="preserve">In Tabel 1 wordt een opgave gevraagd van de vaste kosten die gemaakt worden voor het oplossen van alle gemelde storingen. Het betreft twee verschillende prijzen per eenheid voor elke installatie in de gemeente waarbij onderscheid gemaakt tussen storingen binnen en buiten kantoortijden. </t>
    </r>
    <r>
      <rPr>
        <u/>
        <sz val="10"/>
        <color theme="1"/>
        <rFont val="Calibri"/>
        <family val="2"/>
        <scheme val="minor"/>
      </rPr>
      <t>De indicatieve hoeveelheden zijn gebaseerd per jaar.</t>
    </r>
  </si>
  <si>
    <t>Tabel 1 Prijsoverzicht storingskosten</t>
  </si>
  <si>
    <t>Tabel 2 Prijsoverzicht verrekenprijzen leveringen regulier onderhoud</t>
  </si>
  <si>
    <r>
      <t xml:space="preserve">In Tabel 2 wordt aangegeven wat de vaste verrekenprijzen zijn voor de te vervangen onderdelen welke tijdens de inspectie, storings- en onderhoudswerkzaamheden aangegeven worden om vervangen c.q. vernieuwd te worden. </t>
    </r>
    <r>
      <rPr>
        <b/>
        <u/>
        <sz val="10"/>
        <color theme="1"/>
        <rFont val="Calibri"/>
        <family val="2"/>
        <scheme val="minor"/>
      </rPr>
      <t>De op te geven bedragen dienen inclusief materiaal, materieel, de benodigde arbeid en voorrijkosten te zijn voor het (terugkomen en) vervangen en/of vernieuwen van dit onderdeel.</t>
    </r>
    <r>
      <rPr>
        <sz val="10"/>
        <color theme="1"/>
        <rFont val="Calibri"/>
        <family val="2"/>
        <scheme val="minor"/>
      </rPr>
      <t xml:space="preserve"> Onderdelen als handschoenen, werkoveral, papier, zeep, persoonlijke beschermingsmiddelen etc. behoren tot de “standaard uitrusting” en zijn niet verrekenbaar. De genoemde aantallen zijn een jaarlijkse indicatie.</t>
    </r>
  </si>
  <si>
    <t>Ophalen directie geleverde pomp van gemeentewerf of levering volgens tabel 4 en plaatsen, type minigemaal</t>
  </si>
  <si>
    <t>Ophalen directie geleverde pomp van gemeentewerf of levering volgens tabel 4 en plaatsen, type rioolgemaal</t>
  </si>
  <si>
    <t>Landustrie overige pompen</t>
  </si>
  <si>
    <t>Landustrie onderdelen overige pompen</t>
  </si>
  <si>
    <t>Landustrie drukrioolpomp</t>
  </si>
  <si>
    <t>Landustrie onderdelen drukrioolpomp</t>
  </si>
  <si>
    <r>
      <t xml:space="preserve">In Tabel 3 wordt aangegeven wat de vaste verrekenprijzen zijn voor de werkzaamheden om objecten weer aan de NEN te laten voldoen. </t>
    </r>
    <r>
      <rPr>
        <b/>
        <u/>
        <sz val="10"/>
        <color theme="1"/>
        <rFont val="Calibri"/>
        <family val="2"/>
        <scheme val="minor"/>
      </rPr>
      <t>De op te geven bedragen dienen inclusief materiaal, materieel, de benodigde arbeid en voorrijkosten te zijn voor het (terugkomen en) vervangen en/of vernieuwen van dit onderdeel.</t>
    </r>
    <r>
      <rPr>
        <sz val="10"/>
        <color theme="1"/>
        <rFont val="Calibri"/>
        <family val="2"/>
        <scheme val="minor"/>
      </rPr>
      <t xml:space="preserve"> Onderdelen als handschoenen, werkoveral, papier, zeep, persoonlijke beschermingsmiddelen etc. behoren tot de “standaard uitrusting” en zijn niet verrekenbaar. De genoemde aantallen zijn een jaarlijkse indicatie.</t>
    </r>
  </si>
  <si>
    <t>Installeren van een externe hoofdschakelaar in spatwaterdichte kast (IP65); bedrading aanpassen en testen op werking</t>
  </si>
  <si>
    <t>Verplaatsen bestaande RCD naar kunststof kast vóór metalen kast; nieuwe bekabeling aanbrengen en testen</t>
  </si>
  <si>
    <t>Nieuwe RCD (300 mA, 4-polig) plaatsen vóór kast; bedrading aanpassen en testen</t>
  </si>
  <si>
    <t>Oude RCD demonteren en nieuwe plaatsen; functietest uitvoeren en labelen</t>
  </si>
  <si>
    <t>Nieuwe adereindhulzen aanbrengen; draden opnieuw aanklemmen en controleren</t>
  </si>
  <si>
    <t>Aardrail plaatsen en alle verbindingen hierop aansluiten; labelen en meten overgangsweerstand</t>
  </si>
  <si>
    <t>Aardkabels aanbrengen naar metalen delen; verbinden met aardrail en meten continuïteit</t>
  </si>
  <si>
    <t>Aardelektrodeverbinding controleren; nieuwe klem plaatsen en meten aardweerstand</t>
  </si>
  <si>
    <t>Ongebruikte aders afknippen en isoleren met krimpkous of lasklem; visuele controle</t>
  </si>
  <si>
    <t>Nieuwe dubbele adereindhulzen monteren en draden opnieuw aansluiten</t>
  </si>
  <si>
    <t>Vervangen losse kroonsteen door degelijke klem; trekontlasting aanbrengen en testen</t>
  </si>
  <si>
    <t>Vervangen beschadigde contactdoos; controleren aarding en IP-waarde</t>
  </si>
  <si>
    <t>Nieuwe TL-buis / LED-armatuur plaatsen en testen werking</t>
  </si>
  <si>
    <t>Wartels vervangen door juiste maat; blindpluggen plaatsen en afdichting controleren</t>
  </si>
  <si>
    <t>Afdekplaatjes monteren; openingen afdichten; visuele inspectie</t>
  </si>
  <si>
    <t>Nieuw slot monteren (gelijksluitend) en sluitmechanisme testen</t>
  </si>
  <si>
    <t>Aardbouten reinigen of vervangen; contactvlakken behandelen en meten continuïteit</t>
  </si>
  <si>
    <t>Vervangen onderliggende automaat door C-karakteristiek of lagere waarde; schema actualiseren</t>
  </si>
  <si>
    <t>Gelijke zekeringen plaatsen; controle fasebalans</t>
  </si>
  <si>
    <t>Stelpost herstel niet afgeprijste gebreken</t>
  </si>
  <si>
    <t>Tabel 3 Prijsoverzicht verrekenprijzen herstellen gebreken NEN3140</t>
  </si>
  <si>
    <t>In Tabel 4 wordt aangegeven wat de percentages zijn van de brutoprijzen van te leveren pompen als omschreven in het PVE, de prijzen worden jaarlijks aangepast naar de laatste prijslijsten van de leveranciers.</t>
  </si>
  <si>
    <t>Tabel 4 Prijsoverzicht verrekenprijzen levering pompen</t>
  </si>
  <si>
    <t>Kolom1</t>
  </si>
  <si>
    <t>Verrekenprijzen herstel gebreken NEN3140</t>
  </si>
  <si>
    <t>In Tabel 5 worden de prijzen van bovenstaande overzichten weergegeven.</t>
  </si>
  <si>
    <t>Totaal van Tabel 5 dient ingevuld te worden op het inschrijvingsbiljet.</t>
  </si>
  <si>
    <t>Tabel 5 Prijsoverzicht totaal</t>
  </si>
  <si>
    <r>
      <t xml:space="preserve">Verhelpen van </t>
    </r>
    <r>
      <rPr>
        <b/>
        <sz val="10"/>
        <color rgb="FF365F91"/>
        <rFont val="Calibri"/>
        <family val="2"/>
        <scheme val="minor"/>
      </rPr>
      <t>hoog urgente</t>
    </r>
    <r>
      <rPr>
        <sz val="10"/>
        <color rgb="FF365F91"/>
        <rFont val="Calibri"/>
        <family val="2"/>
        <scheme val="minor"/>
      </rPr>
      <t xml:space="preserve"> storingen aan </t>
    </r>
    <r>
      <rPr>
        <b/>
        <sz val="10"/>
        <color rgb="FF365F91"/>
        <rFont val="Calibri"/>
        <family val="2"/>
        <scheme val="minor"/>
      </rPr>
      <t>hoofdgemalen/randvoorzieningen</t>
    </r>
    <r>
      <rPr>
        <sz val="10"/>
        <color rgb="FF365F91"/>
        <rFont val="Calibri"/>
        <family val="2"/>
        <scheme val="minor"/>
      </rPr>
      <t xml:space="preserve"> onder kantooruren</t>
    </r>
  </si>
  <si>
    <r>
      <t xml:space="preserve">Verhelpen van </t>
    </r>
    <r>
      <rPr>
        <b/>
        <sz val="10"/>
        <color rgb="FF365F91"/>
        <rFont val="Calibri"/>
        <family val="2"/>
        <scheme val="minor"/>
      </rPr>
      <t>hoog urgente</t>
    </r>
    <r>
      <rPr>
        <sz val="10"/>
        <color rgb="FF365F91"/>
        <rFont val="Calibri"/>
        <family val="2"/>
        <scheme val="minor"/>
      </rPr>
      <t xml:space="preserve"> storingen aan </t>
    </r>
    <r>
      <rPr>
        <b/>
        <sz val="10"/>
        <color rgb="FF365F91"/>
        <rFont val="Calibri"/>
        <family val="2"/>
        <scheme val="minor"/>
      </rPr>
      <t>hoofdgemalen/randvoorzieningen</t>
    </r>
    <r>
      <rPr>
        <sz val="10"/>
        <color rgb="FF365F91"/>
        <rFont val="Calibri"/>
        <family val="2"/>
        <scheme val="minor"/>
      </rPr>
      <t xml:space="preserve"> buiten kantooruren</t>
    </r>
  </si>
  <si>
    <r>
      <t xml:space="preserve">Verhelpen van </t>
    </r>
    <r>
      <rPr>
        <b/>
        <sz val="10"/>
        <color rgb="FF365F91"/>
        <rFont val="Calibri"/>
        <family val="2"/>
        <scheme val="minor"/>
      </rPr>
      <t xml:space="preserve">urgente </t>
    </r>
    <r>
      <rPr>
        <sz val="10"/>
        <color rgb="FF365F91"/>
        <rFont val="Calibri"/>
        <family val="2"/>
        <scheme val="minor"/>
      </rPr>
      <t xml:space="preserve">storingen aan </t>
    </r>
    <r>
      <rPr>
        <b/>
        <sz val="10"/>
        <color rgb="FF365F91"/>
        <rFont val="Calibri"/>
        <family val="2"/>
        <scheme val="minor"/>
      </rPr>
      <t>hoofdgemalen/randvoorzieningen</t>
    </r>
    <r>
      <rPr>
        <sz val="10"/>
        <color rgb="FF365F91"/>
        <rFont val="Calibri"/>
        <family val="2"/>
        <scheme val="minor"/>
      </rPr>
      <t xml:space="preserve"> onder kantooruren</t>
    </r>
  </si>
  <si>
    <r>
      <t xml:space="preserve">Verhelpen van </t>
    </r>
    <r>
      <rPr>
        <b/>
        <sz val="10"/>
        <color rgb="FF365F91"/>
        <rFont val="Calibri"/>
        <family val="2"/>
        <scheme val="minor"/>
      </rPr>
      <t xml:space="preserve">urgente </t>
    </r>
    <r>
      <rPr>
        <sz val="10"/>
        <color rgb="FF365F91"/>
        <rFont val="Calibri"/>
        <family val="2"/>
        <scheme val="minor"/>
      </rPr>
      <t xml:space="preserve">storingen aan </t>
    </r>
    <r>
      <rPr>
        <b/>
        <sz val="10"/>
        <color rgb="FF365F91"/>
        <rFont val="Calibri"/>
        <family val="2"/>
        <scheme val="minor"/>
      </rPr>
      <t>hoofdgemalen/randvoorzieningen</t>
    </r>
    <r>
      <rPr>
        <sz val="10"/>
        <color rgb="FF365F91"/>
        <rFont val="Calibri"/>
        <family val="2"/>
        <scheme val="minor"/>
      </rPr>
      <t xml:space="preserve"> buiten kantooruren</t>
    </r>
  </si>
  <si>
    <r>
      <t xml:space="preserve">Verhelpen van </t>
    </r>
    <r>
      <rPr>
        <b/>
        <sz val="10"/>
        <color rgb="FF365F91"/>
        <rFont val="Calibri"/>
        <family val="2"/>
        <scheme val="minor"/>
      </rPr>
      <t xml:space="preserve">urgente </t>
    </r>
    <r>
      <rPr>
        <sz val="10"/>
        <color rgb="FF365F91"/>
        <rFont val="Calibri"/>
        <family val="2"/>
        <scheme val="minor"/>
      </rPr>
      <t xml:space="preserve">storingen aan </t>
    </r>
    <r>
      <rPr>
        <b/>
        <sz val="10"/>
        <color rgb="FF365F91"/>
        <rFont val="Calibri"/>
        <family val="2"/>
        <scheme val="minor"/>
      </rPr>
      <t>minigemalen/CVK</t>
    </r>
    <r>
      <rPr>
        <sz val="10"/>
        <color rgb="FF365F91"/>
        <rFont val="Calibri"/>
        <family val="2"/>
        <scheme val="minor"/>
      </rPr>
      <t xml:space="preserve"> onder kantooruren</t>
    </r>
  </si>
  <si>
    <r>
      <t xml:space="preserve">Verhelpen van </t>
    </r>
    <r>
      <rPr>
        <b/>
        <sz val="10"/>
        <color rgb="FF365F91"/>
        <rFont val="Calibri"/>
        <family val="2"/>
        <scheme val="minor"/>
      </rPr>
      <t xml:space="preserve">urgente </t>
    </r>
    <r>
      <rPr>
        <sz val="10"/>
        <color rgb="FF365F91"/>
        <rFont val="Calibri"/>
        <family val="2"/>
        <scheme val="minor"/>
      </rPr>
      <t xml:space="preserve">storingen aan </t>
    </r>
    <r>
      <rPr>
        <b/>
        <sz val="10"/>
        <color rgb="FF365F91"/>
        <rFont val="Calibri"/>
        <family val="2"/>
        <scheme val="minor"/>
      </rPr>
      <t>minigemalen/CVK</t>
    </r>
    <r>
      <rPr>
        <sz val="10"/>
        <color rgb="FF365F91"/>
        <rFont val="Calibri"/>
        <family val="2"/>
        <scheme val="minor"/>
      </rPr>
      <t xml:space="preserve"> buiten kantooruren</t>
    </r>
  </si>
  <si>
    <r>
      <t xml:space="preserve">Verhelpen van </t>
    </r>
    <r>
      <rPr>
        <b/>
        <sz val="10"/>
        <color rgb="FF365F91"/>
        <rFont val="Calibri"/>
        <family val="2"/>
        <scheme val="minor"/>
      </rPr>
      <t>niet urgente</t>
    </r>
    <r>
      <rPr>
        <sz val="10"/>
        <color rgb="FF365F91"/>
        <rFont val="Calibri"/>
        <family val="2"/>
        <scheme val="minor"/>
      </rPr>
      <t xml:space="preserve"> storingen aan </t>
    </r>
    <r>
      <rPr>
        <b/>
        <sz val="10"/>
        <color rgb="FF365F91"/>
        <rFont val="Calibri"/>
        <family val="2"/>
        <scheme val="minor"/>
      </rPr>
      <t>hoofdgemalen/randvoorzieningen</t>
    </r>
    <r>
      <rPr>
        <sz val="10"/>
        <color rgb="FF365F91"/>
        <rFont val="Calibri"/>
        <family val="2"/>
        <scheme val="minor"/>
      </rPr>
      <t xml:space="preserve"> onder kantooruren</t>
    </r>
  </si>
  <si>
    <r>
      <t xml:space="preserve">Verhelpen van </t>
    </r>
    <r>
      <rPr>
        <b/>
        <sz val="10"/>
        <color rgb="FF365F91"/>
        <rFont val="Calibri"/>
        <family val="2"/>
        <scheme val="minor"/>
      </rPr>
      <t>niet urgente</t>
    </r>
    <r>
      <rPr>
        <sz val="10"/>
        <color rgb="FF365F91"/>
        <rFont val="Calibri"/>
        <family val="2"/>
        <scheme val="minor"/>
      </rPr>
      <t xml:space="preserve"> storingen aan </t>
    </r>
    <r>
      <rPr>
        <b/>
        <sz val="10"/>
        <color rgb="FF365F91"/>
        <rFont val="Calibri"/>
        <family val="2"/>
        <scheme val="minor"/>
      </rPr>
      <t>minigemalen/CVK</t>
    </r>
    <r>
      <rPr>
        <sz val="10"/>
        <color rgb="FF365F91"/>
        <rFont val="Calibri"/>
        <family val="2"/>
        <scheme val="minor"/>
      </rPr>
      <t xml:space="preserve"> onder kantooruren</t>
    </r>
  </si>
  <si>
    <t>De pompen tellen mee in de totaalprijs naar verhouding van hoeveel ze binnen de gemeente voorkomen.</t>
  </si>
  <si>
    <t>Inschrijf percentage van bruto prijzen leverancier</t>
  </si>
  <si>
    <t>Percentage aandeel in werk</t>
  </si>
  <si>
    <t>Aandeel stelpost</t>
  </si>
  <si>
    <t>Alle oranje invoercellen dienen te worden ingevuld, overige cellen mogen niet worden aangepast.</t>
  </si>
  <si>
    <r>
      <t>Bijlage 1.</t>
    </r>
    <r>
      <rPr>
        <b/>
        <sz val="18"/>
        <rFont val="Times New Roman"/>
        <family val="1"/>
      </rPr>
      <t xml:space="preserve">               </t>
    </r>
    <r>
      <rPr>
        <b/>
        <sz val="18"/>
        <rFont val="Calibri"/>
        <family val="2"/>
        <scheme val="minor"/>
      </rPr>
      <t>Inschrijfstaat - NvI 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</si>
</sst>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
  </numFmts>
  <fonts count="24" x14ac:knownFonts="1">
    <font>
      <sz val="11"/>
      <color theme="1"/>
      <name val="Calibri"/>
      <family val="2"/>
      <scheme val="minor"/>
    </font>
    <font>
      <b/>
      <sz val="11"/>
      <color rgb="FFFFFFFF"/>
      <name val="Calibri"/>
      <family val="2"/>
      <scheme val="minor"/>
    </font>
    <font>
      <b/>
      <sz val="7"/>
      <color rgb="FFFFFFFF"/>
      <name val="Times New Roman"/>
      <family val="1"/>
    </font>
    <font>
      <sz val="10"/>
      <color theme="1"/>
      <name val="Calibri"/>
      <family val="2"/>
      <scheme val="minor"/>
    </font>
    <font>
      <b/>
      <sz val="10"/>
      <color theme="1"/>
      <name val="Calibri"/>
      <family val="2"/>
      <scheme val="minor"/>
    </font>
    <font>
      <b/>
      <u/>
      <sz val="10"/>
      <color theme="1"/>
      <name val="Calibri"/>
      <family val="2"/>
      <scheme val="minor"/>
    </font>
    <font>
      <u/>
      <sz val="10"/>
      <color theme="1"/>
      <name val="Calibri"/>
      <family val="2"/>
      <scheme val="minor"/>
    </font>
    <font>
      <sz val="10"/>
      <color rgb="FF365F91"/>
      <name val="Calibri"/>
      <family val="2"/>
      <scheme val="minor"/>
    </font>
    <font>
      <b/>
      <sz val="10"/>
      <color rgb="FF365F91"/>
      <name val="Calibri"/>
      <family val="2"/>
      <scheme val="minor"/>
    </font>
    <font>
      <b/>
      <sz val="10"/>
      <color rgb="FF1F497D"/>
      <name val="Calibri"/>
      <family val="2"/>
      <scheme val="minor"/>
    </font>
    <font>
      <sz val="10"/>
      <color rgb="FF1F497D"/>
      <name val="Calibri"/>
      <family val="2"/>
      <scheme val="minor"/>
    </font>
    <font>
      <b/>
      <u/>
      <sz val="12"/>
      <color theme="1"/>
      <name val="Calibri"/>
      <family val="2"/>
      <scheme val="minor"/>
    </font>
    <font>
      <b/>
      <sz val="12"/>
      <color theme="1"/>
      <name val="Calibri"/>
      <family val="2"/>
      <scheme val="minor"/>
    </font>
    <font>
      <b/>
      <sz val="18"/>
      <name val="Calibri"/>
      <family val="2"/>
      <scheme val="minor"/>
    </font>
    <font>
      <b/>
      <sz val="18"/>
      <name val="Times New Roman"/>
      <family val="1"/>
    </font>
    <font>
      <sz val="18"/>
      <color theme="1"/>
      <name val="Calibri"/>
      <family val="2"/>
      <scheme val="minor"/>
    </font>
    <font>
      <sz val="11"/>
      <color theme="1"/>
      <name val="Calibri"/>
      <family val="2"/>
      <scheme val="minor"/>
    </font>
    <font>
      <sz val="11"/>
      <color theme="4" tint="-0.249977111117893"/>
      <name val="Calibri"/>
      <family val="2"/>
      <scheme val="minor"/>
    </font>
    <font>
      <b/>
      <sz val="11"/>
      <color theme="4" tint="-0.249977111117893"/>
      <name val="Calibri"/>
      <family val="2"/>
      <scheme val="minor"/>
    </font>
    <font>
      <b/>
      <sz val="8"/>
      <color rgb="FF365F91"/>
      <name val="Calibri"/>
      <family val="2"/>
      <scheme val="minor"/>
    </font>
    <font>
      <sz val="11"/>
      <color rgb="FF365F91"/>
      <name val="Calibri"/>
      <family val="2"/>
      <scheme val="minor"/>
    </font>
    <font>
      <sz val="10"/>
      <color rgb="FF365F91"/>
      <name val="Calibri"/>
      <scheme val="minor"/>
    </font>
    <font>
      <sz val="11"/>
      <color rgb="FF3F3F76"/>
      <name val="Calibri"/>
      <family val="2"/>
      <scheme val="minor"/>
    </font>
    <font>
      <sz val="9"/>
      <color rgb="FF365F9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CC99"/>
      </patternFill>
    </fill>
  </fills>
  <borders count="45">
    <border>
      <left/>
      <right/>
      <top/>
      <bottom/>
      <diagonal/>
    </border>
    <border>
      <left/>
      <right/>
      <top/>
      <bottom style="medium">
        <color rgb="FF4F81BD"/>
      </bottom>
      <diagonal/>
    </border>
    <border>
      <left style="thin">
        <color rgb="FF4F81BD"/>
      </left>
      <right style="thin">
        <color rgb="FF4F81BD"/>
      </right>
      <top style="thin">
        <color rgb="FF4F81BD"/>
      </top>
      <bottom style="thin">
        <color rgb="FF4F81BD"/>
      </bottom>
      <diagonal/>
    </border>
    <border>
      <left style="thin">
        <color rgb="FF4F81BD"/>
      </left>
      <right style="medium">
        <color rgb="FF4F81BD"/>
      </right>
      <top style="thin">
        <color rgb="FF4F81BD"/>
      </top>
      <bottom style="thin">
        <color rgb="FF4F81BD"/>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rgb="FF4F81BD"/>
      </left>
      <right/>
      <top style="thin">
        <color rgb="FF4F81BD"/>
      </top>
      <bottom style="thin">
        <color rgb="FF4F81BD"/>
      </bottom>
      <diagonal/>
    </border>
    <border>
      <left style="thin">
        <color rgb="FF4F81BD"/>
      </left>
      <right style="thin">
        <color rgb="FF4F81BD"/>
      </right>
      <top/>
      <bottom style="thin">
        <color rgb="FF4F81BD"/>
      </bottom>
      <diagonal/>
    </border>
    <border>
      <left style="thin">
        <color rgb="FF4F81BD"/>
      </left>
      <right/>
      <top/>
      <bottom style="thin">
        <color rgb="FF4F81BD"/>
      </bottom>
      <diagonal/>
    </border>
    <border>
      <left/>
      <right style="thin">
        <color rgb="FF4F81BD"/>
      </right>
      <top style="thin">
        <color rgb="FF4F81BD"/>
      </top>
      <bottom/>
      <diagonal/>
    </border>
    <border>
      <left style="thin">
        <color rgb="FF4F81BD"/>
      </left>
      <right style="thin">
        <color rgb="FF4F81BD"/>
      </right>
      <top style="thin">
        <color rgb="FF4F81BD"/>
      </top>
      <bottom/>
      <diagonal/>
    </border>
    <border>
      <left style="thin">
        <color rgb="FF4F81BD"/>
      </left>
      <right/>
      <top style="thin">
        <color rgb="FF4F81BD"/>
      </top>
      <bottom/>
      <diagonal/>
    </border>
    <border>
      <left/>
      <right style="thin">
        <color theme="4"/>
      </right>
      <top style="thin">
        <color theme="4"/>
      </top>
      <bottom/>
      <diagonal/>
    </border>
    <border>
      <left style="thin">
        <color theme="4"/>
      </left>
      <right style="thin">
        <color theme="4"/>
      </right>
      <top/>
      <bottom style="thin">
        <color theme="4"/>
      </bottom>
      <diagonal/>
    </border>
    <border>
      <left style="thin">
        <color theme="4"/>
      </left>
      <right/>
      <top/>
      <bottom style="thin">
        <color theme="4"/>
      </bottom>
      <diagonal/>
    </border>
    <border>
      <left style="thin">
        <color theme="4"/>
      </left>
      <right style="thin">
        <color theme="4"/>
      </right>
      <top style="medium">
        <color theme="4" tint="-0.249977111117893"/>
      </top>
      <bottom style="thin">
        <color theme="4"/>
      </bottom>
      <diagonal/>
    </border>
    <border>
      <left style="thin">
        <color rgb="FF4F81BD"/>
      </left>
      <right style="medium">
        <color rgb="FF4F81BD"/>
      </right>
      <top/>
      <bottom style="thin">
        <color rgb="FF4F81BD"/>
      </bottom>
      <diagonal/>
    </border>
    <border>
      <left style="thin">
        <color theme="4"/>
      </left>
      <right style="medium">
        <color theme="4"/>
      </right>
      <top style="thin">
        <color theme="4"/>
      </top>
      <bottom/>
      <diagonal/>
    </border>
    <border>
      <left style="thin">
        <color theme="4"/>
      </left>
      <right/>
      <top style="medium">
        <color theme="4" tint="-0.249977111117893"/>
      </top>
      <bottom style="thin">
        <color theme="4"/>
      </bottom>
      <diagonal/>
    </border>
    <border>
      <left style="thin">
        <color theme="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rgb="FF4F81BD"/>
      </bottom>
      <diagonal/>
    </border>
    <border>
      <left style="medium">
        <color indexed="64"/>
      </left>
      <right style="thin">
        <color rgb="FF4F81BD"/>
      </right>
      <top/>
      <bottom style="thin">
        <color rgb="FF4F81BD"/>
      </bottom>
      <diagonal/>
    </border>
    <border>
      <left style="medium">
        <color indexed="64"/>
      </left>
      <right style="thin">
        <color rgb="FF4F81BD"/>
      </right>
      <top style="thin">
        <color rgb="FF4F81BD"/>
      </top>
      <bottom style="thin">
        <color rgb="FF4F81BD"/>
      </bottom>
      <diagonal/>
    </border>
    <border>
      <left style="medium">
        <color indexed="64"/>
      </left>
      <right style="thin">
        <color rgb="FF4F81BD"/>
      </right>
      <top style="thin">
        <color rgb="FF4F81BD"/>
      </top>
      <bottom/>
      <diagonal/>
    </border>
    <border>
      <left style="medium">
        <color indexed="64"/>
      </left>
      <right style="thin">
        <color theme="4"/>
      </right>
      <top style="medium">
        <color theme="4" tint="-0.249977111117893"/>
      </top>
      <bottom style="thin">
        <color theme="4"/>
      </bottom>
      <diagonal/>
    </border>
    <border>
      <left style="medium">
        <color indexed="64"/>
      </left>
      <right style="thin">
        <color theme="4"/>
      </right>
      <top/>
      <bottom style="thin">
        <color theme="4"/>
      </bottom>
      <diagonal/>
    </border>
    <border>
      <left style="medium">
        <color indexed="64"/>
      </left>
      <right style="thin">
        <color theme="4"/>
      </right>
      <top style="thin">
        <color theme="4"/>
      </top>
      <bottom style="thin">
        <color theme="4"/>
      </bottom>
      <diagonal/>
    </border>
    <border>
      <left style="medium">
        <color indexed="64"/>
      </left>
      <right/>
      <top style="thin">
        <color theme="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medium">
        <color theme="4" tint="-0.249977111117893"/>
      </left>
      <right style="thin">
        <color theme="4"/>
      </right>
      <top/>
      <bottom style="thin">
        <color theme="4"/>
      </bottom>
      <diagonal/>
    </border>
    <border>
      <left style="thin">
        <color theme="4"/>
      </left>
      <right style="medium">
        <color theme="4" tint="-0.249977111117893"/>
      </right>
      <top/>
      <bottom style="thin">
        <color theme="4"/>
      </bottom>
      <diagonal/>
    </border>
    <border>
      <left style="medium">
        <color theme="4" tint="-0.249977111117893"/>
      </left>
      <right style="thin">
        <color theme="4"/>
      </right>
      <top style="thin">
        <color theme="4"/>
      </top>
      <bottom style="thin">
        <color theme="4"/>
      </bottom>
      <diagonal/>
    </border>
    <border>
      <left style="thin">
        <color theme="4"/>
      </left>
      <right style="medium">
        <color theme="4" tint="-0.249977111117893"/>
      </right>
      <top style="thin">
        <color theme="4"/>
      </top>
      <bottom style="thin">
        <color theme="4"/>
      </bottom>
      <diagonal/>
    </border>
    <border>
      <left style="medium">
        <color theme="4" tint="-0.249977111117893"/>
      </left>
      <right style="thin">
        <color rgb="FF4F81BD"/>
      </right>
      <top style="medium">
        <color theme="4" tint="-0.249977111117893"/>
      </top>
      <bottom style="thin">
        <color rgb="FF4F81BD"/>
      </bottom>
      <diagonal/>
    </border>
    <border>
      <left style="thin">
        <color rgb="FF4F81BD"/>
      </left>
      <right style="medium">
        <color theme="4" tint="-0.249977111117893"/>
      </right>
      <top style="medium">
        <color theme="4" tint="-0.249977111117893"/>
      </top>
      <bottom style="thin">
        <color rgb="FF4F81BD"/>
      </bottom>
      <diagonal/>
    </border>
    <border>
      <left style="medium">
        <color theme="4" tint="-0.249977111117893"/>
      </left>
      <right style="thin">
        <color rgb="FF4F81BD"/>
      </right>
      <top style="thin">
        <color rgb="FF4F81BD"/>
      </top>
      <bottom style="medium">
        <color theme="4" tint="-0.249977111117893"/>
      </bottom>
      <diagonal/>
    </border>
    <border>
      <left style="thin">
        <color rgb="FF4F81BD"/>
      </left>
      <right style="medium">
        <color theme="4" tint="-0.249977111117893"/>
      </right>
      <top style="thin">
        <color rgb="FF4F81BD"/>
      </top>
      <bottom style="medium">
        <color theme="4" tint="-0.249977111117893"/>
      </bottom>
      <diagonal/>
    </border>
  </borders>
  <cellStyleXfs count="4">
    <xf numFmtId="0" fontId="0" fillId="0" borderId="0"/>
    <xf numFmtId="44" fontId="16" fillId="0" borderId="0" applyFont="0" applyFill="0" applyBorder="0" applyAlignment="0" applyProtection="0"/>
    <xf numFmtId="9" fontId="16" fillId="0" borderId="0" applyFont="0" applyFill="0" applyBorder="0" applyAlignment="0" applyProtection="0"/>
    <xf numFmtId="0" fontId="22" fillId="3" borderId="36" applyNumberFormat="0" applyAlignment="0" applyProtection="0"/>
  </cellStyleXfs>
  <cellXfs count="105">
    <xf numFmtId="0" fontId="0" fillId="0" borderId="0" xfId="0"/>
    <xf numFmtId="0" fontId="0" fillId="0" borderId="0" xfId="0" applyAlignment="1">
      <alignment wrapText="1"/>
    </xf>
    <xf numFmtId="0" fontId="0" fillId="2" borderId="0" xfId="0" applyFill="1" applyAlignment="1">
      <alignment wrapText="1"/>
    </xf>
    <xf numFmtId="0" fontId="3" fillId="2" borderId="0" xfId="0" applyFont="1" applyFill="1" applyAlignment="1">
      <alignment wrapText="1"/>
    </xf>
    <xf numFmtId="0" fontId="8" fillId="0" borderId="9" xfId="0" applyFont="1" applyBorder="1" applyAlignment="1">
      <alignment vertical="center" wrapText="1"/>
    </xf>
    <xf numFmtId="0" fontId="8" fillId="0" borderId="10" xfId="0" applyFont="1" applyBorder="1" applyAlignment="1">
      <alignment horizontal="center" vertical="center" wrapText="1"/>
    </xf>
    <xf numFmtId="44" fontId="8" fillId="0" borderId="10" xfId="0" applyNumberFormat="1" applyFont="1" applyBorder="1" applyAlignment="1">
      <alignment horizontal="center" vertical="center" wrapText="1"/>
    </xf>
    <xf numFmtId="44" fontId="8" fillId="0" borderId="11" xfId="0" applyNumberFormat="1" applyFont="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center" vertical="center" wrapText="1"/>
    </xf>
    <xf numFmtId="44" fontId="7" fillId="0" borderId="2" xfId="0" applyNumberFormat="1" applyFont="1" applyBorder="1" applyAlignment="1">
      <alignment horizontal="center" vertical="center" wrapText="1"/>
    </xf>
    <xf numFmtId="44" fontId="8" fillId="0" borderId="6" xfId="0" applyNumberFormat="1" applyFont="1" applyBorder="1" applyAlignment="1">
      <alignment horizontal="center" vertical="center" wrapText="1"/>
    </xf>
    <xf numFmtId="0" fontId="8" fillId="0" borderId="7" xfId="0" applyFont="1" applyBorder="1" applyAlignment="1">
      <alignment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9" fillId="0" borderId="0" xfId="0" applyFont="1" applyAlignment="1">
      <alignment vertical="center" wrapText="1"/>
    </xf>
    <xf numFmtId="0" fontId="17" fillId="0" borderId="0" xfId="0" applyFont="1" applyAlignment="1">
      <alignment vertical="center" wrapText="1"/>
    </xf>
    <xf numFmtId="44" fontId="18" fillId="0" borderId="0" xfId="0" applyNumberFormat="1" applyFont="1" applyAlignment="1">
      <alignment horizontal="center" vertical="center" wrapText="1"/>
    </xf>
    <xf numFmtId="0" fontId="8" fillId="0" borderId="16" xfId="0" applyFont="1" applyBorder="1" applyAlignment="1">
      <alignment horizontal="center" vertical="center" wrapText="1"/>
    </xf>
    <xf numFmtId="44" fontId="8" fillId="0" borderId="3" xfId="0" applyNumberFormat="1" applyFont="1" applyBorder="1" applyAlignment="1">
      <alignment horizontal="center" vertical="center" wrapText="1"/>
    </xf>
    <xf numFmtId="0" fontId="9" fillId="0" borderId="12" xfId="0" applyFont="1" applyBorder="1" applyAlignment="1">
      <alignment vertical="center" wrapText="1"/>
    </xf>
    <xf numFmtId="0" fontId="17" fillId="0" borderId="5" xfId="0" applyFont="1" applyBorder="1" applyAlignment="1">
      <alignment vertical="center" wrapText="1"/>
    </xf>
    <xf numFmtId="44" fontId="18" fillId="0" borderId="17" xfId="0" applyNumberFormat="1" applyFont="1" applyBorder="1" applyAlignment="1">
      <alignment horizontal="center" vertical="center" wrapText="1"/>
    </xf>
    <xf numFmtId="0" fontId="9" fillId="0" borderId="15" xfId="0" applyFont="1" applyBorder="1" applyAlignment="1">
      <alignment vertical="center" wrapText="1"/>
    </xf>
    <xf numFmtId="0" fontId="9" fillId="0" borderId="18" xfId="0" applyFont="1" applyBorder="1" applyAlignment="1">
      <alignment horizontal="center" vertical="center" wrapText="1"/>
    </xf>
    <xf numFmtId="0" fontId="10" fillId="0" borderId="13" xfId="0" applyFont="1" applyBorder="1" applyAlignment="1">
      <alignment vertical="center" wrapText="1"/>
    </xf>
    <xf numFmtId="0" fontId="10" fillId="0" borderId="4" xfId="0" applyFont="1" applyBorder="1" applyAlignment="1">
      <alignment vertical="center" wrapText="1"/>
    </xf>
    <xf numFmtId="44" fontId="10" fillId="0" borderId="14" xfId="1" applyFont="1" applyFill="1" applyBorder="1" applyAlignment="1">
      <alignment vertical="center" wrapText="1"/>
    </xf>
    <xf numFmtId="0" fontId="9" fillId="0" borderId="12" xfId="0" applyFont="1" applyBorder="1" applyAlignment="1">
      <alignment horizontal="left" vertical="center" wrapText="1"/>
    </xf>
    <xf numFmtId="0" fontId="7" fillId="2" borderId="0" xfId="0" applyFont="1" applyFill="1" applyAlignment="1">
      <alignment vertical="center" wrapText="1"/>
    </xf>
    <xf numFmtId="44" fontId="10" fillId="2" borderId="0" xfId="1" applyFont="1" applyFill="1" applyBorder="1" applyAlignment="1">
      <alignment vertical="center" wrapText="1"/>
    </xf>
    <xf numFmtId="44" fontId="7" fillId="2" borderId="0" xfId="0" applyNumberFormat="1" applyFont="1" applyFill="1" applyAlignment="1">
      <alignment vertical="center" wrapText="1"/>
    </xf>
    <xf numFmtId="0" fontId="0" fillId="2" borderId="20" xfId="0" applyFill="1" applyBorder="1" applyAlignment="1">
      <alignment wrapText="1"/>
    </xf>
    <xf numFmtId="0" fontId="0" fillId="2" borderId="21" xfId="0" applyFill="1" applyBorder="1" applyAlignment="1">
      <alignment wrapText="1"/>
    </xf>
    <xf numFmtId="0" fontId="0" fillId="2" borderId="22" xfId="0" applyFill="1" applyBorder="1" applyAlignment="1">
      <alignment wrapText="1"/>
    </xf>
    <xf numFmtId="0" fontId="0" fillId="2" borderId="24" xfId="0" applyFill="1" applyBorder="1" applyAlignment="1">
      <alignment wrapText="1"/>
    </xf>
    <xf numFmtId="0" fontId="1" fillId="2" borderId="23" xfId="0" applyFont="1" applyFill="1" applyBorder="1" applyAlignment="1">
      <alignment horizontal="left" vertical="center" wrapText="1"/>
    </xf>
    <xf numFmtId="0" fontId="3" fillId="2" borderId="23" xfId="0" applyFont="1" applyFill="1" applyBorder="1" applyAlignment="1">
      <alignment vertical="center" wrapText="1"/>
    </xf>
    <xf numFmtId="0" fontId="3" fillId="2" borderId="23" xfId="0" applyFont="1" applyFill="1" applyBorder="1" applyAlignment="1">
      <alignment wrapText="1"/>
    </xf>
    <xf numFmtId="0" fontId="8" fillId="0" borderId="26" xfId="0" applyFont="1" applyBorder="1" applyAlignment="1">
      <alignment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8" fillId="2" borderId="23" xfId="0" applyFont="1" applyFill="1" applyBorder="1" applyAlignment="1">
      <alignment vertical="center" wrapText="1"/>
    </xf>
    <xf numFmtId="0" fontId="0" fillId="2" borderId="0" xfId="0" applyFill="1" applyAlignment="1">
      <alignment vertical="center" wrapText="1"/>
    </xf>
    <xf numFmtId="0" fontId="8" fillId="2" borderId="0" xfId="0" applyFont="1" applyFill="1" applyAlignment="1">
      <alignment vertical="center" wrapText="1"/>
    </xf>
    <xf numFmtId="44" fontId="8" fillId="2" borderId="0" xfId="0" applyNumberFormat="1" applyFont="1" applyFill="1" applyAlignment="1">
      <alignment vertical="center" wrapText="1"/>
    </xf>
    <xf numFmtId="0" fontId="17" fillId="0" borderId="23" xfId="0" applyFont="1" applyBorder="1" applyAlignment="1">
      <alignment wrapText="1"/>
    </xf>
    <xf numFmtId="0" fontId="10" fillId="0" borderId="23" xfId="0" applyFont="1" applyBorder="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wrapText="1"/>
    </xf>
    <xf numFmtId="44" fontId="10" fillId="0" borderId="0" xfId="0" applyNumberFormat="1" applyFont="1" applyAlignment="1">
      <alignment horizontal="center" vertical="center" wrapText="1"/>
    </xf>
    <xf numFmtId="44" fontId="9" fillId="0" borderId="0" xfId="0" applyNumberFormat="1" applyFont="1" applyAlignment="1">
      <alignment horizontal="center" vertical="center" wrapText="1"/>
    </xf>
    <xf numFmtId="0" fontId="4" fillId="2" borderId="23" xfId="0" applyFont="1" applyFill="1" applyBorder="1" applyAlignment="1">
      <alignment vertical="center"/>
    </xf>
    <xf numFmtId="0" fontId="0" fillId="2" borderId="0" xfId="0" applyFill="1"/>
    <xf numFmtId="0" fontId="0" fillId="2" borderId="0" xfId="0" applyFill="1" applyAlignment="1">
      <alignment horizontal="center"/>
    </xf>
    <xf numFmtId="0" fontId="19" fillId="2" borderId="23" xfId="0" applyFont="1" applyFill="1" applyBorder="1" applyAlignment="1">
      <alignment vertical="center"/>
    </xf>
    <xf numFmtId="0" fontId="20" fillId="2" borderId="0" xfId="0" applyFont="1" applyFill="1" applyAlignment="1">
      <alignment horizontal="center" vertical="center" wrapText="1"/>
    </xf>
    <xf numFmtId="0" fontId="20" fillId="2" borderId="0" xfId="0" applyFont="1" applyFill="1" applyAlignment="1">
      <alignment vertical="center" wrapText="1"/>
    </xf>
    <xf numFmtId="0" fontId="9" fillId="0" borderId="29" xfId="0" applyFont="1" applyBorder="1" applyAlignment="1">
      <alignment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9" fillId="0" borderId="32" xfId="0" applyFont="1" applyBorder="1" applyAlignment="1">
      <alignment horizontal="left" vertical="center"/>
    </xf>
    <xf numFmtId="0" fontId="0" fillId="2" borderId="23" xfId="0" applyFill="1" applyBorder="1" applyAlignment="1">
      <alignment wrapText="1"/>
    </xf>
    <xf numFmtId="0" fontId="8" fillId="0" borderId="0" xfId="0" applyFont="1" applyAlignment="1">
      <alignment vertical="center" wrapText="1"/>
    </xf>
    <xf numFmtId="0" fontId="3" fillId="0" borderId="0" xfId="0" applyFont="1" applyAlignment="1">
      <alignment wrapText="1"/>
    </xf>
    <xf numFmtId="0" fontId="3" fillId="2" borderId="33" xfId="0" applyFont="1" applyFill="1" applyBorder="1" applyAlignment="1">
      <alignment vertical="center" wrapText="1"/>
    </xf>
    <xf numFmtId="0" fontId="3" fillId="2" borderId="34" xfId="0" applyFont="1" applyFill="1" applyBorder="1" applyAlignment="1">
      <alignment wrapText="1"/>
    </xf>
    <xf numFmtId="0" fontId="0" fillId="2" borderId="35" xfId="0" applyFill="1" applyBorder="1" applyAlignment="1">
      <alignment wrapText="1"/>
    </xf>
    <xf numFmtId="0" fontId="9" fillId="0" borderId="23" xfId="0" applyFont="1" applyBorder="1" applyAlignment="1">
      <alignment horizontal="left" vertical="center"/>
    </xf>
    <xf numFmtId="0" fontId="9" fillId="0" borderId="0" xfId="0" applyFont="1" applyAlignment="1">
      <alignment horizontal="left" vertical="center" wrapText="1"/>
    </xf>
    <xf numFmtId="44" fontId="10" fillId="0" borderId="0" xfId="1" applyFont="1" applyFill="1" applyBorder="1" applyAlignment="1">
      <alignment vertical="center" wrapText="1"/>
    </xf>
    <xf numFmtId="0" fontId="21" fillId="0" borderId="2" xfId="0" applyFont="1" applyBorder="1" applyAlignment="1">
      <alignment horizontal="center" vertical="center" wrapText="1"/>
    </xf>
    <xf numFmtId="0" fontId="3" fillId="2" borderId="23" xfId="0" applyFont="1" applyFill="1" applyBorder="1" applyAlignment="1">
      <alignment vertical="center"/>
    </xf>
    <xf numFmtId="0" fontId="20" fillId="0" borderId="0" xfId="0" applyFont="1" applyAlignment="1">
      <alignment horizontal="center" vertical="center" wrapText="1"/>
    </xf>
    <xf numFmtId="9" fontId="20" fillId="0" borderId="0" xfId="0" applyNumberFormat="1" applyFont="1" applyAlignment="1">
      <alignment vertical="center" wrapText="1"/>
    </xf>
    <xf numFmtId="9" fontId="23" fillId="0" borderId="0" xfId="0" applyNumberFormat="1" applyFont="1" applyAlignment="1">
      <alignment horizontal="center" vertical="center" wrapText="1"/>
    </xf>
    <xf numFmtId="164" fontId="23" fillId="0" borderId="0" xfId="2" applyNumberFormat="1" applyFont="1" applyFill="1" applyAlignment="1">
      <alignment horizontal="center" vertical="center" wrapText="1"/>
    </xf>
    <xf numFmtId="44" fontId="23" fillId="0" borderId="0" xfId="0" applyNumberFormat="1" applyFont="1" applyAlignment="1">
      <alignment horizontal="center" vertical="center" wrapText="1"/>
    </xf>
    <xf numFmtId="44" fontId="9" fillId="0" borderId="19" xfId="1" applyFont="1" applyFill="1" applyBorder="1" applyAlignment="1">
      <alignment vertical="center" wrapText="1"/>
    </xf>
    <xf numFmtId="0" fontId="23" fillId="0" borderId="0" xfId="0" applyFont="1" applyAlignment="1">
      <alignment horizontal="center" vertical="center" wrapText="1"/>
    </xf>
    <xf numFmtId="0" fontId="7" fillId="0" borderId="41" xfId="0" applyFont="1" applyBorder="1" applyAlignment="1">
      <alignment vertical="center" wrapText="1"/>
    </xf>
    <xf numFmtId="0" fontId="7" fillId="0" borderId="42" xfId="0" applyFont="1" applyBorder="1" applyAlignment="1">
      <alignment vertical="center" wrapText="1"/>
    </xf>
    <xf numFmtId="0" fontId="10" fillId="0" borderId="37" xfId="0" applyFont="1" applyBorder="1" applyAlignment="1">
      <alignment horizontal="left" vertical="center" wrapText="1"/>
    </xf>
    <xf numFmtId="44" fontId="10" fillId="0" borderId="38" xfId="1" applyFont="1" applyFill="1" applyBorder="1" applyAlignment="1">
      <alignment vertical="center" wrapText="1"/>
    </xf>
    <xf numFmtId="0" fontId="10" fillId="0" borderId="39" xfId="0" applyFont="1" applyBorder="1" applyAlignment="1">
      <alignment horizontal="left" vertical="center" wrapText="1"/>
    </xf>
    <xf numFmtId="44" fontId="10" fillId="0" borderId="40" xfId="1" applyFont="1" applyFill="1" applyBorder="1" applyAlignment="1">
      <alignment vertical="center" wrapText="1"/>
    </xf>
    <xf numFmtId="0" fontId="7" fillId="0" borderId="43" xfId="0" applyFont="1" applyBorder="1" applyAlignment="1">
      <alignment vertical="center" wrapText="1"/>
    </xf>
    <xf numFmtId="44" fontId="7" fillId="0" borderId="44" xfId="0" applyNumberFormat="1" applyFont="1" applyBorder="1" applyAlignment="1">
      <alignment vertical="center" wrapText="1"/>
    </xf>
    <xf numFmtId="0" fontId="12" fillId="2" borderId="23" xfId="0" applyFont="1" applyFill="1" applyBorder="1" applyAlignment="1">
      <alignment vertical="center"/>
    </xf>
    <xf numFmtId="0" fontId="0" fillId="2" borderId="24" xfId="0" applyFill="1" applyBorder="1"/>
    <xf numFmtId="44" fontId="22" fillId="3" borderId="36" xfId="3" applyNumberFormat="1" applyAlignment="1" applyProtection="1">
      <alignment horizontal="center" vertical="center" wrapText="1"/>
      <protection locked="0"/>
    </xf>
    <xf numFmtId="9" fontId="22" fillId="3" borderId="36" xfId="3" applyNumberFormat="1" applyAlignment="1" applyProtection="1">
      <alignment horizontal="center" vertical="center" wrapText="1"/>
      <protection locked="0"/>
    </xf>
    <xf numFmtId="0" fontId="3" fillId="2" borderId="23" xfId="0" applyFont="1" applyFill="1" applyBorder="1" applyAlignment="1">
      <alignment vertical="center" wrapText="1"/>
    </xf>
    <xf numFmtId="0" fontId="0" fillId="2" borderId="0" xfId="0" applyFill="1" applyAlignment="1">
      <alignment wrapText="1"/>
    </xf>
    <xf numFmtId="0" fontId="4" fillId="2" borderId="23" xfId="0" applyFont="1" applyFill="1" applyBorder="1" applyAlignment="1">
      <alignment vertical="center" wrapText="1"/>
    </xf>
    <xf numFmtId="0" fontId="8" fillId="2" borderId="23" xfId="0" applyFont="1" applyFill="1" applyBorder="1" applyAlignment="1">
      <alignment vertical="center" wrapText="1"/>
    </xf>
    <xf numFmtId="0" fontId="0" fillId="0" borderId="0" xfId="0" applyAlignment="1">
      <alignment wrapText="1"/>
    </xf>
    <xf numFmtId="0" fontId="0" fillId="2" borderId="0" xfId="0" applyFill="1"/>
    <xf numFmtId="0" fontId="13" fillId="2" borderId="23" xfId="0" applyFont="1" applyFill="1" applyBorder="1" applyAlignment="1">
      <alignment horizontal="left" vertical="center" wrapText="1"/>
    </xf>
    <xf numFmtId="0" fontId="15" fillId="2" borderId="0" xfId="0" applyFont="1" applyFill="1" applyAlignment="1">
      <alignment wrapText="1"/>
    </xf>
    <xf numFmtId="0" fontId="12" fillId="2" borderId="23" xfId="0" applyFont="1" applyFill="1" applyBorder="1" applyAlignment="1">
      <alignment vertical="center" wrapText="1"/>
    </xf>
    <xf numFmtId="0" fontId="3" fillId="2" borderId="0" xfId="0" applyFont="1" applyFill="1" applyAlignment="1">
      <alignment wrapText="1"/>
    </xf>
    <xf numFmtId="0" fontId="3" fillId="2" borderId="23" xfId="0" applyFont="1" applyFill="1" applyBorder="1" applyAlignment="1">
      <alignment wrapText="1"/>
    </xf>
    <xf numFmtId="0" fontId="8" fillId="2" borderId="25" xfId="0" applyFont="1" applyFill="1" applyBorder="1" applyAlignment="1">
      <alignment vertical="center" wrapText="1"/>
    </xf>
    <xf numFmtId="0" fontId="0" fillId="2" borderId="1" xfId="0" applyFill="1" applyBorder="1" applyAlignment="1">
      <alignment wrapText="1"/>
    </xf>
  </cellXfs>
  <cellStyles count="4">
    <cellStyle name="Invoer" xfId="3" builtinId="20"/>
    <cellStyle name="Procent" xfId="2" builtinId="5"/>
    <cellStyle name="Standaard" xfId="0" builtinId="0"/>
    <cellStyle name="Valuta" xfId="1" builtinId="4"/>
  </cellStyles>
  <dxfs count="45">
    <dxf>
      <border outline="0">
        <bottom style="medium">
          <color theme="4" tint="-0.249977111117893"/>
        </bottom>
      </border>
    </dxf>
    <dxf>
      <numFmt numFmtId="13" formatCode="0%"/>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strike val="0"/>
        <condense val="0"/>
        <extend val="0"/>
        <outline val="0"/>
        <shadow val="0"/>
        <u val="none"/>
        <vertAlign val="baseline"/>
        <sz val="10"/>
        <color rgb="FF1F497D"/>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4"/>
        </left>
        <right/>
        <top/>
        <bottom style="thin">
          <color theme="4"/>
        </bottom>
      </border>
    </dxf>
    <dxf>
      <fill>
        <patternFill patternType="none">
          <bgColor auto="1"/>
        </patternFill>
      </fill>
    </dxf>
    <dxf>
      <font>
        <b/>
        <i val="0"/>
        <strike val="0"/>
        <condense val="0"/>
        <extend val="0"/>
        <outline val="0"/>
        <shadow val="0"/>
        <u val="none"/>
        <vertAlign val="baseline"/>
        <sz val="10"/>
        <color rgb="FF1F497D"/>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theme="4"/>
        </left>
        <right style="thin">
          <color theme="4"/>
        </right>
        <top/>
        <bottom style="thin">
          <color theme="4"/>
        </bottom>
      </border>
    </dxf>
    <dxf>
      <fill>
        <patternFill patternType="none">
          <bgColor auto="1"/>
        </patternFill>
      </fill>
    </dxf>
    <dxf>
      <font>
        <b/>
        <i val="0"/>
        <strike val="0"/>
        <condense val="0"/>
        <extend val="0"/>
        <outline val="0"/>
        <shadow val="0"/>
        <u val="none"/>
        <vertAlign val="baseline"/>
        <sz val="10"/>
        <color rgb="FF1F497D"/>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4"/>
        </right>
        <top/>
        <bottom style="thin">
          <color theme="4"/>
        </bottom>
      </border>
    </dxf>
    <dxf>
      <border outline="0">
        <left style="medium">
          <color theme="4" tint="-0.249977111117893"/>
        </left>
        <right style="medium">
          <color theme="4" tint="-0.249977111117893"/>
        </right>
        <top style="medium">
          <color theme="4" tint="-0.249977111117893"/>
        </top>
        <bottom style="medium">
          <color theme="4" tint="-0.249977111117893"/>
        </bottom>
      </border>
    </dxf>
    <dxf>
      <fill>
        <patternFill patternType="none">
          <bgColor auto="1"/>
        </patternFill>
      </fill>
    </dxf>
    <dxf>
      <border outline="0">
        <bottom style="thin">
          <color theme="4"/>
        </bottom>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border outline="0">
        <left style="medium">
          <color theme="4"/>
        </left>
        <top style="medium">
          <color rgb="FF4F81BD"/>
        </top>
        <bottom style="medium">
          <color theme="4"/>
        </bottom>
      </border>
    </dxf>
    <dxf>
      <fill>
        <patternFill patternType="none">
          <bgColor auto="1"/>
        </patternFill>
      </fill>
    </dxf>
    <dxf>
      <border outline="0">
        <bottom style="thin">
          <color rgb="FF4F81BD"/>
        </bottom>
      </border>
    </dxf>
    <dxf>
      <font>
        <b/>
        <i val="0"/>
        <strike val="0"/>
        <condense val="0"/>
        <extend val="0"/>
        <outline val="0"/>
        <shadow val="0"/>
        <u val="none"/>
        <vertAlign val="baseline"/>
        <sz val="10"/>
        <color rgb="FF365F9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rgb="FF4F81BD"/>
        </left>
        <right style="thin">
          <color rgb="FF4F81BD"/>
        </right>
        <top/>
        <bottom/>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border outline="0">
        <left style="medium">
          <color theme="4"/>
        </left>
        <top style="medium">
          <color rgb="FF4F81BD"/>
        </top>
        <bottom style="medium">
          <color theme="4"/>
        </bottom>
      </border>
    </dxf>
    <dxf>
      <fill>
        <patternFill patternType="none">
          <bgColor auto="1"/>
        </patternFill>
      </fill>
    </dxf>
    <dxf>
      <border outline="0">
        <bottom style="thin">
          <color rgb="FF4F81BD"/>
        </bottom>
      </border>
    </dxf>
    <dxf>
      <font>
        <b/>
        <i val="0"/>
        <strike val="0"/>
        <condense val="0"/>
        <extend val="0"/>
        <outline val="0"/>
        <shadow val="0"/>
        <u val="none"/>
        <vertAlign val="baseline"/>
        <sz val="10"/>
        <color rgb="FF365F9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rgb="FF4F81BD"/>
        </left>
        <right style="thin">
          <color rgb="FF4F81BD"/>
        </right>
        <top/>
        <bottom/>
      </border>
    </dxf>
    <dxf>
      <font>
        <b/>
        <i val="0"/>
        <strike val="0"/>
        <condense val="0"/>
        <extend val="0"/>
        <outline val="0"/>
        <shadow val="0"/>
        <u val="none"/>
        <vertAlign val="baseline"/>
        <sz val="10"/>
        <color rgb="FF365F91"/>
        <name val="Calibri"/>
        <scheme val="minor"/>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border diagonalUp="0" diagonalDown="0">
        <left style="thin">
          <color rgb="FF4F81BD"/>
        </left>
        <right/>
        <top style="thin">
          <color rgb="FF4F81BD"/>
        </top>
        <bottom style="thin">
          <color rgb="FF4F81BD"/>
        </bottom>
        <vertical/>
        <horizontal/>
      </border>
    </dxf>
    <dxf>
      <font>
        <b val="0"/>
        <i val="0"/>
        <strike val="0"/>
        <condense val="0"/>
        <extend val="0"/>
        <outline val="0"/>
        <shadow val="0"/>
        <u val="none"/>
        <vertAlign val="baseline"/>
        <sz val="10"/>
        <color rgb="FF365F91"/>
        <name val="Calibri"/>
        <scheme val="minor"/>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border diagonalUp="0" diagonalDown="0">
        <left style="thin">
          <color rgb="FF4F81BD"/>
        </left>
        <right style="thin">
          <color rgb="FF4F81BD"/>
        </right>
        <top style="thin">
          <color rgb="FF4F81BD"/>
        </top>
        <bottom style="thin">
          <color rgb="FF4F81BD"/>
        </bottom>
        <vertical/>
        <horizontal/>
      </border>
    </dxf>
    <dxf>
      <font>
        <b val="0"/>
        <i val="0"/>
        <strike val="0"/>
        <condense val="0"/>
        <extend val="0"/>
        <outline val="0"/>
        <shadow val="0"/>
        <u val="none"/>
        <vertAlign val="baseline"/>
        <sz val="10"/>
        <color rgb="FF365F9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4F81BD"/>
        </left>
        <right style="thin">
          <color rgb="FF4F81BD"/>
        </right>
        <top style="thin">
          <color rgb="FF4F81BD"/>
        </top>
        <bottom style="thin">
          <color rgb="FF4F81BD"/>
        </bottom>
        <vertical/>
        <horizontal/>
      </border>
    </dxf>
    <dxf>
      <font>
        <b val="0"/>
        <i val="0"/>
        <strike val="0"/>
        <condense val="0"/>
        <extend val="0"/>
        <outline val="0"/>
        <shadow val="0"/>
        <u val="none"/>
        <vertAlign val="baseline"/>
        <sz val="10"/>
        <color rgb="FF365F9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4F81BD"/>
        </left>
        <right style="thin">
          <color rgb="FF4F81BD"/>
        </right>
        <top style="thin">
          <color rgb="FF4F81BD"/>
        </top>
        <bottom style="thin">
          <color rgb="FF4F81BD"/>
        </bottom>
        <vertical/>
        <horizontal/>
      </border>
    </dxf>
    <dxf>
      <font>
        <b val="0"/>
        <i val="0"/>
        <strike val="0"/>
        <condense val="0"/>
        <extend val="0"/>
        <outline val="0"/>
        <shadow val="0"/>
        <u val="none"/>
        <vertAlign val="baseline"/>
        <sz val="10"/>
        <color rgb="FF365F9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rgb="FF4F81BD"/>
        </left>
        <right style="thin">
          <color rgb="FF4F81BD"/>
        </right>
        <top style="thin">
          <color rgb="FF4F81BD"/>
        </top>
        <bottom style="thin">
          <color rgb="FF4F81BD"/>
        </bottom>
        <vertical/>
        <horizontal/>
      </border>
    </dxf>
    <dxf>
      <font>
        <b val="0"/>
        <i val="0"/>
        <strike val="0"/>
        <condense val="0"/>
        <extend val="0"/>
        <outline val="0"/>
        <shadow val="0"/>
        <u val="none"/>
        <vertAlign val="baseline"/>
        <sz val="10"/>
        <color rgb="FF365F9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rgb="FF4F81BD"/>
        </right>
        <top style="thin">
          <color rgb="FF4F81BD"/>
        </top>
        <bottom style="thin">
          <color rgb="FF4F81BD"/>
        </bottom>
        <vertical/>
        <horizontal/>
      </border>
    </dxf>
    <dxf>
      <border outline="0">
        <top style="thin">
          <color rgb="FF4F81BD"/>
        </top>
      </border>
    </dxf>
    <dxf>
      <border outline="0">
        <left style="medium">
          <color theme="4"/>
        </left>
        <right style="medium">
          <color rgb="FF4F81BD"/>
        </right>
        <top style="medium">
          <color rgb="FF4F81BD"/>
        </top>
        <bottom style="medium">
          <color rgb="FF4F81BD"/>
        </bottom>
      </border>
    </dxf>
    <dxf>
      <border outline="0">
        <bottom style="thin">
          <color rgb="FF4F81BD"/>
        </bottom>
      </border>
    </dxf>
    <dxf>
      <font>
        <b/>
        <i val="0"/>
        <strike val="0"/>
        <condense val="0"/>
        <extend val="0"/>
        <outline val="0"/>
        <shadow val="0"/>
        <u val="none"/>
        <vertAlign val="baseline"/>
        <sz val="10"/>
        <color rgb="FF365F9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rgb="FF4F81BD"/>
        </left>
        <right style="thin">
          <color rgb="FF4F81BD"/>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1174749</xdr:colOff>
      <xdr:row>0</xdr:row>
      <xdr:rowOff>179916</xdr:rowOff>
    </xdr:from>
    <xdr:to>
      <xdr:col>6</xdr:col>
      <xdr:colOff>99483</xdr:colOff>
      <xdr:row>2</xdr:row>
      <xdr:rowOff>312208</xdr:rowOff>
    </xdr:to>
    <xdr:pic>
      <xdr:nvPicPr>
        <xdr:cNvPr id="2" name="Afbeelding 3" descr="Nieuw kleurlogo">
          <a:extLst>
            <a:ext uri="{FF2B5EF4-FFF2-40B4-BE49-F238E27FC236}">
              <a16:creationId xmlns:a16="http://schemas.microsoft.com/office/drawing/2014/main" id="{104D6516-C157-4F58-8324-38845E02F2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79416" y="179916"/>
          <a:ext cx="23431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3" displayName="Tabel3" ref="A12:F23" totalsRowShown="0" headerRowDxfId="44" headerRowBorderDxfId="43" tableBorderDxfId="42" totalsRowBorderDxfId="41">
  <autoFilter ref="A12:F23" xr:uid="{00000000-0009-0000-0100-000003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200-000001000000}" name="Post nr." dataDxfId="40"/>
    <tableColumn id="2" xr3:uid="{00000000-0010-0000-0200-000002000000}" name="Omschrijving" dataDxfId="39"/>
    <tableColumn id="3" xr3:uid="{00000000-0010-0000-0200-000003000000}" name="Eenheid" dataDxfId="38"/>
    <tableColumn id="4" xr3:uid="{00000000-0010-0000-0200-000004000000}" name="Hoeveelheid" dataDxfId="37"/>
    <tableColumn id="5" xr3:uid="{00000000-0010-0000-0200-000005000000}" name="Prijs per eenheid" dataDxfId="36"/>
    <tableColumn id="6" xr3:uid="{00000000-0010-0000-0200-000006000000}" name="Totaal (per jaar)" dataDxfId="3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ED7A78-AA60-4653-9DD3-F303A56FD704}" name="Tabel1" displayName="Tabel1" ref="A29:F73" totalsRowShown="0" headerRowDxfId="34" dataDxfId="32" headerRowBorderDxfId="33" tableBorderDxfId="31">
  <autoFilter ref="A29:F73" xr:uid="{8CED7A78-AA60-4653-9DD3-F303A56FD704}">
    <filterColumn colId="0" hiddenButton="1"/>
    <filterColumn colId="1" hiddenButton="1"/>
    <filterColumn colId="2" hiddenButton="1"/>
    <filterColumn colId="3" hiddenButton="1"/>
    <filterColumn colId="4" hiddenButton="1"/>
    <filterColumn colId="5" hiddenButton="1"/>
  </autoFilter>
  <tableColumns count="6">
    <tableColumn id="1" xr3:uid="{8655D07E-9AE5-409F-8A81-49BA8482FE82}" name="Post nr." dataDxfId="30"/>
    <tableColumn id="2" xr3:uid="{7FCB2C89-E990-48D9-AF67-74E57EA3BFB0}" name="Omschrijving" dataDxfId="29"/>
    <tableColumn id="3" xr3:uid="{4C4FFA91-BD41-4EA2-8A16-CEED10EDF995}" name="Eenheid" dataDxfId="28"/>
    <tableColumn id="4" xr3:uid="{9BEF1E8A-406A-4053-BDBA-AC7499003EC2}" name="Hoeveelheid" dataDxfId="27"/>
    <tableColumn id="5" xr3:uid="{BA8549F2-14A3-40FB-B571-B9662ED56FF6}" name="Prijs per eenheid" dataDxfId="26"/>
    <tableColumn id="6" xr3:uid="{54E5DED5-1944-4692-841B-8D2AA34B9443}" name="Prijs totaal" dataDxfId="2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CC88136-41D6-4C16-99A2-3AA9092E21E2}" name="Tabel2" displayName="Tabel2" ref="A79:F100" totalsRowShown="0" headerRowDxfId="24" dataDxfId="22" headerRowBorderDxfId="23" tableBorderDxfId="21">
  <autoFilter ref="A79:F100" xr:uid="{DCC88136-41D6-4C16-99A2-3AA9092E21E2}">
    <filterColumn colId="0" hiddenButton="1"/>
    <filterColumn colId="1" hiddenButton="1"/>
    <filterColumn colId="2" hiddenButton="1"/>
    <filterColumn colId="3" hiddenButton="1"/>
    <filterColumn colId="4" hiddenButton="1"/>
    <filterColumn colId="5" hiddenButton="1"/>
  </autoFilter>
  <tableColumns count="6">
    <tableColumn id="1" xr3:uid="{C60A3C39-95B9-4DF4-809B-468E5F1C8328}" name="Post nr." dataDxfId="20"/>
    <tableColumn id="2" xr3:uid="{F1673252-E9EC-409A-837C-29144B0A96E8}" name="Omschrijving" dataDxfId="19"/>
    <tableColumn id="3" xr3:uid="{0BC13DE1-F8D6-4440-BF7E-7D1798974BAD}" name="Eenheid" dataDxfId="18"/>
    <tableColumn id="4" xr3:uid="{6B733A66-2678-4077-BECF-8EBF9F8F2187}" name="Hoeveelheid" dataDxfId="17"/>
    <tableColumn id="5" xr3:uid="{90C448F6-76F2-4458-B212-26891B29018C}" name="Prijs per eenheid" dataDxfId="16"/>
    <tableColumn id="6" xr3:uid="{16570781-2F92-4F1D-BAAD-BF14DB61D670}" name="Prijs totaal" dataDxfId="1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449E204-EAAB-48FA-90DF-0EFEB70EDF86}" name="Tabel4" displayName="Tabel4" ref="A107:E121" headerRowCount="0" totalsRowShown="0" headerRowDxfId="14" dataDxfId="12" headerRowBorderDxfId="13" tableBorderDxfId="11">
  <tableColumns count="5">
    <tableColumn id="1" xr3:uid="{20F6FFA9-D7F3-42A9-AF87-1332D86F4980}" name="Kolom1" headerRowDxfId="10" dataDxfId="9"/>
    <tableColumn id="2" xr3:uid="{A4C85A2E-82DB-45C4-9B11-A0130D53DAAA}" name="Kolom2" headerRowDxfId="8" dataDxfId="7"/>
    <tableColumn id="3" xr3:uid="{406654D5-4A21-4BB7-A336-19F087D28161}" name="Kolom3" headerRowDxfId="6" dataDxfId="5"/>
    <tableColumn id="4" xr3:uid="{7B69BB51-21A8-4349-BF46-1F1FB6933D4D}" name="Kolom4" headerRowDxfId="4" dataDxfId="3"/>
    <tableColumn id="5" xr3:uid="{6AC10667-CA0F-44BB-A2E7-A8F6875C5749}" name="Kolom5" headerRowDxfId="2" dataDxfId="1">
      <calculatedColumnFormula>Tabel4[[#This Row],[Kolom3]]*Tabel4[[#This Row],[Kolom4]]</calculatedColumnFormula>
    </tableColumn>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58BED8-D442-48AA-8D80-FB8BC50BBC6E}" name="Tabel5" displayName="Tabel5" ref="B127:C133" totalsRowShown="0" tableBorderDxfId="0">
  <autoFilter ref="B127:C133" xr:uid="{ED58BED8-D442-48AA-8D80-FB8BC50BBC6E}"/>
  <tableColumns count="2">
    <tableColumn id="1" xr3:uid="{40DB8CE9-C3FD-428F-A120-0A1A25E40690}" name="Tabel 5 Prijsoverzicht totaal"/>
    <tableColumn id="2" xr3:uid="{CA587A2A-4975-441A-9BFA-C963A98899BF}" name="Kolom1"/>
  </tableColumns>
  <tableStyleInfo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134"/>
  <sheetViews>
    <sheetView tabSelected="1" zoomScale="90" zoomScaleNormal="90" workbookViewId="0">
      <selection activeCell="E13" sqref="E13"/>
    </sheetView>
  </sheetViews>
  <sheetFormatPr defaultColWidth="9.140625" defaultRowHeight="15" x14ac:dyDescent="0.25"/>
  <cols>
    <col min="1" max="1" width="9.140625" style="3" customWidth="1"/>
    <col min="2" max="2" width="92.28515625" style="3" customWidth="1"/>
    <col min="3" max="3" width="14.140625" style="3" customWidth="1"/>
    <col min="4" max="4" width="19.42578125" style="3" customWidth="1"/>
    <col min="5" max="5" width="16.42578125" style="3" customWidth="1"/>
    <col min="6" max="6" width="15.42578125" style="3" customWidth="1"/>
    <col min="7" max="7" width="4.5703125" style="2" customWidth="1"/>
    <col min="8" max="8" width="9.140625" style="2"/>
    <col min="9" max="9" width="26" style="2" customWidth="1"/>
    <col min="10" max="47" width="9.140625" style="2"/>
    <col min="48" max="16384" width="9.140625" style="1"/>
  </cols>
  <sheetData>
    <row r="1" spans="1:47" x14ac:dyDescent="0.25">
      <c r="A1" s="32"/>
      <c r="B1" s="33"/>
      <c r="C1" s="33"/>
      <c r="D1" s="33"/>
      <c r="E1" s="33"/>
      <c r="F1" s="33"/>
      <c r="G1" s="34"/>
    </row>
    <row r="2" spans="1:47" ht="23.25" x14ac:dyDescent="0.35">
      <c r="A2" s="98" t="s">
        <v>134</v>
      </c>
      <c r="B2" s="99"/>
      <c r="C2" s="99"/>
      <c r="D2" s="99"/>
      <c r="E2" s="99"/>
      <c r="F2" s="99"/>
      <c r="G2" s="35"/>
    </row>
    <row r="3" spans="1:47" ht="27" customHeight="1" x14ac:dyDescent="0.25">
      <c r="A3" s="36" t="s">
        <v>0</v>
      </c>
      <c r="B3" s="2"/>
      <c r="C3" s="2"/>
      <c r="D3" s="2"/>
      <c r="E3" s="2"/>
      <c r="F3" s="2"/>
      <c r="G3" s="35"/>
    </row>
    <row r="4" spans="1:47" x14ac:dyDescent="0.25">
      <c r="A4" s="100" t="s">
        <v>59</v>
      </c>
      <c r="B4" s="93"/>
      <c r="C4" s="93"/>
      <c r="D4" s="93"/>
      <c r="E4" s="93"/>
      <c r="F4" s="93"/>
      <c r="G4" s="35"/>
    </row>
    <row r="5" spans="1:47" customFormat="1" ht="15.75" x14ac:dyDescent="0.25">
      <c r="A5" s="88" t="s">
        <v>133</v>
      </c>
      <c r="B5" s="53"/>
      <c r="C5" s="53"/>
      <c r="D5" s="53"/>
      <c r="E5" s="53"/>
      <c r="F5" s="53"/>
      <c r="G5" s="89"/>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row>
    <row r="6" spans="1:47" x14ac:dyDescent="0.25">
      <c r="A6" s="37"/>
      <c r="B6" s="2"/>
      <c r="C6" s="2"/>
      <c r="D6" s="2"/>
      <c r="E6" s="2"/>
      <c r="F6" s="2"/>
      <c r="G6" s="35"/>
    </row>
    <row r="7" spans="1:47" x14ac:dyDescent="0.25">
      <c r="A7" s="94" t="s">
        <v>8</v>
      </c>
      <c r="B7" s="93"/>
      <c r="G7" s="35"/>
    </row>
    <row r="8" spans="1:47" x14ac:dyDescent="0.25">
      <c r="A8" s="92" t="s">
        <v>82</v>
      </c>
      <c r="B8" s="101"/>
      <c r="C8" s="101"/>
      <c r="D8" s="101"/>
      <c r="E8" s="101"/>
      <c r="F8" s="101"/>
      <c r="G8" s="35"/>
    </row>
    <row r="9" spans="1:47" x14ac:dyDescent="0.25">
      <c r="A9" s="102"/>
      <c r="B9" s="101"/>
      <c r="C9" s="101"/>
      <c r="D9" s="101"/>
      <c r="E9" s="101"/>
      <c r="F9" s="101"/>
      <c r="G9" s="35"/>
    </row>
    <row r="10" spans="1:47" s="2" customFormat="1" x14ac:dyDescent="0.25">
      <c r="A10" s="37"/>
      <c r="B10" s="3"/>
      <c r="C10" s="3"/>
      <c r="D10" s="3"/>
      <c r="E10" s="3"/>
      <c r="F10" s="3"/>
      <c r="G10" s="35"/>
    </row>
    <row r="11" spans="1:47" s="2" customFormat="1" ht="15.75" thickBot="1" x14ac:dyDescent="0.3">
      <c r="A11" s="103" t="s">
        <v>83</v>
      </c>
      <c r="B11" s="104"/>
      <c r="C11" s="3"/>
      <c r="D11" s="3"/>
      <c r="E11" s="3"/>
      <c r="F11" s="3"/>
      <c r="G11" s="35"/>
    </row>
    <row r="12" spans="1:47" s="2" customFormat="1" x14ac:dyDescent="0.25">
      <c r="A12" s="39" t="s">
        <v>1</v>
      </c>
      <c r="B12" s="12" t="s">
        <v>2</v>
      </c>
      <c r="C12" s="13" t="s">
        <v>3</v>
      </c>
      <c r="D12" s="13" t="s">
        <v>4</v>
      </c>
      <c r="E12" s="13" t="s">
        <v>5</v>
      </c>
      <c r="F12" s="14" t="s">
        <v>9</v>
      </c>
      <c r="G12" s="35"/>
    </row>
    <row r="13" spans="1:47" s="2" customFormat="1" x14ac:dyDescent="0.25">
      <c r="A13" s="40">
        <v>1</v>
      </c>
      <c r="B13" s="8" t="s">
        <v>121</v>
      </c>
      <c r="C13" s="9" t="s">
        <v>10</v>
      </c>
      <c r="D13" s="9">
        <v>3</v>
      </c>
      <c r="E13" s="90"/>
      <c r="F13" s="11">
        <f>D13*E13</f>
        <v>0</v>
      </c>
      <c r="G13" s="35"/>
    </row>
    <row r="14" spans="1:47" s="2" customFormat="1" x14ac:dyDescent="0.25">
      <c r="A14" s="40">
        <f>A13+1</f>
        <v>2</v>
      </c>
      <c r="B14" s="8" t="s">
        <v>122</v>
      </c>
      <c r="C14" s="9" t="s">
        <v>10</v>
      </c>
      <c r="D14" s="71">
        <v>1</v>
      </c>
      <c r="E14" s="90"/>
      <c r="F14" s="11">
        <f t="shared" ref="F14:F22" si="0">D14*E14</f>
        <v>0</v>
      </c>
      <c r="G14" s="35"/>
    </row>
    <row r="15" spans="1:47" x14ac:dyDescent="0.25">
      <c r="A15" s="40">
        <f t="shared" ref="A15:A21" si="1">A14+1</f>
        <v>3</v>
      </c>
      <c r="B15" s="8" t="s">
        <v>123</v>
      </c>
      <c r="C15" s="9" t="s">
        <v>10</v>
      </c>
      <c r="D15" s="9">
        <v>6</v>
      </c>
      <c r="E15" s="90"/>
      <c r="F15" s="11">
        <f t="shared" si="0"/>
        <v>0</v>
      </c>
      <c r="G15" s="35"/>
    </row>
    <row r="16" spans="1:47" x14ac:dyDescent="0.25">
      <c r="A16" s="40">
        <f t="shared" si="1"/>
        <v>4</v>
      </c>
      <c r="B16" s="8" t="s">
        <v>124</v>
      </c>
      <c r="C16" s="9" t="s">
        <v>10</v>
      </c>
      <c r="D16" s="71">
        <v>1</v>
      </c>
      <c r="E16" s="90"/>
      <c r="F16" s="11">
        <f t="shared" si="0"/>
        <v>0</v>
      </c>
      <c r="G16" s="35"/>
    </row>
    <row r="17" spans="1:7" x14ac:dyDescent="0.25">
      <c r="A17" s="40">
        <f t="shared" si="1"/>
        <v>5</v>
      </c>
      <c r="B17" s="8" t="s">
        <v>125</v>
      </c>
      <c r="C17" s="9" t="s">
        <v>10</v>
      </c>
      <c r="D17" s="9">
        <v>5</v>
      </c>
      <c r="E17" s="90"/>
      <c r="F17" s="11">
        <f t="shared" si="0"/>
        <v>0</v>
      </c>
      <c r="G17" s="35"/>
    </row>
    <row r="18" spans="1:7" x14ac:dyDescent="0.25">
      <c r="A18" s="40">
        <f t="shared" si="1"/>
        <v>6</v>
      </c>
      <c r="B18" s="8" t="s">
        <v>126</v>
      </c>
      <c r="C18" s="9" t="s">
        <v>10</v>
      </c>
      <c r="D18" s="71">
        <v>1</v>
      </c>
      <c r="E18" s="90"/>
      <c r="F18" s="11">
        <f t="shared" si="0"/>
        <v>0</v>
      </c>
      <c r="G18" s="35"/>
    </row>
    <row r="19" spans="1:7" x14ac:dyDescent="0.25">
      <c r="A19" s="40">
        <f t="shared" si="1"/>
        <v>7</v>
      </c>
      <c r="B19" s="8" t="s">
        <v>127</v>
      </c>
      <c r="C19" s="9" t="s">
        <v>11</v>
      </c>
      <c r="D19" s="9">
        <v>10</v>
      </c>
      <c r="E19" s="90"/>
      <c r="F19" s="11">
        <f t="shared" si="0"/>
        <v>0</v>
      </c>
      <c r="G19" s="35"/>
    </row>
    <row r="20" spans="1:7" x14ac:dyDescent="0.25">
      <c r="A20" s="40">
        <f t="shared" si="1"/>
        <v>8</v>
      </c>
      <c r="B20" s="8" t="s">
        <v>128</v>
      </c>
      <c r="C20" s="9" t="s">
        <v>10</v>
      </c>
      <c r="D20" s="9">
        <v>30</v>
      </c>
      <c r="E20" s="90"/>
      <c r="F20" s="11">
        <f t="shared" si="0"/>
        <v>0</v>
      </c>
      <c r="G20" s="35"/>
    </row>
    <row r="21" spans="1:7" x14ac:dyDescent="0.25">
      <c r="A21" s="40">
        <f t="shared" si="1"/>
        <v>9</v>
      </c>
      <c r="B21" s="8" t="s">
        <v>12</v>
      </c>
      <c r="C21" s="9" t="s">
        <v>13</v>
      </c>
      <c r="D21" s="9">
        <v>10</v>
      </c>
      <c r="E21" s="90"/>
      <c r="F21" s="11">
        <f t="shared" si="0"/>
        <v>0</v>
      </c>
      <c r="G21" s="35"/>
    </row>
    <row r="22" spans="1:7" x14ac:dyDescent="0.25">
      <c r="A22" s="40">
        <f t="shared" ref="A22" si="2">A21+1</f>
        <v>10</v>
      </c>
      <c r="B22" s="8" t="s">
        <v>14</v>
      </c>
      <c r="C22" s="9" t="s">
        <v>13</v>
      </c>
      <c r="D22" s="9">
        <v>10</v>
      </c>
      <c r="E22" s="90"/>
      <c r="F22" s="11">
        <f t="shared" si="0"/>
        <v>0</v>
      </c>
      <c r="G22" s="35"/>
    </row>
    <row r="23" spans="1:7" x14ac:dyDescent="0.25">
      <c r="A23" s="41"/>
      <c r="B23" s="4" t="s">
        <v>60</v>
      </c>
      <c r="C23" s="5"/>
      <c r="D23" s="5"/>
      <c r="E23" s="6"/>
      <c r="F23" s="7">
        <f>SUM(F13:F22)</f>
        <v>0</v>
      </c>
      <c r="G23" s="35"/>
    </row>
    <row r="24" spans="1:7" x14ac:dyDescent="0.25">
      <c r="A24" s="42"/>
      <c r="B24" s="43"/>
      <c r="C24" s="44"/>
      <c r="D24" s="44"/>
      <c r="E24" s="45"/>
      <c r="F24" s="45"/>
      <c r="G24" s="35"/>
    </row>
    <row r="25" spans="1:7" x14ac:dyDescent="0.25">
      <c r="A25" s="94" t="s">
        <v>67</v>
      </c>
      <c r="B25" s="96"/>
      <c r="C25" s="2"/>
      <c r="D25" s="2"/>
      <c r="E25" s="2"/>
      <c r="F25" s="2"/>
      <c r="G25" s="35"/>
    </row>
    <row r="26" spans="1:7" ht="57.75" customHeight="1" x14ac:dyDescent="0.25">
      <c r="A26" s="92" t="s">
        <v>85</v>
      </c>
      <c r="B26" s="93"/>
      <c r="C26" s="93"/>
      <c r="D26" s="93"/>
      <c r="E26" s="93"/>
      <c r="F26" s="93"/>
      <c r="G26" s="35"/>
    </row>
    <row r="27" spans="1:7" x14ac:dyDescent="0.25">
      <c r="A27" s="38"/>
      <c r="G27" s="35"/>
    </row>
    <row r="28" spans="1:7" x14ac:dyDescent="0.25">
      <c r="A28" s="95" t="s">
        <v>84</v>
      </c>
      <c r="B28" s="96"/>
      <c r="G28" s="35"/>
    </row>
    <row r="29" spans="1:7" x14ac:dyDescent="0.25">
      <c r="A29" s="39" t="s">
        <v>1</v>
      </c>
      <c r="B29" s="12" t="s">
        <v>2</v>
      </c>
      <c r="C29" s="13" t="s">
        <v>3</v>
      </c>
      <c r="D29" s="13" t="s">
        <v>4</v>
      </c>
      <c r="E29" s="13" t="s">
        <v>5</v>
      </c>
      <c r="F29" s="18" t="s">
        <v>6</v>
      </c>
      <c r="G29" s="35"/>
    </row>
    <row r="30" spans="1:7" ht="30" customHeight="1" x14ac:dyDescent="0.25">
      <c r="A30" s="40">
        <f>A22+1</f>
        <v>11</v>
      </c>
      <c r="B30" s="8" t="s">
        <v>86</v>
      </c>
      <c r="C30" s="9" t="s">
        <v>7</v>
      </c>
      <c r="D30" s="9">
        <v>5</v>
      </c>
      <c r="E30" s="90"/>
      <c r="F30" s="19">
        <f>D30*E30</f>
        <v>0</v>
      </c>
      <c r="G30" s="35"/>
    </row>
    <row r="31" spans="1:7" ht="30.75" customHeight="1" x14ac:dyDescent="0.25">
      <c r="A31" s="40">
        <f>A30+1</f>
        <v>12</v>
      </c>
      <c r="B31" s="8" t="s">
        <v>87</v>
      </c>
      <c r="C31" s="9" t="s">
        <v>7</v>
      </c>
      <c r="D31" s="9">
        <v>2</v>
      </c>
      <c r="E31" s="90"/>
      <c r="F31" s="19">
        <f>D31*E31</f>
        <v>0</v>
      </c>
      <c r="G31" s="35"/>
    </row>
    <row r="32" spans="1:7" x14ac:dyDescent="0.25">
      <c r="A32" s="40">
        <f>A31+1</f>
        <v>13</v>
      </c>
      <c r="B32" s="8" t="s">
        <v>15</v>
      </c>
      <c r="C32" s="9" t="s">
        <v>7</v>
      </c>
      <c r="D32" s="9">
        <v>5</v>
      </c>
      <c r="E32" s="90"/>
      <c r="F32" s="19">
        <f>D32*E32</f>
        <v>0</v>
      </c>
      <c r="G32" s="35"/>
    </row>
    <row r="33" spans="1:7" ht="25.5" x14ac:dyDescent="0.25">
      <c r="A33" s="40">
        <f t="shared" ref="A33:A72" si="3">A32+1</f>
        <v>14</v>
      </c>
      <c r="B33" s="8" t="s">
        <v>62</v>
      </c>
      <c r="C33" s="9" t="s">
        <v>16</v>
      </c>
      <c r="D33" s="9">
        <v>2</v>
      </c>
      <c r="E33" s="90"/>
      <c r="F33" s="19">
        <f t="shared" ref="F33:F36" si="4">D33*E33</f>
        <v>0</v>
      </c>
      <c r="G33" s="35"/>
    </row>
    <row r="34" spans="1:7" x14ac:dyDescent="0.25">
      <c r="A34" s="40">
        <f t="shared" si="3"/>
        <v>15</v>
      </c>
      <c r="B34" s="8" t="s">
        <v>17</v>
      </c>
      <c r="C34" s="9" t="s">
        <v>16</v>
      </c>
      <c r="D34" s="9">
        <v>2</v>
      </c>
      <c r="E34" s="90"/>
      <c r="F34" s="19">
        <f t="shared" si="4"/>
        <v>0</v>
      </c>
      <c r="G34" s="35"/>
    </row>
    <row r="35" spans="1:7" ht="25.5" x14ac:dyDescent="0.25">
      <c r="A35" s="40">
        <f t="shared" si="3"/>
        <v>16</v>
      </c>
      <c r="B35" s="8" t="s">
        <v>65</v>
      </c>
      <c r="C35" s="9" t="s">
        <v>63</v>
      </c>
      <c r="D35" s="9">
        <v>4</v>
      </c>
      <c r="E35" s="90"/>
      <c r="F35" s="19">
        <f>D35*E35</f>
        <v>0</v>
      </c>
      <c r="G35" s="35"/>
    </row>
    <row r="36" spans="1:7" ht="25.5" x14ac:dyDescent="0.25">
      <c r="A36" s="40">
        <f t="shared" si="3"/>
        <v>17</v>
      </c>
      <c r="B36" s="8" t="s">
        <v>66</v>
      </c>
      <c r="C36" s="9" t="s">
        <v>63</v>
      </c>
      <c r="D36" s="9">
        <v>2</v>
      </c>
      <c r="E36" s="90"/>
      <c r="F36" s="19">
        <f t="shared" si="4"/>
        <v>0</v>
      </c>
      <c r="G36" s="35"/>
    </row>
    <row r="37" spans="1:7" ht="25.5" x14ac:dyDescent="0.25">
      <c r="A37" s="40">
        <f t="shared" si="3"/>
        <v>18</v>
      </c>
      <c r="B37" s="8" t="s">
        <v>64</v>
      </c>
      <c r="C37" s="9" t="s">
        <v>63</v>
      </c>
      <c r="D37" s="9">
        <v>2</v>
      </c>
      <c r="E37" s="90"/>
      <c r="F37" s="19">
        <f t="shared" ref="F37:F72" si="5">D37*E37</f>
        <v>0</v>
      </c>
      <c r="G37" s="35"/>
    </row>
    <row r="38" spans="1:7" x14ac:dyDescent="0.25">
      <c r="A38" s="40">
        <f t="shared" si="3"/>
        <v>19</v>
      </c>
      <c r="B38" s="8" t="s">
        <v>18</v>
      </c>
      <c r="C38" s="9" t="s">
        <v>7</v>
      </c>
      <c r="D38" s="9">
        <v>5</v>
      </c>
      <c r="E38" s="90"/>
      <c r="F38" s="19">
        <f t="shared" si="5"/>
        <v>0</v>
      </c>
      <c r="G38" s="35"/>
    </row>
    <row r="39" spans="1:7" x14ac:dyDescent="0.25">
      <c r="A39" s="40">
        <f t="shared" si="3"/>
        <v>20</v>
      </c>
      <c r="B39" s="8" t="s">
        <v>19</v>
      </c>
      <c r="C39" s="9" t="s">
        <v>7</v>
      </c>
      <c r="D39" s="9">
        <v>5</v>
      </c>
      <c r="E39" s="90"/>
      <c r="F39" s="19">
        <f t="shared" si="5"/>
        <v>0</v>
      </c>
      <c r="G39" s="35"/>
    </row>
    <row r="40" spans="1:7" x14ac:dyDescent="0.25">
      <c r="A40" s="40">
        <f t="shared" si="3"/>
        <v>21</v>
      </c>
      <c r="B40" s="8" t="s">
        <v>20</v>
      </c>
      <c r="C40" s="9" t="s">
        <v>7</v>
      </c>
      <c r="D40" s="9">
        <v>1</v>
      </c>
      <c r="E40" s="90"/>
      <c r="F40" s="19">
        <f t="shared" si="5"/>
        <v>0</v>
      </c>
      <c r="G40" s="35"/>
    </row>
    <row r="41" spans="1:7" x14ac:dyDescent="0.25">
      <c r="A41" s="40">
        <f t="shared" si="3"/>
        <v>22</v>
      </c>
      <c r="B41" s="8" t="s">
        <v>21</v>
      </c>
      <c r="C41" s="9" t="s">
        <v>7</v>
      </c>
      <c r="D41" s="9">
        <v>2</v>
      </c>
      <c r="E41" s="90"/>
      <c r="F41" s="19">
        <f t="shared" si="5"/>
        <v>0</v>
      </c>
      <c r="G41" s="35"/>
    </row>
    <row r="42" spans="1:7" x14ac:dyDescent="0.25">
      <c r="A42" s="40">
        <f t="shared" si="3"/>
        <v>23</v>
      </c>
      <c r="B42" s="8" t="s">
        <v>22</v>
      </c>
      <c r="C42" s="9" t="s">
        <v>7</v>
      </c>
      <c r="D42" s="9">
        <v>2</v>
      </c>
      <c r="E42" s="90"/>
      <c r="F42" s="19">
        <f t="shared" si="5"/>
        <v>0</v>
      </c>
      <c r="G42" s="35"/>
    </row>
    <row r="43" spans="1:7" x14ac:dyDescent="0.25">
      <c r="A43" s="40">
        <f t="shared" si="3"/>
        <v>24</v>
      </c>
      <c r="B43" s="8" t="s">
        <v>23</v>
      </c>
      <c r="C43" s="9" t="s">
        <v>7</v>
      </c>
      <c r="D43" s="9">
        <v>2</v>
      </c>
      <c r="E43" s="90"/>
      <c r="F43" s="19">
        <f t="shared" si="5"/>
        <v>0</v>
      </c>
      <c r="G43" s="35"/>
    </row>
    <row r="44" spans="1:7" x14ac:dyDescent="0.25">
      <c r="A44" s="40">
        <f t="shared" si="3"/>
        <v>25</v>
      </c>
      <c r="B44" s="8" t="s">
        <v>24</v>
      </c>
      <c r="C44" s="9" t="s">
        <v>7</v>
      </c>
      <c r="D44" s="9">
        <v>2</v>
      </c>
      <c r="E44" s="90"/>
      <c r="F44" s="19">
        <f t="shared" si="5"/>
        <v>0</v>
      </c>
      <c r="G44" s="35"/>
    </row>
    <row r="45" spans="1:7" x14ac:dyDescent="0.25">
      <c r="A45" s="40">
        <f t="shared" si="3"/>
        <v>26</v>
      </c>
      <c r="B45" s="8" t="s">
        <v>25</v>
      </c>
      <c r="C45" s="9" t="s">
        <v>7</v>
      </c>
      <c r="D45" s="9">
        <v>2</v>
      </c>
      <c r="E45" s="90"/>
      <c r="F45" s="19">
        <f t="shared" si="5"/>
        <v>0</v>
      </c>
      <c r="G45" s="35"/>
    </row>
    <row r="46" spans="1:7" x14ac:dyDescent="0.25">
      <c r="A46" s="40">
        <f t="shared" si="3"/>
        <v>27</v>
      </c>
      <c r="B46" s="8" t="s">
        <v>26</v>
      </c>
      <c r="C46" s="9" t="s">
        <v>7</v>
      </c>
      <c r="D46" s="9">
        <v>2</v>
      </c>
      <c r="E46" s="90"/>
      <c r="F46" s="19">
        <f t="shared" si="5"/>
        <v>0</v>
      </c>
      <c r="G46" s="35"/>
    </row>
    <row r="47" spans="1:7" ht="30" customHeight="1" x14ac:dyDescent="0.25">
      <c r="A47" s="40">
        <f t="shared" si="3"/>
        <v>28</v>
      </c>
      <c r="B47" s="8" t="s">
        <v>68</v>
      </c>
      <c r="C47" s="9" t="s">
        <v>7</v>
      </c>
      <c r="D47" s="9">
        <v>4</v>
      </c>
      <c r="E47" s="90"/>
      <c r="F47" s="19">
        <f t="shared" si="5"/>
        <v>0</v>
      </c>
      <c r="G47" s="35"/>
    </row>
    <row r="48" spans="1:7" x14ac:dyDescent="0.25">
      <c r="A48" s="40">
        <f t="shared" si="3"/>
        <v>29</v>
      </c>
      <c r="B48" s="8" t="s">
        <v>27</v>
      </c>
      <c r="C48" s="9" t="s">
        <v>7</v>
      </c>
      <c r="D48" s="9">
        <v>4</v>
      </c>
      <c r="E48" s="90"/>
      <c r="F48" s="19">
        <f t="shared" si="5"/>
        <v>0</v>
      </c>
      <c r="G48" s="35"/>
    </row>
    <row r="49" spans="1:7" x14ac:dyDescent="0.25">
      <c r="A49" s="40">
        <f t="shared" si="3"/>
        <v>30</v>
      </c>
      <c r="B49" s="8" t="s">
        <v>28</v>
      </c>
      <c r="C49" s="9" t="s">
        <v>7</v>
      </c>
      <c r="D49" s="9">
        <v>2</v>
      </c>
      <c r="E49" s="90"/>
      <c r="F49" s="19">
        <f t="shared" si="5"/>
        <v>0</v>
      </c>
      <c r="G49" s="35"/>
    </row>
    <row r="50" spans="1:7" x14ac:dyDescent="0.25">
      <c r="A50" s="40">
        <f t="shared" si="3"/>
        <v>31</v>
      </c>
      <c r="B50" s="8" t="s">
        <v>29</v>
      </c>
      <c r="C50" s="9" t="s">
        <v>7</v>
      </c>
      <c r="D50" s="9">
        <v>10</v>
      </c>
      <c r="E50" s="90"/>
      <c r="F50" s="19">
        <f t="shared" si="5"/>
        <v>0</v>
      </c>
      <c r="G50" s="35"/>
    </row>
    <row r="51" spans="1:7" x14ac:dyDescent="0.25">
      <c r="A51" s="40">
        <f t="shared" si="3"/>
        <v>32</v>
      </c>
      <c r="B51" s="8" t="s">
        <v>30</v>
      </c>
      <c r="C51" s="9" t="s">
        <v>7</v>
      </c>
      <c r="D51" s="9">
        <v>10</v>
      </c>
      <c r="E51" s="90"/>
      <c r="F51" s="19">
        <f t="shared" si="5"/>
        <v>0</v>
      </c>
      <c r="G51" s="35"/>
    </row>
    <row r="52" spans="1:7" x14ac:dyDescent="0.25">
      <c r="A52" s="40">
        <f t="shared" si="3"/>
        <v>33</v>
      </c>
      <c r="B52" s="8" t="s">
        <v>31</v>
      </c>
      <c r="C52" s="9" t="s">
        <v>7</v>
      </c>
      <c r="D52" s="9">
        <v>4</v>
      </c>
      <c r="E52" s="90"/>
      <c r="F52" s="19">
        <f t="shared" si="5"/>
        <v>0</v>
      </c>
      <c r="G52" s="35"/>
    </row>
    <row r="53" spans="1:7" x14ac:dyDescent="0.25">
      <c r="A53" s="40">
        <f t="shared" si="3"/>
        <v>34</v>
      </c>
      <c r="B53" s="8" t="s">
        <v>32</v>
      </c>
      <c r="C53" s="9" t="s">
        <v>7</v>
      </c>
      <c r="D53" s="9">
        <v>2</v>
      </c>
      <c r="E53" s="90"/>
      <c r="F53" s="19">
        <f t="shared" si="5"/>
        <v>0</v>
      </c>
      <c r="G53" s="35"/>
    </row>
    <row r="54" spans="1:7" x14ac:dyDescent="0.25">
      <c r="A54" s="40">
        <f t="shared" si="3"/>
        <v>35</v>
      </c>
      <c r="B54" s="8" t="s">
        <v>33</v>
      </c>
      <c r="C54" s="9" t="s">
        <v>7</v>
      </c>
      <c r="D54" s="9">
        <v>2</v>
      </c>
      <c r="E54" s="90"/>
      <c r="F54" s="19">
        <f t="shared" si="5"/>
        <v>0</v>
      </c>
      <c r="G54" s="35"/>
    </row>
    <row r="55" spans="1:7" x14ac:dyDescent="0.25">
      <c r="A55" s="40">
        <f t="shared" si="3"/>
        <v>36</v>
      </c>
      <c r="B55" s="8" t="s">
        <v>34</v>
      </c>
      <c r="C55" s="9" t="s">
        <v>7</v>
      </c>
      <c r="D55" s="9">
        <v>2</v>
      </c>
      <c r="E55" s="90"/>
      <c r="F55" s="19">
        <f t="shared" si="5"/>
        <v>0</v>
      </c>
      <c r="G55" s="35"/>
    </row>
    <row r="56" spans="1:7" x14ac:dyDescent="0.25">
      <c r="A56" s="40">
        <f t="shared" si="3"/>
        <v>37</v>
      </c>
      <c r="B56" s="8" t="s">
        <v>35</v>
      </c>
      <c r="C56" s="9" t="s">
        <v>7</v>
      </c>
      <c r="D56" s="9">
        <v>2</v>
      </c>
      <c r="E56" s="90"/>
      <c r="F56" s="19">
        <f t="shared" si="5"/>
        <v>0</v>
      </c>
      <c r="G56" s="35"/>
    </row>
    <row r="57" spans="1:7" x14ac:dyDescent="0.25">
      <c r="A57" s="40">
        <f t="shared" si="3"/>
        <v>38</v>
      </c>
      <c r="B57" s="8" t="s">
        <v>36</v>
      </c>
      <c r="C57" s="9" t="s">
        <v>7</v>
      </c>
      <c r="D57" s="9">
        <v>2</v>
      </c>
      <c r="E57" s="90"/>
      <c r="F57" s="19">
        <f t="shared" si="5"/>
        <v>0</v>
      </c>
      <c r="G57" s="35"/>
    </row>
    <row r="58" spans="1:7" x14ac:dyDescent="0.25">
      <c r="A58" s="40">
        <f t="shared" si="3"/>
        <v>39</v>
      </c>
      <c r="B58" s="8" t="s">
        <v>37</v>
      </c>
      <c r="C58" s="9" t="s">
        <v>7</v>
      </c>
      <c r="D58" s="9">
        <v>2</v>
      </c>
      <c r="E58" s="90"/>
      <c r="F58" s="19">
        <f t="shared" si="5"/>
        <v>0</v>
      </c>
      <c r="G58" s="35"/>
    </row>
    <row r="59" spans="1:7" x14ac:dyDescent="0.25">
      <c r="A59" s="40">
        <f t="shared" si="3"/>
        <v>40</v>
      </c>
      <c r="B59" s="8" t="s">
        <v>38</v>
      </c>
      <c r="C59" s="9" t="s">
        <v>7</v>
      </c>
      <c r="D59" s="9">
        <v>2</v>
      </c>
      <c r="E59" s="90"/>
      <c r="F59" s="19">
        <f t="shared" si="5"/>
        <v>0</v>
      </c>
      <c r="G59" s="35"/>
    </row>
    <row r="60" spans="1:7" x14ac:dyDescent="0.25">
      <c r="A60" s="40">
        <f t="shared" si="3"/>
        <v>41</v>
      </c>
      <c r="B60" s="8" t="s">
        <v>39</v>
      </c>
      <c r="C60" s="9" t="s">
        <v>7</v>
      </c>
      <c r="D60" s="9">
        <v>2</v>
      </c>
      <c r="E60" s="90"/>
      <c r="F60" s="19">
        <f t="shared" si="5"/>
        <v>0</v>
      </c>
      <c r="G60" s="35"/>
    </row>
    <row r="61" spans="1:7" x14ac:dyDescent="0.25">
      <c r="A61" s="40">
        <f t="shared" si="3"/>
        <v>42</v>
      </c>
      <c r="B61" s="8" t="s">
        <v>40</v>
      </c>
      <c r="C61" s="9" t="s">
        <v>7</v>
      </c>
      <c r="D61" s="9">
        <v>2</v>
      </c>
      <c r="E61" s="90"/>
      <c r="F61" s="19">
        <f t="shared" si="5"/>
        <v>0</v>
      </c>
      <c r="G61" s="35"/>
    </row>
    <row r="62" spans="1:7" x14ac:dyDescent="0.25">
      <c r="A62" s="40">
        <f t="shared" si="3"/>
        <v>43</v>
      </c>
      <c r="B62" s="8" t="s">
        <v>41</v>
      </c>
      <c r="C62" s="9" t="s">
        <v>7</v>
      </c>
      <c r="D62" s="9">
        <v>2</v>
      </c>
      <c r="E62" s="90"/>
      <c r="F62" s="19">
        <f t="shared" si="5"/>
        <v>0</v>
      </c>
      <c r="G62" s="35"/>
    </row>
    <row r="63" spans="1:7" x14ac:dyDescent="0.25">
      <c r="A63" s="40">
        <f t="shared" si="3"/>
        <v>44</v>
      </c>
      <c r="B63" s="8" t="s">
        <v>42</v>
      </c>
      <c r="C63" s="9" t="s">
        <v>7</v>
      </c>
      <c r="D63" s="9">
        <v>2</v>
      </c>
      <c r="E63" s="90"/>
      <c r="F63" s="19">
        <f t="shared" si="5"/>
        <v>0</v>
      </c>
      <c r="G63" s="35"/>
    </row>
    <row r="64" spans="1:7" x14ac:dyDescent="0.25">
      <c r="A64" s="40">
        <f t="shared" si="3"/>
        <v>45</v>
      </c>
      <c r="B64" s="8" t="s">
        <v>43</v>
      </c>
      <c r="C64" s="9" t="s">
        <v>7</v>
      </c>
      <c r="D64" s="9">
        <v>2</v>
      </c>
      <c r="E64" s="90"/>
      <c r="F64" s="19">
        <f t="shared" si="5"/>
        <v>0</v>
      </c>
      <c r="G64" s="35"/>
    </row>
    <row r="65" spans="1:7" x14ac:dyDescent="0.25">
      <c r="A65" s="40">
        <f t="shared" si="3"/>
        <v>46</v>
      </c>
      <c r="B65" s="8" t="s">
        <v>44</v>
      </c>
      <c r="C65" s="9" t="s">
        <v>7</v>
      </c>
      <c r="D65" s="9">
        <v>2</v>
      </c>
      <c r="E65" s="90"/>
      <c r="F65" s="19">
        <f t="shared" si="5"/>
        <v>0</v>
      </c>
      <c r="G65" s="35"/>
    </row>
    <row r="66" spans="1:7" x14ac:dyDescent="0.25">
      <c r="A66" s="40">
        <f t="shared" si="3"/>
        <v>47</v>
      </c>
      <c r="B66" s="8" t="s">
        <v>45</v>
      </c>
      <c r="C66" s="9" t="s">
        <v>46</v>
      </c>
      <c r="D66" s="9">
        <v>5</v>
      </c>
      <c r="E66" s="90"/>
      <c r="F66" s="19">
        <f t="shared" si="5"/>
        <v>0</v>
      </c>
      <c r="G66" s="35"/>
    </row>
    <row r="67" spans="1:7" x14ac:dyDescent="0.25">
      <c r="A67" s="40">
        <f t="shared" si="3"/>
        <v>48</v>
      </c>
      <c r="B67" s="8" t="s">
        <v>47</v>
      </c>
      <c r="C67" s="9" t="s">
        <v>7</v>
      </c>
      <c r="D67" s="9">
        <v>5</v>
      </c>
      <c r="E67" s="90"/>
      <c r="F67" s="19">
        <f t="shared" si="5"/>
        <v>0</v>
      </c>
      <c r="G67" s="35"/>
    </row>
    <row r="68" spans="1:7" x14ac:dyDescent="0.25">
      <c r="A68" s="40">
        <f t="shared" si="3"/>
        <v>49</v>
      </c>
      <c r="B68" s="8" t="s">
        <v>48</v>
      </c>
      <c r="C68" s="9" t="s">
        <v>7</v>
      </c>
      <c r="D68" s="9">
        <v>2</v>
      </c>
      <c r="E68" s="90"/>
      <c r="F68" s="19">
        <f t="shared" si="5"/>
        <v>0</v>
      </c>
      <c r="G68" s="35"/>
    </row>
    <row r="69" spans="1:7" x14ac:dyDescent="0.25">
      <c r="A69" s="40">
        <f t="shared" si="3"/>
        <v>50</v>
      </c>
      <c r="B69" s="8" t="s">
        <v>49</v>
      </c>
      <c r="C69" s="9" t="s">
        <v>7</v>
      </c>
      <c r="D69" s="9">
        <v>1</v>
      </c>
      <c r="E69" s="90"/>
      <c r="F69" s="19">
        <f t="shared" si="5"/>
        <v>0</v>
      </c>
      <c r="G69" s="35"/>
    </row>
    <row r="70" spans="1:7" x14ac:dyDescent="0.25">
      <c r="A70" s="40">
        <f t="shared" si="3"/>
        <v>51</v>
      </c>
      <c r="B70" s="8" t="s">
        <v>50</v>
      </c>
      <c r="C70" s="9" t="s">
        <v>7</v>
      </c>
      <c r="D70" s="9">
        <v>1</v>
      </c>
      <c r="E70" s="90"/>
      <c r="F70" s="19">
        <f t="shared" si="5"/>
        <v>0</v>
      </c>
      <c r="G70" s="35"/>
    </row>
    <row r="71" spans="1:7" x14ac:dyDescent="0.25">
      <c r="A71" s="40">
        <f t="shared" si="3"/>
        <v>52</v>
      </c>
      <c r="B71" s="8" t="s">
        <v>51</v>
      </c>
      <c r="C71" s="9" t="s">
        <v>52</v>
      </c>
      <c r="D71" s="9">
        <v>20</v>
      </c>
      <c r="E71" s="90"/>
      <c r="F71" s="19">
        <f t="shared" si="5"/>
        <v>0</v>
      </c>
      <c r="G71" s="35"/>
    </row>
    <row r="72" spans="1:7" x14ac:dyDescent="0.25">
      <c r="A72" s="40">
        <f t="shared" si="3"/>
        <v>53</v>
      </c>
      <c r="B72" s="8" t="s">
        <v>53</v>
      </c>
      <c r="C72" s="9" t="s">
        <v>7</v>
      </c>
      <c r="D72" s="9">
        <v>1</v>
      </c>
      <c r="E72" s="90"/>
      <c r="F72" s="19">
        <f t="shared" si="5"/>
        <v>0</v>
      </c>
      <c r="G72" s="35"/>
    </row>
    <row r="73" spans="1:7" x14ac:dyDescent="0.25">
      <c r="A73" s="46"/>
      <c r="B73" s="20" t="s">
        <v>61</v>
      </c>
      <c r="C73" s="21"/>
      <c r="D73" s="21"/>
      <c r="E73" s="21"/>
      <c r="F73" s="22">
        <f>SUM(F30:F72)</f>
        <v>0</v>
      </c>
      <c r="G73" s="35"/>
    </row>
    <row r="74" spans="1:7" x14ac:dyDescent="0.25">
      <c r="A74" s="47"/>
      <c r="B74" s="48"/>
      <c r="C74" s="49"/>
      <c r="D74" s="49"/>
      <c r="E74" s="50"/>
      <c r="F74" s="51"/>
      <c r="G74" s="35"/>
    </row>
    <row r="75" spans="1:7" x14ac:dyDescent="0.25">
      <c r="A75" s="94" t="s">
        <v>67</v>
      </c>
      <c r="B75" s="96"/>
      <c r="C75" s="2"/>
      <c r="D75" s="2"/>
      <c r="E75" s="2"/>
      <c r="F75" s="2"/>
      <c r="G75" s="35"/>
    </row>
    <row r="76" spans="1:7" ht="57.75" customHeight="1" x14ac:dyDescent="0.25">
      <c r="A76" s="92" t="s">
        <v>92</v>
      </c>
      <c r="B76" s="93"/>
      <c r="C76" s="93"/>
      <c r="D76" s="93"/>
      <c r="E76" s="93"/>
      <c r="F76" s="93"/>
      <c r="G76" s="35"/>
    </row>
    <row r="77" spans="1:7" x14ac:dyDescent="0.25">
      <c r="A77" s="38"/>
      <c r="G77" s="35"/>
    </row>
    <row r="78" spans="1:7" x14ac:dyDescent="0.25">
      <c r="A78" s="95" t="s">
        <v>113</v>
      </c>
      <c r="B78" s="96"/>
      <c r="G78" s="35"/>
    </row>
    <row r="79" spans="1:7" x14ac:dyDescent="0.25">
      <c r="A79" s="39" t="s">
        <v>1</v>
      </c>
      <c r="B79" s="12" t="s">
        <v>2</v>
      </c>
      <c r="C79" s="13" t="s">
        <v>3</v>
      </c>
      <c r="D79" s="13" t="s">
        <v>4</v>
      </c>
      <c r="E79" s="13" t="s">
        <v>5</v>
      </c>
      <c r="F79" s="18" t="s">
        <v>6</v>
      </c>
      <c r="G79" s="35"/>
    </row>
    <row r="80" spans="1:7" ht="30" customHeight="1" x14ac:dyDescent="0.25">
      <c r="A80" s="40">
        <f>A72+1</f>
        <v>54</v>
      </c>
      <c r="B80" s="8" t="s">
        <v>93</v>
      </c>
      <c r="C80" s="9" t="s">
        <v>7</v>
      </c>
      <c r="D80" s="9">
        <v>14</v>
      </c>
      <c r="E80" s="90"/>
      <c r="F80" s="19">
        <f>D80*E80</f>
        <v>0</v>
      </c>
      <c r="G80" s="35"/>
    </row>
    <row r="81" spans="1:7" ht="30.75" customHeight="1" x14ac:dyDescent="0.25">
      <c r="A81" s="40">
        <f>A80+1</f>
        <v>55</v>
      </c>
      <c r="B81" s="8" t="s">
        <v>94</v>
      </c>
      <c r="C81" s="9" t="s">
        <v>7</v>
      </c>
      <c r="D81" s="9">
        <v>9</v>
      </c>
      <c r="E81" s="90"/>
      <c r="F81" s="19">
        <f>D81*E81</f>
        <v>0</v>
      </c>
      <c r="G81" s="35"/>
    </row>
    <row r="82" spans="1:7" x14ac:dyDescent="0.25">
      <c r="A82" s="40">
        <f>A81+1</f>
        <v>56</v>
      </c>
      <c r="B82" s="8" t="s">
        <v>95</v>
      </c>
      <c r="C82" s="9" t="s">
        <v>7</v>
      </c>
      <c r="D82" s="9">
        <v>6</v>
      </c>
      <c r="E82" s="90"/>
      <c r="F82" s="19">
        <f>D82*E82</f>
        <v>0</v>
      </c>
      <c r="G82" s="35"/>
    </row>
    <row r="83" spans="1:7" x14ac:dyDescent="0.25">
      <c r="A83" s="40">
        <f t="shared" ref="A83:A98" si="6">A82+1</f>
        <v>57</v>
      </c>
      <c r="B83" s="8" t="s">
        <v>96</v>
      </c>
      <c r="C83" s="9" t="s">
        <v>7</v>
      </c>
      <c r="D83" s="9">
        <v>5</v>
      </c>
      <c r="E83" s="90"/>
      <c r="F83" s="19">
        <f t="shared" ref="F83:F98" si="7">D83*E83</f>
        <v>0</v>
      </c>
      <c r="G83" s="35"/>
    </row>
    <row r="84" spans="1:7" x14ac:dyDescent="0.25">
      <c r="A84" s="40">
        <f t="shared" si="6"/>
        <v>58</v>
      </c>
      <c r="B84" s="8" t="s">
        <v>97</v>
      </c>
      <c r="C84" s="9" t="s">
        <v>7</v>
      </c>
      <c r="D84" s="9">
        <v>9</v>
      </c>
      <c r="E84" s="90"/>
      <c r="F84" s="19">
        <f t="shared" si="7"/>
        <v>0</v>
      </c>
      <c r="G84" s="35"/>
    </row>
    <row r="85" spans="1:7" x14ac:dyDescent="0.25">
      <c r="A85" s="40">
        <f t="shared" si="6"/>
        <v>59</v>
      </c>
      <c r="B85" s="8" t="s">
        <v>98</v>
      </c>
      <c r="C85" s="9" t="s">
        <v>7</v>
      </c>
      <c r="D85" s="9">
        <v>5</v>
      </c>
      <c r="E85" s="90"/>
      <c r="F85" s="19">
        <f t="shared" si="7"/>
        <v>0</v>
      </c>
      <c r="G85" s="35"/>
    </row>
    <row r="86" spans="1:7" x14ac:dyDescent="0.25">
      <c r="A86" s="40">
        <f t="shared" si="6"/>
        <v>60</v>
      </c>
      <c r="B86" s="8" t="s">
        <v>99</v>
      </c>
      <c r="C86" s="9" t="s">
        <v>7</v>
      </c>
      <c r="D86" s="9">
        <v>5</v>
      </c>
      <c r="E86" s="90"/>
      <c r="F86" s="19">
        <f t="shared" si="7"/>
        <v>0</v>
      </c>
      <c r="G86" s="35"/>
    </row>
    <row r="87" spans="1:7" x14ac:dyDescent="0.25">
      <c r="A87" s="40">
        <f t="shared" si="6"/>
        <v>61</v>
      </c>
      <c r="B87" s="8" t="s">
        <v>100</v>
      </c>
      <c r="C87" s="9" t="s">
        <v>7</v>
      </c>
      <c r="D87" s="9">
        <v>3</v>
      </c>
      <c r="E87" s="90"/>
      <c r="F87" s="19">
        <f t="shared" si="7"/>
        <v>0</v>
      </c>
      <c r="G87" s="35"/>
    </row>
    <row r="88" spans="1:7" x14ac:dyDescent="0.25">
      <c r="A88" s="40">
        <f t="shared" si="6"/>
        <v>62</v>
      </c>
      <c r="B88" s="8" t="s">
        <v>101</v>
      </c>
      <c r="C88" s="9" t="s">
        <v>7</v>
      </c>
      <c r="D88" s="9">
        <v>8</v>
      </c>
      <c r="E88" s="90"/>
      <c r="F88" s="19">
        <f t="shared" si="7"/>
        <v>0</v>
      </c>
      <c r="G88" s="35"/>
    </row>
    <row r="89" spans="1:7" x14ac:dyDescent="0.25">
      <c r="A89" s="40">
        <f t="shared" si="6"/>
        <v>63</v>
      </c>
      <c r="B89" s="8" t="s">
        <v>102</v>
      </c>
      <c r="C89" s="9" t="s">
        <v>7</v>
      </c>
      <c r="D89" s="9">
        <v>3</v>
      </c>
      <c r="E89" s="90"/>
      <c r="F89" s="19">
        <f t="shared" si="7"/>
        <v>0</v>
      </c>
      <c r="G89" s="35"/>
    </row>
    <row r="90" spans="1:7" x14ac:dyDescent="0.25">
      <c r="A90" s="40">
        <f t="shared" si="6"/>
        <v>64</v>
      </c>
      <c r="B90" s="8" t="s">
        <v>103</v>
      </c>
      <c r="C90" s="9" t="s">
        <v>7</v>
      </c>
      <c r="D90" s="9">
        <v>5</v>
      </c>
      <c r="E90" s="90"/>
      <c r="F90" s="19">
        <f t="shared" si="7"/>
        <v>0</v>
      </c>
      <c r="G90" s="35"/>
    </row>
    <row r="91" spans="1:7" x14ac:dyDescent="0.25">
      <c r="A91" s="40">
        <f t="shared" si="6"/>
        <v>65</v>
      </c>
      <c r="B91" s="8" t="s">
        <v>104</v>
      </c>
      <c r="C91" s="9" t="s">
        <v>7</v>
      </c>
      <c r="D91" s="9">
        <v>2</v>
      </c>
      <c r="E91" s="90"/>
      <c r="F91" s="19">
        <f t="shared" si="7"/>
        <v>0</v>
      </c>
      <c r="G91" s="35"/>
    </row>
    <row r="92" spans="1:7" x14ac:dyDescent="0.25">
      <c r="A92" s="40">
        <f t="shared" si="6"/>
        <v>66</v>
      </c>
      <c r="B92" s="8" t="s">
        <v>105</v>
      </c>
      <c r="C92" s="9" t="s">
        <v>7</v>
      </c>
      <c r="D92" s="9">
        <v>3</v>
      </c>
      <c r="E92" s="90"/>
      <c r="F92" s="19">
        <f t="shared" si="7"/>
        <v>0</v>
      </c>
      <c r="G92" s="35"/>
    </row>
    <row r="93" spans="1:7" x14ac:dyDescent="0.25">
      <c r="A93" s="40">
        <f>A92+1</f>
        <v>67</v>
      </c>
      <c r="B93" s="8" t="s">
        <v>106</v>
      </c>
      <c r="C93" s="9" t="s">
        <v>7</v>
      </c>
      <c r="D93" s="9">
        <v>6</v>
      </c>
      <c r="E93" s="90"/>
      <c r="F93" s="19">
        <f t="shared" si="7"/>
        <v>0</v>
      </c>
      <c r="G93" s="35"/>
    </row>
    <row r="94" spans="1:7" x14ac:dyDescent="0.25">
      <c r="A94" s="40">
        <f t="shared" si="6"/>
        <v>68</v>
      </c>
      <c r="B94" s="8" t="s">
        <v>107</v>
      </c>
      <c r="C94" s="9" t="s">
        <v>7</v>
      </c>
      <c r="D94" s="9">
        <v>3</v>
      </c>
      <c r="E94" s="90"/>
      <c r="F94" s="19">
        <f t="shared" si="7"/>
        <v>0</v>
      </c>
      <c r="G94" s="35"/>
    </row>
    <row r="95" spans="1:7" x14ac:dyDescent="0.25">
      <c r="A95" s="40">
        <f t="shared" si="6"/>
        <v>69</v>
      </c>
      <c r="B95" s="8" t="s">
        <v>108</v>
      </c>
      <c r="C95" s="9" t="s">
        <v>7</v>
      </c>
      <c r="D95" s="9">
        <v>3</v>
      </c>
      <c r="E95" s="90"/>
      <c r="F95" s="19">
        <f t="shared" si="7"/>
        <v>0</v>
      </c>
      <c r="G95" s="35"/>
    </row>
    <row r="96" spans="1:7" ht="30" customHeight="1" x14ac:dyDescent="0.25">
      <c r="A96" s="40">
        <f t="shared" si="6"/>
        <v>70</v>
      </c>
      <c r="B96" s="8" t="s">
        <v>109</v>
      </c>
      <c r="C96" s="9" t="s">
        <v>7</v>
      </c>
      <c r="D96" s="9">
        <v>2</v>
      </c>
      <c r="E96" s="90"/>
      <c r="F96" s="19">
        <f t="shared" si="7"/>
        <v>0</v>
      </c>
      <c r="G96" s="35"/>
    </row>
    <row r="97" spans="1:7" x14ac:dyDescent="0.25">
      <c r="A97" s="40">
        <f t="shared" si="6"/>
        <v>71</v>
      </c>
      <c r="B97" s="8" t="s">
        <v>110</v>
      </c>
      <c r="C97" s="9" t="s">
        <v>7</v>
      </c>
      <c r="D97" s="9">
        <v>2</v>
      </c>
      <c r="E97" s="90"/>
      <c r="F97" s="19">
        <f t="shared" si="7"/>
        <v>0</v>
      </c>
      <c r="G97" s="35"/>
    </row>
    <row r="98" spans="1:7" x14ac:dyDescent="0.25">
      <c r="A98" s="40">
        <f t="shared" si="6"/>
        <v>72</v>
      </c>
      <c r="B98" s="8" t="s">
        <v>111</v>
      </c>
      <c r="C98" s="9" t="s">
        <v>7</v>
      </c>
      <c r="D98" s="9">
        <v>2</v>
      </c>
      <c r="E98" s="90"/>
      <c r="F98" s="19">
        <f t="shared" si="7"/>
        <v>0</v>
      </c>
      <c r="G98" s="35"/>
    </row>
    <row r="99" spans="1:7" x14ac:dyDescent="0.25">
      <c r="A99" s="40">
        <f>A98+1</f>
        <v>73</v>
      </c>
      <c r="B99" s="8" t="s">
        <v>112</v>
      </c>
      <c r="C99" s="9" t="s">
        <v>74</v>
      </c>
      <c r="D99" s="9"/>
      <c r="E99" s="10"/>
      <c r="F99" s="19">
        <v>2500</v>
      </c>
      <c r="G99" s="35"/>
    </row>
    <row r="100" spans="1:7" x14ac:dyDescent="0.25">
      <c r="A100" s="46"/>
      <c r="B100" s="20" t="s">
        <v>61</v>
      </c>
      <c r="C100" s="21"/>
      <c r="D100" s="21"/>
      <c r="E100" s="21"/>
      <c r="F100" s="22">
        <f>SUM(F80:F99)</f>
        <v>2500</v>
      </c>
      <c r="G100" s="35"/>
    </row>
    <row r="101" spans="1:7" x14ac:dyDescent="0.25">
      <c r="A101" s="46"/>
      <c r="B101" s="15"/>
      <c r="C101" s="16"/>
      <c r="D101" s="16"/>
      <c r="E101" s="16"/>
      <c r="F101" s="17"/>
      <c r="G101" s="35"/>
    </row>
    <row r="102" spans="1:7" x14ac:dyDescent="0.25">
      <c r="A102" s="52" t="s">
        <v>71</v>
      </c>
      <c r="B102" s="53"/>
      <c r="C102" s="54"/>
      <c r="D102" s="54"/>
      <c r="E102" s="53"/>
      <c r="F102" s="53"/>
      <c r="G102" s="35"/>
    </row>
    <row r="103" spans="1:7" x14ac:dyDescent="0.25">
      <c r="A103" s="92" t="s">
        <v>114</v>
      </c>
      <c r="B103" s="97"/>
      <c r="C103" s="97"/>
      <c r="D103" s="97"/>
      <c r="E103" s="97"/>
      <c r="F103" s="97"/>
      <c r="G103" s="35"/>
    </row>
    <row r="104" spans="1:7" x14ac:dyDescent="0.25">
      <c r="A104" s="72" t="s">
        <v>129</v>
      </c>
      <c r="B104" s="53"/>
      <c r="C104" s="53"/>
      <c r="D104" s="53"/>
      <c r="E104" s="53"/>
      <c r="F104" s="53"/>
      <c r="G104" s="35"/>
    </row>
    <row r="105" spans="1:7" x14ac:dyDescent="0.25">
      <c r="A105" s="37"/>
      <c r="B105" s="53"/>
      <c r="C105" s="53"/>
      <c r="D105" s="53"/>
      <c r="E105" s="53"/>
      <c r="F105" s="53"/>
      <c r="G105" s="35"/>
    </row>
    <row r="106" spans="1:7" ht="15.75" thickBot="1" x14ac:dyDescent="0.3">
      <c r="A106" s="55" t="s">
        <v>115</v>
      </c>
      <c r="B106" s="53"/>
      <c r="C106" s="53"/>
      <c r="D106" s="53"/>
      <c r="E106" s="53"/>
      <c r="F106" s="53"/>
      <c r="G106" s="35"/>
    </row>
    <row r="107" spans="1:7" ht="51" x14ac:dyDescent="0.25">
      <c r="A107" s="58" t="s">
        <v>1</v>
      </c>
      <c r="B107" s="23" t="s">
        <v>2</v>
      </c>
      <c r="C107" s="24" t="s">
        <v>130</v>
      </c>
      <c r="D107" s="79" t="s">
        <v>131</v>
      </c>
      <c r="E107" s="75" t="s">
        <v>132</v>
      </c>
      <c r="F107" s="57"/>
      <c r="G107" s="35"/>
    </row>
    <row r="108" spans="1:7" x14ac:dyDescent="0.25">
      <c r="A108" s="59">
        <f>A99+1</f>
        <v>74</v>
      </c>
      <c r="B108" s="25" t="s">
        <v>76</v>
      </c>
      <c r="C108" s="91"/>
      <c r="D108" s="76">
        <v>0.25</v>
      </c>
      <c r="E108" s="77">
        <f>Tabel4[[#This Row],[Kolom4]]*Tabel4[[#This Row],[Kolom3]]*C$120</f>
        <v>0</v>
      </c>
      <c r="F108" s="57"/>
      <c r="G108" s="35"/>
    </row>
    <row r="109" spans="1:7" x14ac:dyDescent="0.25">
      <c r="A109" s="60">
        <f>A108+1</f>
        <v>75</v>
      </c>
      <c r="B109" s="26" t="s">
        <v>77</v>
      </c>
      <c r="C109" s="91"/>
      <c r="D109" s="76">
        <v>0.15</v>
      </c>
      <c r="E109" s="77">
        <f>Tabel4[[#This Row],[Kolom4]]*Tabel4[[#This Row],[Kolom3]]*C$120</f>
        <v>0</v>
      </c>
      <c r="F109" s="57"/>
      <c r="G109" s="35"/>
    </row>
    <row r="110" spans="1:7" x14ac:dyDescent="0.25">
      <c r="A110" s="59">
        <f t="shared" ref="A110:A115" si="8">A109+1</f>
        <v>76</v>
      </c>
      <c r="B110" s="25" t="s">
        <v>72</v>
      </c>
      <c r="C110" s="91"/>
      <c r="D110" s="76">
        <v>0.12</v>
      </c>
      <c r="E110" s="77">
        <f>Tabel4[[#This Row],[Kolom4]]*Tabel4[[#This Row],[Kolom3]]*C$120</f>
        <v>0</v>
      </c>
      <c r="F110" s="57"/>
      <c r="G110" s="35"/>
    </row>
    <row r="111" spans="1:7" x14ac:dyDescent="0.25">
      <c r="A111" s="60">
        <f t="shared" si="8"/>
        <v>77</v>
      </c>
      <c r="B111" s="26" t="s">
        <v>73</v>
      </c>
      <c r="C111" s="91"/>
      <c r="D111" s="76">
        <v>0.08</v>
      </c>
      <c r="E111" s="77">
        <f>Tabel4[[#This Row],[Kolom4]]*Tabel4[[#This Row],[Kolom3]]*C$120</f>
        <v>0</v>
      </c>
      <c r="F111" s="57"/>
      <c r="G111" s="35"/>
    </row>
    <row r="112" spans="1:7" x14ac:dyDescent="0.25">
      <c r="A112" s="59">
        <f t="shared" si="8"/>
        <v>78</v>
      </c>
      <c r="B112" s="25" t="s">
        <v>90</v>
      </c>
      <c r="C112" s="91"/>
      <c r="D112" s="76">
        <f>D108/2</f>
        <v>0.125</v>
      </c>
      <c r="E112" s="77">
        <f>Tabel4[[#This Row],[Kolom4]]*Tabel4[[#This Row],[Kolom3]]*C$120</f>
        <v>0</v>
      </c>
      <c r="F112" s="57"/>
      <c r="G112" s="35"/>
    </row>
    <row r="113" spans="1:7" x14ac:dyDescent="0.25">
      <c r="A113" s="60">
        <f t="shared" si="8"/>
        <v>79</v>
      </c>
      <c r="B113" s="26" t="s">
        <v>91</v>
      </c>
      <c r="C113" s="91"/>
      <c r="D113" s="76">
        <f t="shared" ref="D113:D115" si="9">D109/2</f>
        <v>7.4999999999999997E-2</v>
      </c>
      <c r="E113" s="77">
        <f>Tabel4[[#This Row],[Kolom4]]*Tabel4[[#This Row],[Kolom3]]*C$120</f>
        <v>0</v>
      </c>
      <c r="F113" s="57"/>
      <c r="G113" s="35"/>
    </row>
    <row r="114" spans="1:7" x14ac:dyDescent="0.25">
      <c r="A114" s="59">
        <f t="shared" si="8"/>
        <v>80</v>
      </c>
      <c r="B114" s="25" t="s">
        <v>88</v>
      </c>
      <c r="C114" s="91"/>
      <c r="D114" s="76">
        <f t="shared" si="9"/>
        <v>0.06</v>
      </c>
      <c r="E114" s="77">
        <f>Tabel4[[#This Row],[Kolom4]]*Tabel4[[#This Row],[Kolom3]]*C$120</f>
        <v>0</v>
      </c>
      <c r="F114" s="57"/>
      <c r="G114" s="35"/>
    </row>
    <row r="115" spans="1:7" x14ac:dyDescent="0.25">
      <c r="A115" s="60">
        <f t="shared" si="8"/>
        <v>81</v>
      </c>
      <c r="B115" s="26" t="s">
        <v>89</v>
      </c>
      <c r="C115" s="91"/>
      <c r="D115" s="76">
        <f t="shared" si="9"/>
        <v>0.04</v>
      </c>
      <c r="E115" s="77">
        <f>Tabel4[[#This Row],[Kolom4]]*Tabel4[[#This Row],[Kolom3]]*C$120</f>
        <v>0</v>
      </c>
      <c r="F115" s="57"/>
      <c r="G115" s="35"/>
    </row>
    <row r="116" spans="1:7" x14ac:dyDescent="0.25">
      <c r="A116" s="59">
        <f t="shared" ref="A116:A119" si="10">A115+1</f>
        <v>82</v>
      </c>
      <c r="B116" s="25" t="s">
        <v>80</v>
      </c>
      <c r="C116" s="91"/>
      <c r="D116" s="76">
        <f>D112/3</f>
        <v>4.1666666666666664E-2</v>
      </c>
      <c r="E116" s="77">
        <f>Tabel4[[#This Row],[Kolom4]]*Tabel4[[#This Row],[Kolom3]]*C$120</f>
        <v>0</v>
      </c>
      <c r="F116" s="57"/>
      <c r="G116" s="35"/>
    </row>
    <row r="117" spans="1:7" x14ac:dyDescent="0.25">
      <c r="A117" s="60">
        <f t="shared" si="10"/>
        <v>83</v>
      </c>
      <c r="B117" s="26" t="s">
        <v>81</v>
      </c>
      <c r="C117" s="91"/>
      <c r="D117" s="76">
        <f t="shared" ref="D117:D118" si="11">D113/3</f>
        <v>2.4999999999999998E-2</v>
      </c>
      <c r="E117" s="77">
        <f>Tabel4[[#This Row],[Kolom4]]*Tabel4[[#This Row],[Kolom3]]*C$120</f>
        <v>0</v>
      </c>
      <c r="F117" s="57"/>
      <c r="G117" s="35"/>
    </row>
    <row r="118" spans="1:7" x14ac:dyDescent="0.25">
      <c r="A118" s="59">
        <f t="shared" si="10"/>
        <v>84</v>
      </c>
      <c r="B118" s="25" t="s">
        <v>78</v>
      </c>
      <c r="C118" s="91"/>
      <c r="D118" s="76">
        <f t="shared" si="11"/>
        <v>0.02</v>
      </c>
      <c r="E118" s="77">
        <f>Tabel4[[#This Row],[Kolom4]]*Tabel4[[#This Row],[Kolom3]]*C$120</f>
        <v>0</v>
      </c>
      <c r="F118" s="57"/>
      <c r="G118" s="35"/>
    </row>
    <row r="119" spans="1:7" x14ac:dyDescent="0.25">
      <c r="A119" s="60">
        <f t="shared" si="10"/>
        <v>85</v>
      </c>
      <c r="B119" s="26" t="s">
        <v>79</v>
      </c>
      <c r="C119" s="91"/>
      <c r="D119" s="76">
        <f>D115/3</f>
        <v>1.3333333333333334E-2</v>
      </c>
      <c r="E119" s="77">
        <f>Tabel4[[#This Row],[Kolom4]]*Tabel4[[#This Row],[Kolom3]]*C$120</f>
        <v>0</v>
      </c>
      <c r="F119" s="57"/>
      <c r="G119" s="35"/>
    </row>
    <row r="120" spans="1:7" x14ac:dyDescent="0.25">
      <c r="A120" s="59"/>
      <c r="B120" s="25" t="s">
        <v>74</v>
      </c>
      <c r="C120" s="27">
        <v>35000</v>
      </c>
      <c r="D120" s="73"/>
      <c r="E120" s="74"/>
      <c r="F120" s="57"/>
      <c r="G120" s="35"/>
    </row>
    <row r="121" spans="1:7" x14ac:dyDescent="0.25">
      <c r="A121" s="61" t="s">
        <v>75</v>
      </c>
      <c r="B121" s="28"/>
      <c r="C121" s="78">
        <f>SUM(E108:E119)</f>
        <v>0</v>
      </c>
      <c r="D121" s="73"/>
      <c r="E121" s="74"/>
      <c r="F121" s="57"/>
      <c r="G121" s="35"/>
    </row>
    <row r="122" spans="1:7" x14ac:dyDescent="0.25">
      <c r="A122" s="68"/>
      <c r="B122" s="69"/>
      <c r="C122" s="70"/>
      <c r="D122" s="56"/>
      <c r="E122" s="57"/>
      <c r="F122" s="57"/>
      <c r="G122" s="35"/>
    </row>
    <row r="123" spans="1:7" x14ac:dyDescent="0.25">
      <c r="A123" s="94" t="s">
        <v>54</v>
      </c>
      <c r="B123" s="93"/>
      <c r="C123" s="93"/>
      <c r="D123" s="93"/>
      <c r="E123" s="93"/>
      <c r="F123" s="93"/>
      <c r="G123" s="35"/>
    </row>
    <row r="124" spans="1:7" x14ac:dyDescent="0.25">
      <c r="A124" s="92" t="s">
        <v>118</v>
      </c>
      <c r="B124" s="93"/>
      <c r="C124" s="93"/>
      <c r="D124" s="93"/>
      <c r="E124" s="93"/>
      <c r="F124" s="93"/>
      <c r="G124" s="35"/>
    </row>
    <row r="125" spans="1:7" x14ac:dyDescent="0.25">
      <c r="A125" s="92" t="s">
        <v>119</v>
      </c>
      <c r="B125" s="93"/>
      <c r="C125" s="93"/>
      <c r="D125" s="93"/>
      <c r="E125" s="93"/>
      <c r="F125" s="93"/>
      <c r="G125" s="35"/>
    </row>
    <row r="126" spans="1:7" x14ac:dyDescent="0.25">
      <c r="A126" s="37"/>
      <c r="B126" s="2"/>
      <c r="C126" s="2"/>
      <c r="D126" s="2"/>
      <c r="E126" s="2"/>
      <c r="F126" s="2"/>
      <c r="G126" s="35"/>
    </row>
    <row r="127" spans="1:7" ht="15.75" thickBot="1" x14ac:dyDescent="0.3">
      <c r="A127" s="62"/>
      <c r="B127" s="63" t="s">
        <v>120</v>
      </c>
      <c r="C127" s="64" t="s">
        <v>116</v>
      </c>
      <c r="G127" s="35"/>
    </row>
    <row r="128" spans="1:7" ht="25.5" x14ac:dyDescent="0.25">
      <c r="A128" s="62"/>
      <c r="B128" s="80" t="s">
        <v>55</v>
      </c>
      <c r="C128" s="81" t="s">
        <v>56</v>
      </c>
      <c r="D128" s="29"/>
      <c r="E128" s="29"/>
      <c r="F128" s="2"/>
      <c r="G128" s="35"/>
    </row>
    <row r="129" spans="1:7" x14ac:dyDescent="0.25">
      <c r="A129" s="62"/>
      <c r="B129" s="82" t="s">
        <v>57</v>
      </c>
      <c r="C129" s="83">
        <f>F23</f>
        <v>0</v>
      </c>
      <c r="D129" s="30"/>
      <c r="E129" s="30"/>
      <c r="F129" s="2"/>
      <c r="G129" s="35"/>
    </row>
    <row r="130" spans="1:7" x14ac:dyDescent="0.25">
      <c r="A130" s="62"/>
      <c r="B130" s="84" t="s">
        <v>69</v>
      </c>
      <c r="C130" s="85">
        <f>F73</f>
        <v>0</v>
      </c>
      <c r="D130" s="30"/>
      <c r="E130" s="30"/>
      <c r="F130" s="2"/>
      <c r="G130" s="35"/>
    </row>
    <row r="131" spans="1:7" x14ac:dyDescent="0.25">
      <c r="A131" s="62"/>
      <c r="B131" s="82" t="s">
        <v>117</v>
      </c>
      <c r="C131" s="83">
        <f>F100</f>
        <v>2500</v>
      </c>
      <c r="D131" s="30"/>
      <c r="E131" s="30"/>
      <c r="F131" s="2"/>
      <c r="G131" s="35"/>
    </row>
    <row r="132" spans="1:7" x14ac:dyDescent="0.25">
      <c r="A132" s="62"/>
      <c r="B132" s="84" t="s">
        <v>70</v>
      </c>
      <c r="C132" s="85">
        <f>C121</f>
        <v>0</v>
      </c>
      <c r="D132" s="30"/>
      <c r="E132" s="30"/>
      <c r="F132" s="2"/>
      <c r="G132" s="35"/>
    </row>
    <row r="133" spans="1:7" ht="15.75" thickBot="1" x14ac:dyDescent="0.3">
      <c r="A133" s="62"/>
      <c r="B133" s="86" t="s">
        <v>58</v>
      </c>
      <c r="C133" s="87">
        <f>SUM(C129:C132)</f>
        <v>2500</v>
      </c>
      <c r="D133" s="45"/>
      <c r="E133" s="31"/>
      <c r="F133" s="2"/>
      <c r="G133" s="35"/>
    </row>
    <row r="134" spans="1:7" ht="15.75" thickBot="1" x14ac:dyDescent="0.3">
      <c r="A134" s="65"/>
      <c r="B134" s="66"/>
      <c r="C134" s="66"/>
      <c r="D134" s="66"/>
      <c r="E134" s="66"/>
      <c r="F134" s="66"/>
      <c r="G134" s="67"/>
    </row>
  </sheetData>
  <sheetProtection algorithmName="SHA-512" hashValue="7Gu1veKr9WkAGEUQjQwRX4kT1sjhU/Z1cuSQpcjgssUW/IBmiXH2wiXOgs5tDb1t/Nq89YmuQ7XDsaDXkYzJsg==" saltValue="O2oqWHnRSvqgz+8gCb2opQ==" spinCount="100000" sheet="1" objects="1" scenarios="1" selectLockedCells="1"/>
  <mergeCells count="15">
    <mergeCell ref="A25:B25"/>
    <mergeCell ref="A2:F2"/>
    <mergeCell ref="A7:B7"/>
    <mergeCell ref="A4:F4"/>
    <mergeCell ref="A8:F9"/>
    <mergeCell ref="A11:B11"/>
    <mergeCell ref="A125:F125"/>
    <mergeCell ref="A123:F123"/>
    <mergeCell ref="A124:F124"/>
    <mergeCell ref="A26:F26"/>
    <mergeCell ref="A28:B28"/>
    <mergeCell ref="A103:F103"/>
    <mergeCell ref="A75:B75"/>
    <mergeCell ref="A76:F76"/>
    <mergeCell ref="A78:B78"/>
  </mergeCells>
  <pageMargins left="0.23622047244094491" right="0.23622047244094491" top="0.74803149606299213" bottom="0.74803149606299213" header="0.31496062992125984" footer="0.31496062992125984"/>
  <pageSetup paperSize="9" scale="57" fitToHeight="0" orientation="portrait" r:id="rId1"/>
  <drawing r:id="rId2"/>
  <tableParts count="5">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beaf7aa-9b33-4abc-bc0f-b926eb6c1d69">
      <Terms xmlns="http://schemas.microsoft.com/office/infopath/2007/PartnerControls"/>
    </lcf76f155ced4ddcb4097134ff3c332f>
    <TaxCatchAll xmlns="277ecb1c-f5e5-4756-8487-fc551feec2f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A15E6E3F96A749B58BE6DB4CB3A95A" ma:contentTypeVersion="15" ma:contentTypeDescription="Een nieuw document maken." ma:contentTypeScope="" ma:versionID="828eb02620b4a8d48a80d21ed2f7ea66">
  <xsd:schema xmlns:xsd="http://www.w3.org/2001/XMLSchema" xmlns:xs="http://www.w3.org/2001/XMLSchema" xmlns:p="http://schemas.microsoft.com/office/2006/metadata/properties" xmlns:ns2="ebeaf7aa-9b33-4abc-bc0f-b926eb6c1d69" xmlns:ns3="277ecb1c-f5e5-4756-8487-fc551feec2f0" targetNamespace="http://schemas.microsoft.com/office/2006/metadata/properties" ma:root="true" ma:fieldsID="ed58d2ffa2516e25a920728cbe2e1b85" ns2:_="" ns3:_="">
    <xsd:import namespace="ebeaf7aa-9b33-4abc-bc0f-b926eb6c1d69"/>
    <xsd:import namespace="277ecb1c-f5e5-4756-8487-fc551feec2f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eaf7aa-9b33-4abc-bc0f-b926eb6c1d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9e2a10d6-0e0d-4e5b-b58f-e01de68051d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7ecb1c-f5e5-4756-8487-fc551feec2f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7f1c076-c194-41d3-9ad4-6e3e7561d792}" ma:internalName="TaxCatchAll" ma:showField="CatchAllData" ma:web="277ecb1c-f5e5-4756-8487-fc551feec2f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EE661D-1833-44A2-A6D1-4993FB3A261C}">
  <ds:schemaRefs>
    <ds:schemaRef ds:uri="http://schemas.microsoft.com/sharepoint/v3/contenttype/forms"/>
  </ds:schemaRefs>
</ds:datastoreItem>
</file>

<file path=customXml/itemProps2.xml><?xml version="1.0" encoding="utf-8"?>
<ds:datastoreItem xmlns:ds="http://schemas.openxmlformats.org/officeDocument/2006/customXml" ds:itemID="{0BB0B4D0-5846-46AF-A31E-E91C575D08EF}">
  <ds:schemaRefs>
    <ds:schemaRef ds:uri="http://schemas.microsoft.com/office/2006/metadata/properties"/>
    <ds:schemaRef ds:uri="http://schemas.microsoft.com/office/infopath/2007/PartnerControls"/>
    <ds:schemaRef ds:uri="ebeaf7aa-9b33-4abc-bc0f-b926eb6c1d69"/>
    <ds:schemaRef ds:uri="277ecb1c-f5e5-4756-8487-fc551feec2f0"/>
  </ds:schemaRefs>
</ds:datastoreItem>
</file>

<file path=customXml/itemProps3.xml><?xml version="1.0" encoding="utf-8"?>
<ds:datastoreItem xmlns:ds="http://schemas.openxmlformats.org/officeDocument/2006/customXml" ds:itemID="{26B49579-5966-4C56-9CEF-33CD18ED9F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6</vt:i4>
      </vt:variant>
    </vt:vector>
  </HeadingPairs>
  <TitlesOfParts>
    <vt:vector size="7" baseType="lpstr">
      <vt:lpstr>Bijlage 1-NvI1.0</vt:lpstr>
      <vt:lpstr>'Bijlage 1-NvI1.0'!_Ref320880082</vt:lpstr>
      <vt:lpstr>'Bijlage 1-NvI1.0'!_Ref320880083</vt:lpstr>
      <vt:lpstr>'Bijlage 1-NvI1.0'!_Ref472668488</vt:lpstr>
      <vt:lpstr>'Bijlage 1-NvI1.0'!_Ref472669293</vt:lpstr>
      <vt:lpstr>'Bijlage 1-NvI1.0'!_Toc323039406</vt:lpstr>
      <vt:lpstr>'Bijlage 1-NvI1.0'!Afdrukbereik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 Leguijt</dc:creator>
  <cp:lastModifiedBy>Bolt, Dick</cp:lastModifiedBy>
  <cp:lastPrinted>2025-12-18T09:46:03Z</cp:lastPrinted>
  <dcterms:created xsi:type="dcterms:W3CDTF">2017-07-05T12:25:10Z</dcterms:created>
  <dcterms:modified xsi:type="dcterms:W3CDTF">2025-12-18T09:47:44Z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0x01010048A15E6E3F96A749B58BE6DB4CB3A95A</vt:lpwstr>
  </property>
  <property fmtid="{D5CDD505-2E9C-101B-9397-08002B2CF9AE}" pid="3" name="MediaServiceImageTags">
    <vt:lpwstr/>
  </property>
</Properties>
</file>