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enstF3\Inkoop\MH 202211 IAM oplossing\50. Aanbesteding\"/>
    </mc:Choice>
  </mc:AlternateContent>
  <xr:revisionPtr revIDLastSave="0" documentId="13_ncr:1_{1AA27CDE-F266-4EFD-92C7-DD57E2210131}" xr6:coauthVersionLast="47" xr6:coauthVersionMax="47" xr10:uidLastSave="{00000000-0000-0000-0000-000000000000}"/>
  <workbookProtection workbookAlgorithmName="SHA-512" workbookHashValue="ecyXzXAameswnaXUyA+rUjY/6b2Ct8Eh5HBQCB1w8NiZAaYMh2OQ+UmCH1fQOIzOU+zGYAx136FBYVjHx6cveQ==" workbookSaltValue="3TU6vkBWIPWK+b3wbMMHCA==" workbookSpinCount="100000" lockStructure="1"/>
  <bookViews>
    <workbookView xWindow="-108" yWindow="-108" windowWidth="23256" windowHeight="12456" tabRatio="819" xr2:uid="{00000000-000D-0000-FFFF-FFFF00000000}"/>
  </bookViews>
  <sheets>
    <sheet name="Blad1" sheetId="37" r:id="rId1"/>
    <sheet name="Keuze items" sheetId="38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7" l="1"/>
  <c r="C36" i="38"/>
  <c r="C35" i="38"/>
  <c r="C34" i="38"/>
  <c r="C33" i="38"/>
  <c r="C32" i="38"/>
  <c r="G3" i="38"/>
  <c r="G4" i="38"/>
  <c r="G5" i="38"/>
  <c r="G2" i="38"/>
  <c r="C19" i="38"/>
  <c r="C20" i="38"/>
  <c r="C21" i="38"/>
  <c r="C18" i="38"/>
  <c r="C11" i="38"/>
  <c r="C12" i="38"/>
  <c r="E19" i="37" s="1"/>
  <c r="C13" i="38"/>
  <c r="C14" i="38"/>
  <c r="C10" i="38"/>
  <c r="C3" i="38"/>
  <c r="C4" i="38"/>
  <c r="C5" i="38"/>
  <c r="C6" i="38"/>
  <c r="C2" i="38"/>
  <c r="E16" i="37"/>
  <c r="E17" i="37"/>
  <c r="E15" i="37"/>
  <c r="E20" i="3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73B3C59-BE48-4BE5-AC08-136739C84EFD}" keepAlive="1" name="Query - Tabel1" description="Verbinding maken met de query Tabel1 in de werkmap." type="5" refreshedVersion="0" background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<sst xmlns="http://schemas.openxmlformats.org/spreadsheetml/2006/main" count="48" uniqueCount="35">
  <si>
    <t>Score</t>
  </si>
  <si>
    <t>Sub-criterion</t>
  </si>
  <si>
    <t>Minimum requirement (0 points)</t>
  </si>
  <si>
    <t>Maximum threshold (1 point)</t>
  </si>
  <si>
    <t>Availability guarantee (24/7/365, excluding planned maintenance)</t>
  </si>
  <si>
    <t>99.0%</t>
  </si>
  <si>
    <t>99.5%</t>
  </si>
  <si>
    <t>Penalty for not meeting annual availability target (discount on next quarterly invoice)</t>
  </si>
  <si>
    <t>≥10%</t>
  </si>
  <si>
    <t>Resolution time for P1 – Critical incidents (time from registration to final resolution within the service window)</t>
  </si>
  <si>
    <t>8 hours</t>
  </si>
  <si>
    <t>4 hours</t>
  </si>
  <si>
    <t>Resolution time for P2 – High incidents (time from registration to final resolution within the service window)</t>
  </si>
  <si>
    <t>16 hours</t>
  </si>
  <si>
    <t>Penalty for not meeting P1/P2 resolution times (discount on next quarterly invoice)</t>
  </si>
  <si>
    <r>
      <rPr>
        <sz val="11"/>
        <color theme="1"/>
        <rFont val="Aptos Narrow"/>
        <family val="2"/>
      </rPr>
      <t>≥</t>
    </r>
    <r>
      <rPr>
        <sz val="11"/>
        <color theme="1"/>
        <rFont val="Calibri"/>
        <family val="2"/>
      </rPr>
      <t>99,5</t>
    </r>
  </si>
  <si>
    <t>Availability</t>
  </si>
  <si>
    <t>&lt;&lt;fill in&gt;&gt;</t>
  </si>
  <si>
    <t>Penalty availability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</si>
  <si>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</rPr>
      <t xml:space="preserve">4 </t>
    </r>
  </si>
  <si>
    <t>Resolution times P1 – Critical (hours)</t>
  </si>
  <si>
    <t>Resolution times P2 – High (hours)</t>
  </si>
  <si>
    <t>Penalty resolution times P1/P2</t>
  </si>
  <si>
    <t>Choice</t>
  </si>
  <si>
    <t xml:space="preserve">#Points on sub-award criterion SLA </t>
  </si>
  <si>
    <t>Conditions</t>
  </si>
  <si>
    <t xml:space="preserve">- Fill in the yellow fields in accordance with Chapter 9 of the Tender Document. If the fields are not filled in, you will score 0 points for the relevant (sub)criterion. 			</t>
  </si>
  <si>
    <t>Bidder's details</t>
  </si>
  <si>
    <t xml:space="preserve">Company name </t>
  </si>
  <si>
    <t>Address</t>
  </si>
  <si>
    <t>Poscode and city</t>
  </si>
  <si>
    <t>Chamber of Commerce number</t>
  </si>
  <si>
    <t>Appendix H SLA</t>
  </si>
  <si>
    <t>= input field</t>
  </si>
  <si>
    <t>≤8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</si>
</sst>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164" fontId="1" fillId="2" borderId="1" xfId="0" applyNumberFormat="1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/>
    <xf numFmtId="0" fontId="0" fillId="2" borderId="1" xfId="0" applyFill="1" applyBorder="1"/>
    <xf numFmtId="0" fontId="1" fillId="0" borderId="0" xfId="0" quotePrefix="1" applyFont="1"/>
    <xf numFmtId="0" fontId="0" fillId="0" borderId="0" xfId="0" quotePrefix="1"/>
    <xf numFmtId="0" fontId="3" fillId="3" borderId="0" xfId="0" applyFont="1" applyFill="1"/>
    <xf numFmtId="0" fontId="1" fillId="0" borderId="1" xfId="0" applyFont="1" applyBorder="1"/>
    <xf numFmtId="0" fontId="2" fillId="0" borderId="0" xfId="0" applyFont="1"/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7" fillId="5" borderId="1" xfId="0" applyFont="1" applyFill="1" applyBorder="1"/>
    <xf numFmtId="0" fontId="8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/>
    <xf numFmtId="0" fontId="10" fillId="4" borderId="1" xfId="0" applyFont="1" applyFill="1" applyBorder="1"/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0" fillId="2" borderId="1" xfId="0" applyFill="1" applyBorder="1" applyAlignment="1" applyProtection="1">
      <alignment horizontal="left"/>
      <protection locked="0"/>
    </xf>
    <xf numFmtId="9" fontId="1" fillId="0" borderId="1" xfId="0" applyNumberFormat="1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CC"/>
      <color rgb="FFC5D5E9"/>
      <color rgb="FF660066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F420-A4A3-42B0-8D47-453344B1FF27}">
  <dimension ref="A1:E22"/>
  <sheetViews>
    <sheetView tabSelected="1" workbookViewId="0">
      <selection activeCell="A24" sqref="A24"/>
    </sheetView>
  </sheetViews>
  <sheetFormatPr defaultRowHeight="14.4" x14ac:dyDescent="0.3"/>
  <cols>
    <col min="1" max="1" width="61.5546875" customWidth="1"/>
    <col min="2" max="5" width="18.21875" customWidth="1"/>
    <col min="6" max="6" width="24.44140625" customWidth="1"/>
    <col min="7" max="7" width="19.44140625" customWidth="1"/>
  </cols>
  <sheetData>
    <row r="1" spans="1:5" ht="15.6" x14ac:dyDescent="0.3">
      <c r="A1" s="27" t="s">
        <v>32</v>
      </c>
      <c r="B1" s="28"/>
      <c r="C1" s="28"/>
      <c r="D1" s="28"/>
    </row>
    <row r="3" spans="1:5" x14ac:dyDescent="0.3">
      <c r="A3" s="12"/>
      <c r="B3" s="13" t="s">
        <v>33</v>
      </c>
    </row>
    <row r="4" spans="1:5" x14ac:dyDescent="0.3">
      <c r="B4" s="14"/>
    </row>
    <row r="5" spans="1:5" x14ac:dyDescent="0.3">
      <c r="A5" s="15" t="s">
        <v>27</v>
      </c>
      <c r="B5" s="11"/>
      <c r="C5" s="11"/>
      <c r="D5" s="11"/>
    </row>
    <row r="6" spans="1:5" x14ac:dyDescent="0.3">
      <c r="A6" s="16" t="s">
        <v>28</v>
      </c>
      <c r="B6" s="29"/>
      <c r="C6" s="29"/>
      <c r="D6" s="29"/>
    </row>
    <row r="7" spans="1:5" x14ac:dyDescent="0.3">
      <c r="A7" s="16" t="s">
        <v>29</v>
      </c>
      <c r="B7" s="29"/>
      <c r="C7" s="29"/>
      <c r="D7" s="29"/>
    </row>
    <row r="8" spans="1:5" x14ac:dyDescent="0.3">
      <c r="A8" s="16" t="s">
        <v>30</v>
      </c>
      <c r="B8" s="29"/>
      <c r="C8" s="29"/>
      <c r="D8" s="29"/>
    </row>
    <row r="9" spans="1:5" x14ac:dyDescent="0.3">
      <c r="A9" s="16" t="s">
        <v>31</v>
      </c>
      <c r="B9" s="29"/>
      <c r="C9" s="29"/>
      <c r="D9" s="29"/>
    </row>
    <row r="10" spans="1:5" x14ac:dyDescent="0.3">
      <c r="A10" s="17"/>
    </row>
    <row r="11" spans="1:5" x14ac:dyDescent="0.3">
      <c r="A11" s="15" t="s">
        <v>25</v>
      </c>
      <c r="B11" s="11"/>
      <c r="C11" s="11"/>
      <c r="D11" s="11"/>
    </row>
    <row r="12" spans="1:5" ht="27" customHeight="1" x14ac:dyDescent="0.3">
      <c r="A12" s="25" t="s">
        <v>26</v>
      </c>
      <c r="B12" s="26"/>
      <c r="C12" s="26"/>
      <c r="D12" s="26"/>
    </row>
    <row r="14" spans="1:5" ht="40.200000000000003" x14ac:dyDescent="0.3">
      <c r="A14" s="18" t="s">
        <v>1</v>
      </c>
      <c r="B14" s="18" t="s">
        <v>2</v>
      </c>
      <c r="C14" s="18" t="s">
        <v>3</v>
      </c>
      <c r="D14" s="18" t="s">
        <v>23</v>
      </c>
      <c r="E14" s="19" t="s">
        <v>0</v>
      </c>
    </row>
    <row r="15" spans="1:5" x14ac:dyDescent="0.3">
      <c r="A15" s="20" t="s">
        <v>4</v>
      </c>
      <c r="B15" s="20" t="s">
        <v>5</v>
      </c>
      <c r="C15" s="20" t="s">
        <v>6</v>
      </c>
      <c r="D15" s="8" t="s">
        <v>17</v>
      </c>
      <c r="E15" s="21">
        <f>VLOOKUP(D15,'Keuze items'!B:C,2,FALSE)</f>
        <v>0</v>
      </c>
    </row>
    <row r="16" spans="1:5" ht="26.4" x14ac:dyDescent="0.3">
      <c r="A16" s="20" t="s">
        <v>7</v>
      </c>
      <c r="B16" s="30">
        <v>0.05</v>
      </c>
      <c r="C16" s="20" t="s">
        <v>8</v>
      </c>
      <c r="D16" s="9" t="s">
        <v>17</v>
      </c>
      <c r="E16" s="21">
        <f>VLOOKUP(D16,'Keuze items'!B:C,2,FALSE)</f>
        <v>0</v>
      </c>
    </row>
    <row r="17" spans="1:5" ht="26.4" x14ac:dyDescent="0.3">
      <c r="A17" s="20" t="s">
        <v>9</v>
      </c>
      <c r="B17" s="20" t="s">
        <v>10</v>
      </c>
      <c r="C17" s="20" t="s">
        <v>11</v>
      </c>
      <c r="D17" s="10" t="s">
        <v>17</v>
      </c>
      <c r="E17" s="21">
        <f>VLOOKUP(D17,'Keuze items'!B:C,2,FALSE)</f>
        <v>0</v>
      </c>
    </row>
    <row r="18" spans="1:5" ht="26.4" x14ac:dyDescent="0.3">
      <c r="A18" s="20" t="s">
        <v>12</v>
      </c>
      <c r="B18" s="20" t="s">
        <v>13</v>
      </c>
      <c r="C18" s="20" t="s">
        <v>10</v>
      </c>
      <c r="D18" s="10" t="s">
        <v>17</v>
      </c>
      <c r="E18" s="21">
        <f>VLOOKUP(D18,'Keuze items'!F:G,2,FALSE)</f>
        <v>0</v>
      </c>
    </row>
    <row r="19" spans="1:5" ht="26.4" x14ac:dyDescent="0.3">
      <c r="A19" s="20" t="s">
        <v>14</v>
      </c>
      <c r="B19" s="30">
        <v>0.05</v>
      </c>
      <c r="C19" s="20" t="s">
        <v>8</v>
      </c>
      <c r="D19" s="9" t="s">
        <v>17</v>
      </c>
      <c r="E19" s="21">
        <f>VLOOKUP(D19,'Keuze items'!B:C,2,FALSE)</f>
        <v>0</v>
      </c>
    </row>
    <row r="20" spans="1:5" x14ac:dyDescent="0.3">
      <c r="A20" s="22" t="s">
        <v>24</v>
      </c>
      <c r="B20" s="23"/>
      <c r="C20" s="23"/>
      <c r="D20" s="23"/>
      <c r="E20" s="24">
        <f>SUM(E15:E19)</f>
        <v>0</v>
      </c>
    </row>
    <row r="22" spans="1:5" x14ac:dyDescent="0.3">
      <c r="B22" s="1"/>
    </row>
  </sheetData>
  <sheetProtection algorithmName="SHA-512" hashValue="EPnxYz0h34mSmReMpUnN2uQUwxbkw1Cgz8Ndt3ose5Iy5jyZWFTWCabymKrltTInofzcSuVZSVhRjUG8txOAAw==" saltValue="fCY7woIlOXIEv+SJXbo/0w==" spinCount="100000" sheet="1" objects="1" scenarios="1"/>
  <mergeCells count="6">
    <mergeCell ref="A12:D12"/>
    <mergeCell ref="A1:D1"/>
    <mergeCell ref="B6:D6"/>
    <mergeCell ref="B7:D7"/>
    <mergeCell ref="B8:D8"/>
    <mergeCell ref="B9:D9"/>
  </mergeCells>
  <pageMargins left="0.7" right="0.7" top="0.75" bottom="0.75" header="0.3" footer="0.3"/>
  <pageSetup paperSize="9" orientation="portrait" verticalDpi="0" r:id="rId1"/>
  <ignoredErrors>
    <ignoredError sqref="E18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xr:uid="{0FF52F60-EEB8-4D86-84B4-F1455A72E6EF}">
          <x14:formula1>
            <xm:f>'Keuze items'!$B$1:$B$7</xm:f>
          </x14:formula1>
          <xm:sqref>D15</xm:sqref>
        </x14:dataValidation>
        <x14:dataValidation type="list" allowBlank="1" showInputMessage="1" showErrorMessage="1" xr:uid="{F29D31FD-A97D-4AB1-98D4-4D033FA3BFBB}">
          <x14:formula1>
            <xm:f>'Keuze items'!$B$9:$B$15</xm:f>
          </x14:formula1>
          <xm:sqref>D16</xm:sqref>
        </x14:dataValidation>
        <x14:dataValidation type="list" allowBlank="1" showInputMessage="1" showErrorMessage="1" xr:uid="{905DB71E-5879-4A57-B60E-61A5C549414A}">
          <x14:formula1>
            <xm:f>'Keuze items'!$B$17:$B$22</xm:f>
          </x14:formula1>
          <xm:sqref>D17</xm:sqref>
        </x14:dataValidation>
        <x14:dataValidation type="list" allowBlank="1" showInputMessage="1" showErrorMessage="1" xr:uid="{84D081DB-BB32-4315-837F-A52820A950D3}">
          <x14:formula1>
            <xm:f>'Keuze items'!$B$31:$B$37</xm:f>
          </x14:formula1>
          <xm:sqref>D19</xm:sqref>
        </x14:dataValidation>
        <x14:dataValidation type="list" allowBlank="1" showInputMessage="1" showErrorMessage="1" xr:uid="{EEB13654-BE54-4980-A872-1A6C33EA7E06}">
          <x14:formula1>
            <xm:f>'Keuze items'!$F$1:$F$6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860A-95AC-4756-BBBF-E610379CA70A}">
  <dimension ref="A1:G37"/>
  <sheetViews>
    <sheetView workbookViewId="0">
      <selection activeCell="G13" sqref="G13"/>
    </sheetView>
  </sheetViews>
  <sheetFormatPr defaultRowHeight="14.4" x14ac:dyDescent="0.3"/>
  <cols>
    <col min="1" max="1" width="32.33203125" customWidth="1"/>
    <col min="2" max="2" width="23.21875" style="5" customWidth="1"/>
    <col min="3" max="3" width="10" bestFit="1" customWidth="1"/>
    <col min="5" max="5" width="30.21875" bestFit="1" customWidth="1"/>
  </cols>
  <sheetData>
    <row r="1" spans="1:7" x14ac:dyDescent="0.3">
      <c r="A1" s="7" t="s">
        <v>16</v>
      </c>
      <c r="B1" s="5" t="s">
        <v>17</v>
      </c>
      <c r="E1" s="7" t="s">
        <v>21</v>
      </c>
      <c r="F1" s="5" t="s">
        <v>17</v>
      </c>
    </row>
    <row r="2" spans="1:7" x14ac:dyDescent="0.3">
      <c r="B2" s="2">
        <v>0.99</v>
      </c>
      <c r="C2">
        <f>((B2-99%)/0.5)*100</f>
        <v>0</v>
      </c>
      <c r="F2" s="5">
        <v>16</v>
      </c>
      <c r="G2">
        <f>(16-F2)/8</f>
        <v>0</v>
      </c>
    </row>
    <row r="3" spans="1:7" x14ac:dyDescent="0.3">
      <c r="B3" s="2">
        <v>0.99099999999999999</v>
      </c>
      <c r="C3">
        <f t="shared" ref="C3:C6" si="0">((B3-99%)/0.5)*100</f>
        <v>0.20000000000000018</v>
      </c>
      <c r="F3" s="5">
        <v>14</v>
      </c>
      <c r="G3">
        <f t="shared" ref="G3:G5" si="1">(16-F3)/8</f>
        <v>0.25</v>
      </c>
    </row>
    <row r="4" spans="1:7" x14ac:dyDescent="0.3">
      <c r="B4" s="2">
        <v>0.99199999999999999</v>
      </c>
      <c r="C4">
        <f t="shared" si="0"/>
        <v>0.40000000000000036</v>
      </c>
      <c r="F4" s="5">
        <v>12</v>
      </c>
      <c r="G4">
        <f t="shared" si="1"/>
        <v>0.5</v>
      </c>
    </row>
    <row r="5" spans="1:7" x14ac:dyDescent="0.3">
      <c r="B5" s="2">
        <v>0.99299999999999999</v>
      </c>
      <c r="C5">
        <f t="shared" si="0"/>
        <v>0.60000000000000053</v>
      </c>
      <c r="F5" s="5">
        <v>10</v>
      </c>
      <c r="G5">
        <f t="shared" si="1"/>
        <v>0.75</v>
      </c>
    </row>
    <row r="6" spans="1:7" x14ac:dyDescent="0.3">
      <c r="B6" s="2">
        <v>0.99399999999999999</v>
      </c>
      <c r="C6">
        <f t="shared" si="0"/>
        <v>0.80000000000000071</v>
      </c>
      <c r="F6" s="4" t="s">
        <v>34</v>
      </c>
      <c r="G6">
        <v>1</v>
      </c>
    </row>
    <row r="7" spans="1:7" x14ac:dyDescent="0.3">
      <c r="B7" s="3" t="s">
        <v>15</v>
      </c>
      <c r="C7">
        <v>1</v>
      </c>
    </row>
    <row r="9" spans="1:7" x14ac:dyDescent="0.3">
      <c r="A9" s="7" t="s">
        <v>18</v>
      </c>
      <c r="B9" s="5" t="s">
        <v>17</v>
      </c>
    </row>
    <row r="10" spans="1:7" x14ac:dyDescent="0.3">
      <c r="B10" s="1">
        <v>0.05</v>
      </c>
      <c r="C10">
        <f>((B10-5%)/5)*100</f>
        <v>0</v>
      </c>
    </row>
    <row r="11" spans="1:7" x14ac:dyDescent="0.3">
      <c r="B11" s="1">
        <v>0.06</v>
      </c>
      <c r="C11">
        <f t="shared" ref="C11:C14" si="2">((B11-5%)/5)*100</f>
        <v>0.19999999999999993</v>
      </c>
    </row>
    <row r="12" spans="1:7" x14ac:dyDescent="0.3">
      <c r="B12" s="1">
        <v>7.0000000000000007E-2</v>
      </c>
      <c r="C12">
        <f t="shared" si="2"/>
        <v>0.40000000000000008</v>
      </c>
    </row>
    <row r="13" spans="1:7" x14ac:dyDescent="0.3">
      <c r="B13" s="1">
        <v>0.08</v>
      </c>
      <c r="C13">
        <f t="shared" si="2"/>
        <v>0.6</v>
      </c>
    </row>
    <row r="14" spans="1:7" x14ac:dyDescent="0.3">
      <c r="B14" s="1">
        <v>0.09</v>
      </c>
      <c r="C14">
        <f t="shared" si="2"/>
        <v>0.79999999999999982</v>
      </c>
    </row>
    <row r="15" spans="1:7" x14ac:dyDescent="0.3">
      <c r="B15" s="4" t="s">
        <v>8</v>
      </c>
      <c r="C15">
        <v>1</v>
      </c>
    </row>
    <row r="17" spans="1:3" x14ac:dyDescent="0.3">
      <c r="A17" s="7" t="s">
        <v>20</v>
      </c>
      <c r="B17" s="5" t="s">
        <v>17</v>
      </c>
    </row>
    <row r="18" spans="1:3" x14ac:dyDescent="0.3">
      <c r="B18" s="5">
        <v>8</v>
      </c>
      <c r="C18">
        <f>(8-B18)/4</f>
        <v>0</v>
      </c>
    </row>
    <row r="19" spans="1:3" x14ac:dyDescent="0.3">
      <c r="B19" s="5">
        <v>7</v>
      </c>
      <c r="C19">
        <f t="shared" ref="C19:C21" si="3">(8-B19)/4</f>
        <v>0.25</v>
      </c>
    </row>
    <row r="20" spans="1:3" x14ac:dyDescent="0.3">
      <c r="B20" s="5">
        <v>6</v>
      </c>
      <c r="C20">
        <f t="shared" si="3"/>
        <v>0.5</v>
      </c>
    </row>
    <row r="21" spans="1:3" x14ac:dyDescent="0.3">
      <c r="B21" s="5">
        <v>5</v>
      </c>
      <c r="C21">
        <f t="shared" si="3"/>
        <v>0.75</v>
      </c>
    </row>
    <row r="22" spans="1:3" x14ac:dyDescent="0.3">
      <c r="B22" s="6" t="s">
        <v>19</v>
      </c>
      <c r="C22">
        <v>1</v>
      </c>
    </row>
    <row r="31" spans="1:3" x14ac:dyDescent="0.3">
      <c r="A31" s="7" t="s">
        <v>22</v>
      </c>
      <c r="B31" s="5" t="s">
        <v>17</v>
      </c>
    </row>
    <row r="32" spans="1:3" x14ac:dyDescent="0.3">
      <c r="B32" s="1">
        <v>0.05</v>
      </c>
      <c r="C32">
        <f>((B32-5%)/5)*100</f>
        <v>0</v>
      </c>
    </row>
    <row r="33" spans="2:3" x14ac:dyDescent="0.3">
      <c r="B33" s="1">
        <v>0.06</v>
      </c>
      <c r="C33">
        <f t="shared" ref="C33:C36" si="4">((B33-5%)/5)*100</f>
        <v>0.19999999999999993</v>
      </c>
    </row>
    <row r="34" spans="2:3" x14ac:dyDescent="0.3">
      <c r="B34" s="1">
        <v>7.0000000000000007E-2</v>
      </c>
      <c r="C34">
        <f t="shared" si="4"/>
        <v>0.40000000000000008</v>
      </c>
    </row>
    <row r="35" spans="2:3" x14ac:dyDescent="0.3">
      <c r="B35" s="1">
        <v>0.08</v>
      </c>
      <c r="C35">
        <f t="shared" si="4"/>
        <v>0.6</v>
      </c>
    </row>
    <row r="36" spans="2:3" x14ac:dyDescent="0.3">
      <c r="B36" s="1">
        <v>0.09</v>
      </c>
      <c r="C36">
        <f t="shared" si="4"/>
        <v>0.79999999999999982</v>
      </c>
    </row>
    <row r="37" spans="2:3" x14ac:dyDescent="0.3">
      <c r="B37" s="4" t="s">
        <v>8</v>
      </c>
      <c r="C37"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c4b6bb-a25a-4488-975c-5074b9e37ec9" xsi:nil="true"/>
    <lcf76f155ced4ddcb4097134ff3c332f xmlns="bb20e57a-9ff8-461c-9e5c-c0b567afd69b">
      <Terms xmlns="http://schemas.microsoft.com/office/infopath/2007/PartnerControls"/>
    </lcf76f155ced4ddcb4097134ff3c332f>
    <SharedWithUsers xmlns="d0c4b6bb-a25a-4488-975c-5074b9e37ec9">
      <UserInfo>
        <DisplayName>Velraeds,Els E.B.M.</DisplayName>
        <AccountId>12</AccountId>
        <AccountType/>
      </UserInfo>
      <UserInfo>
        <DisplayName>Kallen,Patrice P.J.M. van der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8FA23481D0B4FA101F9EE6B835EC5" ma:contentTypeVersion="13" ma:contentTypeDescription="Een nieuw document maken." ma:contentTypeScope="" ma:versionID="2a70ab5f5cb13de63159f61334bb8e38">
  <xsd:schema xmlns:xsd="http://www.w3.org/2001/XMLSchema" xmlns:xs="http://www.w3.org/2001/XMLSchema" xmlns:p="http://schemas.microsoft.com/office/2006/metadata/properties" xmlns:ns2="bb20e57a-9ff8-461c-9e5c-c0b567afd69b" xmlns:ns3="d0c4b6bb-a25a-4488-975c-5074b9e37ec9" targetNamespace="http://schemas.microsoft.com/office/2006/metadata/properties" ma:root="true" ma:fieldsID="c08e70d47ead74e4b87296a747246f8b" ns2:_="" ns3:_="">
    <xsd:import namespace="bb20e57a-9ff8-461c-9e5c-c0b567afd69b"/>
    <xsd:import namespace="d0c4b6bb-a25a-4488-975c-5074b9e37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0e57a-9ff8-461c-9e5c-c0b567afd6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cf77c6f-7d90-4f59-9429-7beb73260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b6bb-a25a-4488-975c-5074b9e37ec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a262e1-95dd-44b7-a812-c2d23565ad42}" ma:internalName="TaxCatchAll" ma:showField="CatchAllData" ma:web="d0c4b6bb-a25a-4488-975c-5074b9e37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M E D A A B Q S w M E F A A C A A g A G W d H W t d p e m y j A A A A 9 g A A A B I A H A B D b 2 5 m a W c v U G F j a 2 F n Z S 5 4 b W w g o h g A K K A U A A A A A A A A A A A A A A A A A A A A A A A A A A A A h Y + 9 D o I w F I V f h X S n P 7 A Q c q m D K x g T E + P a Q I V G u B h a L O / m 4 C P 5 C m I U d X M 8 3 / m G c + 7 X G 6 y m r g 0 u e r C m x 4 w I y k m g s e w r g 3 V G R n c M E 7 K S s F X l S d U 6 m G W 0 6 W S r j D T O n V P G v P f U x 7 Q f a h Z x L t i h y H d l o z t F P r L 5 L 4 c G r V N Y a i J h / x o j I y r i h I q E U w 5 s g V A Y / A r R v P f Z / k B Y j 6 0 b B y 2 x D T c 5 s C U C e 3 + Q D 1 B L A w Q U A A I A C A A Z Z 0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W d H W q I 6 N z C 8 A A A A D g E A A B M A H A B G b 3 J t d W x h c y 9 T Z W N 0 a W 9 u M S 5 t I K I Y A C i g F A A A A A A A A A A A A A A A A A A A A A A A A A A A A H W O Q Q u C Q B C F 7 4 L / Y d g Q F B Z D q E O I l 6 R r l 4 Q O 4 m H V S c 1 1 N 9 a V M v G / t + K l Q 8 1 l h n n f e z M 9 F r q R A i 5 r D 0 L b s q 2 + Z g p L S F i O P I A I O G r b A l N H Z d A I T q 8 C u R 8 P S q H Q V 6 n a X M r W 9 a b 0 z D q M y O o j 2 Z z G U m i D Z H S 1 b 0 g y P h A q f D b 3 d 1 O V x G Q Z m K O f K C b 6 m 1 R d L P n Q i Q X r 3 e U a n S Z y O D i E g l 6 s T I w z h W V F A w f 0 t g M z 7 X 7 J e w d Q Q C 0 r V N / q 7 N l W I / 6 8 E 3 4 A U E s B A i 0 A F A A C A A g A G W d H W t d p e m y j A A A A 9 g A A A B I A A A A A A A A A A A A A A A A A A A A A A E N v b m Z p Z y 9 Q Y W N r Y W d l L n h t b F B L A Q I t A B Q A A g A I A B l n R 1 o P y u m r p A A A A O k A A A A T A A A A A A A A A A A A A A A A A O 8 A A A B b Q 2 9 u d G V u d F 9 U e X B l c 1 0 u e G 1 s U E s B A i 0 A F A A C A A g A G W d H W q I 6 N z C 8 A A A A D g E A A B M A A A A A A A A A A A A A A A A A 4 A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Q k A A A A A A A A f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4 N T B k M T E z L T M y Z T Y t N D M 0 O C 0 4 N T Q 2 L T Q w N z A x M z M z N m E x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3 V D E x O j U 1 O j E 5 L j I 0 N j A 2 M z d a I i A v P j x F b n R y e S B U e X B l P S J G a W x s Q 2 9 s d W 1 u V H l w Z X M i I F Z h b H V l P S J z Q U F B Q S I g L z 4 8 R W 5 0 c n k g V H l w Z T 0 i R m l s b E N v b H V t b k 5 h b W V z I i B W Y W x 1 Z T 0 i c 1 s m c X V v d D s 5 O S U m c X V v d D s s J n F 1 b 3 Q 7 O T k s M S U g d C 9 t I D k 5 L D Q l J n F 1 b 3 Q 7 L C Z x d W 9 0 O z k 5 L D U l I G V u I G h v Z 2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w x L 0 F 1 d G 9 S Z W 1 v d m V k Q 2 9 s d W 1 u c z E u e z k 5 J S w w f S Z x d W 9 0 O y w m c X V v d D t T Z W N 0 a W 9 u M S 9 U Y W J l b D E v Q X V 0 b 1 J l b W 9 2 Z W R D b 2 x 1 b W 5 z M S 5 7 O T k s M S U g d C 9 t I D k 5 L D Q l L D F 9 J n F 1 b 3 Q 7 L C Z x d W 9 0 O 1 N l Y 3 R p b 2 4 x L 1 R h Y m V s M S 9 B d X R v U m V t b 3 Z l Z E N v b H V t b n M x L n s 5 O S w 1 J S B l b i B o b 2 d l c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D E v Q X V 0 b 1 J l b W 9 2 Z W R D b 2 x 1 b W 5 z M S 5 7 O T k l L D B 9 J n F 1 b 3 Q 7 L C Z x d W 9 0 O 1 N l Y 3 R p b 2 4 x L 1 R h Y m V s M S 9 B d X R v U m V t b 3 Z l Z E N v b H V t b n M x L n s 5 O S w x J S B 0 L 2 0 g O T k s N C U s M X 0 m c X V v d D s s J n F 1 b 3 Q 7 U 2 V j d G l v b j E v V G F i Z W w x L 0 F 1 d G 9 S Z W 1 v d m V k Q 2 9 s d W 1 u c z E u e z k 5 L D U l I G V u I G h v Z 2 V y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D E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T 2 v 7 5 I x x J E p a n y z f T k A g M A A A A A A g A A A A A A A 2 Y A A M A A A A A Q A A A A G O u z V g x c 5 B W 4 y E Z I 5 + u + A w A A A A A E g A A A o A A A A B A A A A C O X d i B G 5 W 0 M c X G 3 q u S m 0 u R U A A A A D c C U H V 1 a i K r 7 V t S / 2 A z Q 8 0 0 / 0 W 2 P k G X i a b V M i I G p C L 9 z H P L A Q Y E T u G t 9 V 8 4 H S e H q y b U p x c i i l c Q t b A q s T Y a b e e l D P 7 L f w O 4 k 3 c w g Z D K t B 3 r F A A A A N S w l R Z p 7 T f Z W q Y 9 k W 3 2 S i J J N q e a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5FA82-0A86-4D10-A4F4-310DDE031819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bb20e57a-9ff8-461c-9e5c-c0b567afd69b"/>
    <ds:schemaRef ds:uri="http://schemas.openxmlformats.org/package/2006/metadata/core-properties"/>
    <ds:schemaRef ds:uri="d0c4b6bb-a25a-4488-975c-5074b9e37ec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5A7C8B-9EAD-4B15-BD5A-57896E146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0e57a-9ff8-461c-9e5c-c0b567afd69b"/>
    <ds:schemaRef ds:uri="d0c4b6bb-a25a-4488-975c-5074b9e37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65F507-48B6-4BE3-930D-90EA8214FC8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AC55B14-FA5F-428F-861B-B6F3420827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Keuze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 De Labey</dc:creator>
  <cp:keywords/>
  <dc:description/>
  <cp:lastModifiedBy>Hoefmans,Miriam M.J.P.</cp:lastModifiedBy>
  <cp:revision/>
  <dcterms:created xsi:type="dcterms:W3CDTF">2013-05-12T11:49:47Z</dcterms:created>
  <dcterms:modified xsi:type="dcterms:W3CDTF">2025-11-13T10:52:28Z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0x0101009B78FA23481D0B4FA101F9EE6B835EC5</vt:lpwstr>
  </property>
  <property fmtid="{D5CDD505-2E9C-101B-9397-08002B2CF9AE}" pid="3" name="MediaServiceImageTags">
    <vt:lpwstr/>
  </property>
</Properties>
</file>