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ierijstad.sharepoint.com/teams/WA-Inkoop/Gedeelde documenten/General/Aanbestedingen/Hans/2026-4002 Verduurzaming OVL/3 aanbestedingsstukken/"/>
    </mc:Choice>
  </mc:AlternateContent>
  <xr:revisionPtr revIDLastSave="37" documentId="8_{6D3F899D-1E7C-487E-B39C-1E84D2BD32EA}" xr6:coauthVersionLast="47" xr6:coauthVersionMax="47" xr10:uidLastSave="{2F36C2BE-C4AA-467F-9CF2-6498B7E86575}"/>
  <bookViews>
    <workbookView xWindow="-120" yWindow="-120" windowWidth="29040" windowHeight="17520" xr2:uid="{383363DD-2E01-4C4C-A2D0-A7FCA0C51A7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G8" i="1"/>
  <c r="I8" i="1" s="1"/>
  <c r="G9" i="1"/>
  <c r="I9" i="1" s="1"/>
  <c r="G7" i="1"/>
  <c r="I7" i="1" s="1"/>
  <c r="G11" i="1" l="1"/>
  <c r="I11" i="1"/>
  <c r="D13" i="1" l="1"/>
  <c r="E13" i="1"/>
  <c r="I13" i="1"/>
</calcChain>
</file>

<file path=xl/sharedStrings.xml><?xml version="1.0" encoding="utf-8"?>
<sst xmlns="http://schemas.openxmlformats.org/spreadsheetml/2006/main" count="13" uniqueCount="13">
  <si>
    <t>inschrijver A</t>
  </si>
  <si>
    <t>inschrijver B</t>
  </si>
  <si>
    <t>inschrijver C</t>
  </si>
  <si>
    <t>perceel 1</t>
  </si>
  <si>
    <t>perceel 2</t>
  </si>
  <si>
    <t xml:space="preserve">totaal 1 en 2 </t>
  </si>
  <si>
    <t xml:space="preserve">korting </t>
  </si>
  <si>
    <t>totaal</t>
  </si>
  <si>
    <t>Bijlage 12</t>
  </si>
  <si>
    <t>Bepalen laagste inschrijfprijs</t>
  </si>
  <si>
    <t>Na het  bepalen van de laagste inschrjifprijs wordt</t>
  </si>
  <si>
    <t xml:space="preserve">met behulp van de verleende EMVI-bonus nog </t>
  </si>
  <si>
    <t>de laagste vergelijkingsprijs bepaald.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</si>
</sst>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43" fontId="0" fillId="0" borderId="0" xfId="0" applyNumberFormat="1"/>
    <xf numFmtId="43" fontId="0" fillId="2" borderId="0" xfId="1" applyFont="1" applyFill="1" applyProtection="1">
      <protection locked="0"/>
    </xf>
    <xf numFmtId="9" fontId="0" fillId="2" borderId="0" xfId="2" applyFont="1" applyFill="1" applyProtection="1">
      <protection locked="0"/>
    </xf>
    <xf numFmtId="0" fontId="0" fillId="0" borderId="0" xfId="0" applyAlignment="1">
      <alignment wrapText="1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</cellXfs>
  <cellStyles count="3">
    <cellStyle name="Komma" xfId="1" builtinId="3"/>
    <cellStyle name="Procent" xfId="2" builtinId="5"/>
    <cellStyle name="Standaard" xfId="0" builtinId="0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6307D-B33B-4C53-A88A-635A7444C309}">
  <dimension ref="B1:K17"/>
  <sheetViews>
    <sheetView tabSelected="1" workbookViewId="0">
      <selection activeCell="R12" sqref="R12"/>
    </sheetView>
  </sheetViews>
  <sheetFormatPr defaultRowHeight="15" x14ac:dyDescent="0.25"/>
  <cols>
    <col min="2" max="2" width="13" customWidth="1"/>
    <col min="3" max="3" width="2.140625" customWidth="1"/>
    <col min="4" max="5" width="16.140625" customWidth="1"/>
    <col min="6" max="6" width="3.7109375" customWidth="1"/>
    <col min="7" max="7" width="13.28515625" customWidth="1"/>
    <col min="9" max="9" width="12.7109375" customWidth="1"/>
  </cols>
  <sheetData>
    <row r="1" spans="2:11" x14ac:dyDescent="0.25">
      <c r="B1" t="s">
        <v>8</v>
      </c>
    </row>
    <row r="3" spans="2:11" x14ac:dyDescent="0.25">
      <c r="B3" t="s">
        <v>9</v>
      </c>
    </row>
    <row r="6" spans="2:11" x14ac:dyDescent="0.25">
      <c r="D6" t="s">
        <v>3</v>
      </c>
      <c r="E6" t="s">
        <v>4</v>
      </c>
      <c r="G6" t="s">
        <v>5</v>
      </c>
      <c r="H6" t="s">
        <v>6</v>
      </c>
      <c r="I6" t="s">
        <v>7</v>
      </c>
    </row>
    <row r="7" spans="2:11" x14ac:dyDescent="0.25">
      <c r="B7" t="s">
        <v>0</v>
      </c>
      <c r="D7" s="3">
        <v>310000</v>
      </c>
      <c r="E7" s="3">
        <v>70000</v>
      </c>
      <c r="G7" s="1">
        <f>IF(COUNT(D7:E7)=2,SUM(D7:E7),0)</f>
        <v>380000</v>
      </c>
      <c r="H7" s="4"/>
      <c r="I7" s="1">
        <f t="shared" ref="I7:I8" si="0">IF(COUNT(D7:E7)=2,(1-H7)*G7,"")</f>
        <v>380000</v>
      </c>
      <c r="J7" s="1"/>
      <c r="K7" s="1"/>
    </row>
    <row r="8" spans="2:11" x14ac:dyDescent="0.25">
      <c r="B8" t="s">
        <v>1</v>
      </c>
      <c r="D8" s="3">
        <v>300000</v>
      </c>
      <c r="E8" s="3">
        <v>60000</v>
      </c>
      <c r="G8" s="1">
        <f t="shared" ref="G8:G9" si="1">IF(COUNT(D8:E8)=2,SUM(D8:E8),0)</f>
        <v>360000</v>
      </c>
      <c r="H8" s="4">
        <v>0.1</v>
      </c>
      <c r="I8" s="1">
        <f t="shared" si="0"/>
        <v>324000</v>
      </c>
      <c r="J8" s="1"/>
      <c r="K8" s="1"/>
    </row>
    <row r="9" spans="2:11" x14ac:dyDescent="0.25">
      <c r="B9" t="s">
        <v>2</v>
      </c>
      <c r="D9" s="3">
        <v>290000</v>
      </c>
      <c r="E9" s="3">
        <v>50000</v>
      </c>
      <c r="G9" s="1">
        <f t="shared" si="1"/>
        <v>340000</v>
      </c>
      <c r="H9" s="4">
        <v>0</v>
      </c>
      <c r="I9" s="1">
        <f>IF(COUNT(D9:E9)=2,(1-H9)*G9,"")</f>
        <v>340000</v>
      </c>
      <c r="J9" s="1"/>
      <c r="K9" s="1"/>
    </row>
    <row r="10" spans="2:11" x14ac:dyDescent="0.25">
      <c r="D10" s="1"/>
      <c r="E10" s="1"/>
      <c r="G10" s="1"/>
      <c r="I10" s="1"/>
      <c r="J10" s="1"/>
      <c r="K10" s="1"/>
    </row>
    <row r="11" spans="2:11" x14ac:dyDescent="0.25">
      <c r="D11" s="2">
        <f>MIN(D7:D9)</f>
        <v>290000</v>
      </c>
      <c r="E11" s="2">
        <f>MIN(E7:E9)</f>
        <v>50000</v>
      </c>
      <c r="G11" s="2">
        <f>SUM(D11:E11)</f>
        <v>340000</v>
      </c>
      <c r="I11" s="2">
        <f>MIN(I7:I9)</f>
        <v>324000</v>
      </c>
    </row>
    <row r="13" spans="2:11" ht="30" x14ac:dyDescent="0.25">
      <c r="D13" s="5" t="str">
        <f>IF(G11&lt;I11,"laagste inschrijfprijs","")</f>
        <v/>
      </c>
      <c r="E13" s="5" t="str">
        <f>IF(G11&lt;I11,"laagste inschrijfprijs","")</f>
        <v/>
      </c>
      <c r="I13" s="5" t="str">
        <f>IF(I11&lt;G11,"laagste inschrijfprijs","")</f>
        <v>laagste inschrijfprijs</v>
      </c>
    </row>
    <row r="14" spans="2:11" ht="15.75" thickBot="1" x14ac:dyDescent="0.3"/>
    <row r="15" spans="2:11" x14ac:dyDescent="0.25">
      <c r="B15" s="6" t="s">
        <v>10</v>
      </c>
      <c r="C15" s="7"/>
      <c r="D15" s="7"/>
      <c r="E15" s="8"/>
    </row>
    <row r="16" spans="2:11" x14ac:dyDescent="0.25">
      <c r="B16" s="9" t="s">
        <v>11</v>
      </c>
      <c r="C16" s="10"/>
      <c r="D16" s="10"/>
      <c r="E16" s="11"/>
    </row>
    <row r="17" spans="2:5" ht="15.75" thickBot="1" x14ac:dyDescent="0.3">
      <c r="B17" s="12" t="s">
        <v>12</v>
      </c>
      <c r="C17" s="13"/>
      <c r="D17" s="13"/>
      <c r="E17" s="14"/>
    </row>
  </sheetData>
  <sheetProtection algorithmName="SHA-512" hashValue="ItizXQ6+rB+Nb+rGH9ZhilPwZZ13WOz5TD5ZEORyyKzb+LL0GODVanzwQbO0xPIrf07jeoIbC84tpWDEsT9f5g==" saltValue="iXnSueWjRBVki4SVRgnIMg==" spinCount="100000" sheet="1" objects="1" scenarios="1"/>
  <conditionalFormatting sqref="D7:D10">
    <cfRule type="top10" dxfId="2" priority="2" bottom="1" rank="1"/>
  </conditionalFormatting>
  <conditionalFormatting sqref="E7:E10">
    <cfRule type="top10" dxfId="1" priority="1" bottom="1" rank="1"/>
  </conditionalFormatting>
  <conditionalFormatting sqref="I7:I10">
    <cfRule type="top10" dxfId="0" priority="3" bottom="1" rank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B16B0BAF0FF4189FDA4203250816E" ma:contentTypeVersion="16" ma:contentTypeDescription="Een nieuw document maken." ma:contentTypeScope="" ma:versionID="83fd1e6a2a858d1131adcfb015d92c06">
  <xsd:schema xmlns:xsd="http://www.w3.org/2001/XMLSchema" xmlns:xs="http://www.w3.org/2001/XMLSchema" xmlns:p="http://schemas.microsoft.com/office/2006/metadata/properties" xmlns:ns2="10dbbdbd-ea24-46d5-8c76-9bea7a04ac20" xmlns:ns3="13d4bcb2-880b-4dd9-b868-c600884feb2e" targetNamespace="http://schemas.microsoft.com/office/2006/metadata/properties" ma:root="true" ma:fieldsID="1b658dc44b9230f887c07bf9cbf327fc" ns2:_="" ns3:_="">
    <xsd:import namespace="10dbbdbd-ea24-46d5-8c76-9bea7a04ac20"/>
    <xsd:import namespace="13d4bcb2-880b-4dd9-b868-c600884fe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bbdbd-ea24-46d5-8c76-9bea7a04ac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ce78b14a-69e4-45cf-adb5-5d07bdd05b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4bcb2-880b-4dd9-b868-c600884fe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7d55568-f3c8-4102-bd7c-fe42eaa76615}" ma:internalName="TaxCatchAll" ma:showField="CatchAllData" ma:web="13d4bcb2-880b-4dd9-b868-c600884feb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dbbdbd-ea24-46d5-8c76-9bea7a04ac20">
      <Terms xmlns="http://schemas.microsoft.com/office/infopath/2007/PartnerControls"/>
    </lcf76f155ced4ddcb4097134ff3c332f>
    <TaxCatchAll xmlns="13d4bcb2-880b-4dd9-b868-c600884feb2e" xsi:nil="true"/>
  </documentManagement>
</p:properties>
</file>

<file path=customXml/itemProps1.xml><?xml version="1.0" encoding="utf-8"?>
<ds:datastoreItem xmlns:ds="http://schemas.openxmlformats.org/officeDocument/2006/customXml" ds:itemID="{3F3AF7AE-C045-4C01-BF61-FDE71CFA8C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073BED-DF57-4CB8-8C69-639F0335DD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bbdbd-ea24-46d5-8c76-9bea7a04ac20"/>
    <ds:schemaRef ds:uri="13d4bcb2-880b-4dd9-b868-c600884fe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1E8299-FEB7-4CD7-8FD7-490C40AD1D06}">
  <ds:schemaRefs>
    <ds:schemaRef ds:uri="http://schemas.microsoft.com/office/2006/metadata/properties"/>
    <ds:schemaRef ds:uri="http://schemas.microsoft.com/office/infopath/2007/PartnerControls"/>
    <ds:schemaRef ds:uri="10dbbdbd-ea24-46d5-8c76-9bea7a04ac20"/>
    <ds:schemaRef ds:uri="13d4bcb2-880b-4dd9-b868-c600884feb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van den Wijngaard | gemeente Meierijstad</dc:creator>
  <cp:lastModifiedBy>Hans van den Wijngaard | gemeente Meierijstad</cp:lastModifiedBy>
  <dcterms:created xsi:type="dcterms:W3CDTF">2026-03-03T07:19:44Z</dcterms:created>
  <dcterms:modified xsi:type="dcterms:W3CDTF">2026-03-03T10:14:38Z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0x010100104B16B0BAF0FF4189FDA4203250816E</vt:lpwstr>
  </property>
</Properties>
</file>