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CVO-NWF/CVO NWF EA 2025 Schoonmaak/Aanbestedingsdocument en bijlagen/Concept/"/>
    </mc:Choice>
  </mc:AlternateContent>
  <xr:revisionPtr revIDLastSave="119" documentId="13_ncr:1_{BABA8E88-2404-6142-89EC-34510CF4577D}" xr6:coauthVersionLast="47" xr6:coauthVersionMax="47" xr10:uidLastSave="{161A1E6E-8A3A-4540-A2D2-118FC432A000}"/>
  <bookViews>
    <workbookView xWindow="36340" yWindow="620" windowWidth="45540" windowHeight="19640" xr2:uid="{26A0E56A-9CA4-EB40-BF12-5B4691CBE874}"/>
  </bookViews>
  <sheets>
    <sheet name="Waarde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2" l="1"/>
  <c r="E5" i="2"/>
  <c r="D5" i="2"/>
  <c r="C5" i="2"/>
  <c r="B5" i="2"/>
  <c r="F4" i="2"/>
  <c r="E4" i="2"/>
  <c r="E7" i="2" s="1"/>
  <c r="D4" i="2"/>
  <c r="D7" i="2" s="1"/>
  <c r="C4" i="2"/>
  <c r="C7" i="2" s="1"/>
  <c r="B4" i="2"/>
  <c r="B7" i="2" s="1"/>
  <c r="E22" i="2"/>
  <c r="F7" i="2"/>
  <c r="B10" i="2"/>
  <c r="F22" i="2"/>
  <c r="F15" i="2"/>
  <c r="E15" i="2"/>
  <c r="G3" i="2"/>
  <c r="G5" i="2" l="1"/>
</calcChain>
</file>

<file path=xl/sharedStrings.xml><?xml version="1.0" encoding="utf-8"?>
<sst xmlns="http://schemas.openxmlformats.org/spreadsheetml/2006/main" count="29" uniqueCount="21">
  <si>
    <t>Totaal:</t>
  </si>
  <si>
    <t>Percentage</t>
  </si>
  <si>
    <t>5 uitmuntend</t>
  </si>
  <si>
    <t>4 goed</t>
  </si>
  <si>
    <t>3 voldoende</t>
  </si>
  <si>
    <t>2 matig</t>
  </si>
  <si>
    <t>1 onvoldoende</t>
  </si>
  <si>
    <t>Totaal kwaliteit</t>
  </si>
  <si>
    <t>prijs</t>
  </si>
  <si>
    <t>kwaliteit</t>
  </si>
  <si>
    <t>inschrijver 1</t>
  </si>
  <si>
    <t>inschrijver 2</t>
  </si>
  <si>
    <t>rekenvoorbeelden</t>
  </si>
  <si>
    <t>OPEN VRAAG 3 Kwaliteitsverbetering</t>
  </si>
  <si>
    <t xml:space="preserve">OPEN VRAAG 4 
Milieu en duurzaamheid </t>
  </si>
  <si>
    <t>Uitsluiting</t>
  </si>
  <si>
    <t>Indien een Inschrijver driemaal of meer 'matig scoort zal zij worden uitgesloten van verdere deelname.</t>
  </si>
  <si>
    <t>Bijlage 13a
OPEN VRAGEN + bijbehorende waarde beoordeling</t>
  </si>
  <si>
    <t xml:space="preserve">OPEN VRAAG 1 
Beleving schone scholen </t>
  </si>
  <si>
    <t xml:space="preserve">OPEN VRAAG 2 
Invulling werkzaamheden leidinggevende </t>
  </si>
  <si>
    <t xml:space="preserve">OPEN VRAAG 5 
Werkwijze in geval van ziekte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</si>
</sst>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€&quot;\ * #,##0.00_);_(&quot;€&quot;\ * \(#,##0.00\);_(&quot;€&quot;\ * &quot;-&quot;??_);_(@_)"/>
    <numFmt numFmtId="164" formatCode="&quot;€&quot;\ #,##0.00"/>
    <numFmt numFmtId="165" formatCode="0.0%"/>
  </numFmts>
  <fonts count="13" x14ac:knownFonts="1"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20"/>
      <color theme="0"/>
      <name val="Verdana"/>
      <family val="2"/>
    </font>
    <font>
      <i/>
      <sz val="10"/>
      <color rgb="FFFF0000"/>
      <name val="Calibri"/>
      <family val="2"/>
      <scheme val="minor"/>
    </font>
    <font>
      <sz val="10"/>
      <color theme="0"/>
      <name val="Verdana"/>
      <family val="2"/>
    </font>
    <font>
      <sz val="12"/>
      <color theme="1"/>
      <name val="Verdana"/>
      <family val="2"/>
    </font>
    <font>
      <b/>
      <sz val="12"/>
      <color rgb="FF0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46E3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Font="1" applyBorder="1"/>
    <xf numFmtId="0" fontId="6" fillId="0" borderId="0" xfId="0" applyFont="1"/>
    <xf numFmtId="0" fontId="7" fillId="4" borderId="1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justify" vertical="center" wrapText="1"/>
    </xf>
    <xf numFmtId="9" fontId="3" fillId="0" borderId="1" xfId="1" applyFont="1" applyBorder="1"/>
    <xf numFmtId="164" fontId="3" fillId="5" borderId="1" xfId="0" applyNumberFormat="1" applyFont="1" applyFill="1" applyBorder="1"/>
    <xf numFmtId="44" fontId="0" fillId="0" borderId="0" xfId="2" applyFont="1"/>
    <xf numFmtId="9" fontId="0" fillId="0" borderId="0" xfId="0" applyNumberFormat="1"/>
    <xf numFmtId="44" fontId="0" fillId="0" borderId="0" xfId="0" applyNumberFormat="1"/>
    <xf numFmtId="165" fontId="1" fillId="4" borderId="1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0" fillId="0" borderId="0" xfId="2" applyFont="1" applyBorder="1"/>
    <xf numFmtId="44" fontId="0" fillId="0" borderId="11" xfId="2" applyFont="1" applyBorder="1"/>
    <xf numFmtId="44" fontId="0" fillId="6" borderId="0" xfId="2" applyFont="1" applyFill="1" applyBorder="1"/>
    <xf numFmtId="44" fontId="0" fillId="6" borderId="11" xfId="2" applyFont="1" applyFill="1" applyBorder="1"/>
    <xf numFmtId="0" fontId="0" fillId="0" borderId="12" xfId="0" applyBorder="1"/>
    <xf numFmtId="0" fontId="10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/>
    <xf numFmtId="0" fontId="0" fillId="0" borderId="6" xfId="0" applyBorder="1"/>
    <xf numFmtId="0" fontId="0" fillId="0" borderId="13" xfId="0" applyBorder="1"/>
    <xf numFmtId="164" fontId="4" fillId="2" borderId="4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horizontal="justify" vertical="center" wrapText="1"/>
    </xf>
    <xf numFmtId="0" fontId="7" fillId="8" borderId="3" xfId="0" applyFont="1" applyFill="1" applyBorder="1" applyAlignment="1">
      <alignment horizontal="justify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346E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533400</xdr:colOff>
      <xdr:row>0</xdr:row>
      <xdr:rowOff>160866</xdr:rowOff>
    </xdr:from>
    <xdr:to>
      <xdr:col>9</xdr:col>
      <xdr:colOff>794515</xdr:colOff>
      <xdr:row>0</xdr:row>
      <xdr:rowOff>626533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C7D02A4-C72E-5B37-40E4-699DA5394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7733" y="160866"/>
          <a:ext cx="1099315" cy="465667"/>
        </a:xfrm>
        <a:prstGeom prst="rect">
          <a:avLst/>
        </a:prstGeom>
      </xdr:spPr>
    </xdr:pic>
    <xdr:clientData/>
  </xdr:twoCellAnchor>
  <xdr:twoCellAnchor editAs="oneCell">
    <xdr:from>
      <xdr:col>7</xdr:col>
      <xdr:colOff>121528</xdr:colOff>
      <xdr:row>0</xdr:row>
      <xdr:rowOff>0</xdr:rowOff>
    </xdr:from>
    <xdr:to>
      <xdr:col>8</xdr:col>
      <xdr:colOff>450425</xdr:colOff>
      <xdr:row>0</xdr:row>
      <xdr:rowOff>533400</xdr:rowOff>
    </xdr:to>
    <xdr:pic>
      <xdr:nvPicPr>
        <xdr:cNvPr id="3" name="Afbeelding 2" descr="Wegwijzer ICT - CVO Noord West Fryslân CVO Noord West Fryslân">
          <a:extLst>
            <a:ext uri="{FF2B5EF4-FFF2-40B4-BE49-F238E27FC236}">
              <a16:creationId xmlns:a16="http://schemas.microsoft.com/office/drawing/2014/main" id="{248904AE-9B57-8A8E-42EB-1D1905DA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57661" y="0"/>
          <a:ext cx="1167097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C537-3B0E-1046-BD21-A197BD23E614}">
  <dimension ref="A1:H23"/>
  <sheetViews>
    <sheetView showGridLines="0" tabSelected="1" zoomScale="200" zoomScaleNormal="160" workbookViewId="0">
      <selection activeCell="F5" sqref="F5"/>
    </sheetView>
  </sheetViews>
  <sheetFormatPr baseColWidth="10" defaultColWidth="11" defaultRowHeight="16" x14ac:dyDescent="0.2"/>
  <cols>
    <col min="1" max="7" width="25.83203125" customWidth="1"/>
  </cols>
  <sheetData>
    <row r="1" spans="1:8" ht="80" customHeight="1" thickBot="1" x14ac:dyDescent="0.25">
      <c r="A1" s="31" t="s">
        <v>17</v>
      </c>
      <c r="B1" s="32"/>
      <c r="C1" s="32"/>
      <c r="D1" s="32"/>
      <c r="E1" s="32"/>
      <c r="F1" s="32"/>
      <c r="G1" s="32"/>
      <c r="H1" s="2"/>
    </row>
    <row r="2" spans="1:8" ht="43" thickBot="1" x14ac:dyDescent="0.25">
      <c r="A2" s="30"/>
      <c r="B2" s="22" t="s">
        <v>18</v>
      </c>
      <c r="C2" s="22" t="s">
        <v>19</v>
      </c>
      <c r="D2" s="22" t="s">
        <v>13</v>
      </c>
      <c r="E2" s="22" t="s">
        <v>14</v>
      </c>
      <c r="F2" s="22" t="s">
        <v>20</v>
      </c>
      <c r="G2" s="23" t="s">
        <v>0</v>
      </c>
    </row>
    <row r="3" spans="1:8" ht="17" thickBot="1" x14ac:dyDescent="0.25">
      <c r="A3" s="3" t="s">
        <v>1</v>
      </c>
      <c r="B3" s="10">
        <v>0.25</v>
      </c>
      <c r="C3" s="10">
        <v>0.3</v>
      </c>
      <c r="D3" s="10">
        <v>0.15</v>
      </c>
      <c r="E3" s="10">
        <v>0.1</v>
      </c>
      <c r="F3" s="10">
        <v>0.2</v>
      </c>
      <c r="G3" s="5">
        <f>SUM(B3:F3)</f>
        <v>1</v>
      </c>
    </row>
    <row r="4" spans="1:8" ht="17" thickBot="1" x14ac:dyDescent="0.25">
      <c r="A4" s="4" t="s">
        <v>2</v>
      </c>
      <c r="B4" s="26">
        <f>$G$4*B3</f>
        <v>31250</v>
      </c>
      <c r="C4" s="26">
        <f>$G$4*C3</f>
        <v>37500</v>
      </c>
      <c r="D4" s="26">
        <f>$G$4*D3</f>
        <v>18750</v>
      </c>
      <c r="E4" s="26">
        <f>$G$4*E3</f>
        <v>12500</v>
      </c>
      <c r="F4" s="26">
        <f>$G$4*F3</f>
        <v>25000</v>
      </c>
      <c r="G4" s="6">
        <v>125000</v>
      </c>
    </row>
    <row r="5" spans="1:8" ht="17" thickBot="1" x14ac:dyDescent="0.25">
      <c r="A5" s="4" t="s">
        <v>3</v>
      </c>
      <c r="B5" s="26">
        <f>B4*0.75</f>
        <v>23437.5</v>
      </c>
      <c r="C5" s="26">
        <f>C4*0.75</f>
        <v>28125</v>
      </c>
      <c r="D5" s="26">
        <f>D4*0.75</f>
        <v>14062.5</v>
      </c>
      <c r="E5" s="26">
        <f>E4*0.75</f>
        <v>9375</v>
      </c>
      <c r="F5" s="26">
        <f>F4*0.75</f>
        <v>18750</v>
      </c>
      <c r="G5" s="6">
        <f>SUM(B5:F5)</f>
        <v>93750</v>
      </c>
    </row>
    <row r="6" spans="1:8" ht="17" thickBot="1" x14ac:dyDescent="0.25">
      <c r="A6" s="4" t="s">
        <v>4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1"/>
    </row>
    <row r="7" spans="1:8" ht="17" customHeight="1" thickBot="1" x14ac:dyDescent="0.25">
      <c r="A7" s="4" t="s">
        <v>5</v>
      </c>
      <c r="B7" s="27">
        <f>B6-(2*B4)</f>
        <v>-62500</v>
      </c>
      <c r="C7" s="27">
        <f>C6-(2*C4)</f>
        <v>-75000</v>
      </c>
      <c r="D7" s="27">
        <f>D6-(2*D4)</f>
        <v>-37500</v>
      </c>
      <c r="E7" s="27">
        <f>E6-(2*E4)</f>
        <v>-25000</v>
      </c>
      <c r="F7" s="27">
        <f>F6-(2*F4)</f>
        <v>-50000</v>
      </c>
      <c r="G7" s="1"/>
      <c r="H7" s="11" t="s">
        <v>16</v>
      </c>
    </row>
    <row r="8" spans="1:8" ht="17" customHeight="1" thickBot="1" x14ac:dyDescent="0.25">
      <c r="A8" s="4" t="s">
        <v>6</v>
      </c>
      <c r="B8" s="27" t="s">
        <v>15</v>
      </c>
      <c r="C8" s="27" t="s">
        <v>15</v>
      </c>
      <c r="D8" s="27" t="s">
        <v>15</v>
      </c>
      <c r="E8" s="27" t="s">
        <v>15</v>
      </c>
      <c r="F8" s="27" t="s">
        <v>15</v>
      </c>
      <c r="G8" s="1"/>
    </row>
    <row r="9" spans="1:8" ht="17" thickBot="1" x14ac:dyDescent="0.25">
      <c r="A9" s="2"/>
      <c r="B9" s="2"/>
      <c r="C9" s="2"/>
      <c r="D9" s="2"/>
      <c r="E9" s="2"/>
      <c r="F9" s="2"/>
      <c r="G9" s="2"/>
      <c r="H9" s="2"/>
    </row>
    <row r="10" spans="1:8" ht="25" customHeight="1" thickBot="1" x14ac:dyDescent="0.25">
      <c r="A10" s="29" t="s">
        <v>7</v>
      </c>
      <c r="B10" s="28">
        <f>G4</f>
        <v>125000</v>
      </c>
      <c r="C10" s="2"/>
      <c r="D10" s="12" t="s">
        <v>12</v>
      </c>
      <c r="E10" s="13"/>
      <c r="F10" s="14"/>
      <c r="G10" s="2"/>
      <c r="H10" s="2"/>
    </row>
    <row r="11" spans="1:8" x14ac:dyDescent="0.2">
      <c r="A11" s="2"/>
      <c r="B11" s="2"/>
      <c r="C11" s="2"/>
      <c r="D11" s="15"/>
      <c r="E11" t="s">
        <v>10</v>
      </c>
      <c r="F11" s="16" t="s">
        <v>11</v>
      </c>
      <c r="G11" s="2"/>
      <c r="H11" s="2"/>
    </row>
    <row r="12" spans="1:8" x14ac:dyDescent="0.2">
      <c r="D12" s="15"/>
      <c r="F12" s="16"/>
    </row>
    <row r="13" spans="1:8" x14ac:dyDescent="0.2">
      <c r="C13" s="7"/>
      <c r="D13" s="15" t="s">
        <v>8</v>
      </c>
      <c r="E13" s="17">
        <v>680000</v>
      </c>
      <c r="F13" s="18">
        <v>840000</v>
      </c>
    </row>
    <row r="14" spans="1:8" x14ac:dyDescent="0.2">
      <c r="D14" s="15" t="s">
        <v>9</v>
      </c>
      <c r="E14" s="17">
        <v>125000</v>
      </c>
      <c r="F14" s="18">
        <v>0</v>
      </c>
    </row>
    <row r="15" spans="1:8" x14ac:dyDescent="0.2">
      <c r="C15" s="8"/>
      <c r="D15" s="15"/>
      <c r="E15" s="19">
        <f>E13-E14</f>
        <v>555000</v>
      </c>
      <c r="F15" s="18">
        <f>F13-F14</f>
        <v>840000</v>
      </c>
    </row>
    <row r="16" spans="1:8" x14ac:dyDescent="0.2">
      <c r="C16" s="9"/>
      <c r="D16" s="15"/>
      <c r="F16" s="16"/>
    </row>
    <row r="17" spans="4:6" x14ac:dyDescent="0.2">
      <c r="D17" s="15"/>
      <c r="F17" s="16"/>
    </row>
    <row r="18" spans="4:6" x14ac:dyDescent="0.2">
      <c r="D18" s="15"/>
      <c r="E18" t="s">
        <v>10</v>
      </c>
      <c r="F18" s="16" t="s">
        <v>11</v>
      </c>
    </row>
    <row r="19" spans="4:6" x14ac:dyDescent="0.2">
      <c r="D19" s="15"/>
      <c r="F19" s="16"/>
    </row>
    <row r="20" spans="4:6" x14ac:dyDescent="0.2">
      <c r="D20" s="15" t="s">
        <v>8</v>
      </c>
      <c r="E20" s="17">
        <v>850000</v>
      </c>
      <c r="F20" s="18">
        <v>760000</v>
      </c>
    </row>
    <row r="21" spans="4:6" x14ac:dyDescent="0.2">
      <c r="D21" s="15" t="s">
        <v>9</v>
      </c>
      <c r="E21" s="17">
        <v>125000</v>
      </c>
      <c r="F21" s="18">
        <v>0</v>
      </c>
    </row>
    <row r="22" spans="4:6" x14ac:dyDescent="0.2">
      <c r="D22" s="15"/>
      <c r="E22" s="20">
        <f>E20-E21</f>
        <v>725000</v>
      </c>
      <c r="F22" s="18">
        <f>F20-F21</f>
        <v>760000</v>
      </c>
    </row>
    <row r="23" spans="4:6" x14ac:dyDescent="0.2">
      <c r="D23" s="21"/>
      <c r="E23" s="24"/>
      <c r="F23" s="25"/>
    </row>
  </sheetData>
  <sheetProtection algorithmName="SHA-512" hashValue="7MCrDiBGASVkI4t42IKHTJISI6mjVZ0dqUmp8NvBYTmxxEjNitZrBprz7wrCDMhLdl17BCfS6sQMkQbpq7qyTw==" saltValue="7CmBVs7ZidrlfoQWVSvdXQ==" spinCount="100000" sheet="1" objects="1" scenarios="1"/>
  <mergeCells count="2">
    <mergeCell ref="A2"/>
    <mergeCell ref="A1:G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1080428f18915570fb6f60dbc2472aa0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9ab96669898c621f87e94ee4a43195c9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3F6BF3-6C82-43E0-B7C3-89F7C81D3A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E0503B-7150-4388-926C-08C6B6E07B25}">
  <ds:schemaRefs>
    <ds:schemaRef ds:uri="cdfd6af9-2027-427e-aee7-f2f3dc2ea940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4d4ff2e-cf62-40b0-a5cf-f8c6524922a9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557ACD-235C-4AB6-A118-610EBD375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Saskia Roos</dc:creator>
  <cp:keywords/>
  <dc:description>Copyright inkoopadviesbureau BiC</dc:description>
  <cp:lastModifiedBy>Saskia Roos</cp:lastModifiedBy>
  <cp:revision/>
  <dcterms:created xsi:type="dcterms:W3CDTF">2020-03-23T12:24:07Z</dcterms:created>
  <dcterms:modified xsi:type="dcterms:W3CDTF">2025-11-10T14:46:56Z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