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mcgonline.sharepoint.com/sites/EuropeseAanbestedingMedischeVoeding/Shared Documents/03. Aanbestedingsdocumenten/"/>
    </mc:Choice>
  </mc:AlternateContent>
  <xr:revisionPtr revIDLastSave="416" documentId="8_{461C4036-668C-4002-9924-03721857C631}" xr6:coauthVersionLast="47" xr6:coauthVersionMax="47" xr10:uidLastSave="{61987ABD-85DB-4B3C-AA5C-7BB8693ED9DD}"/>
  <bookViews>
    <workbookView xWindow="-108" yWindow="-108" windowWidth="23256" windowHeight="12456" xr2:uid="{137B5A9B-BFCF-4992-A935-AFBF36C8D436}"/>
  </bookViews>
  <sheets>
    <sheet name="Perceel 3"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K24" i="1" s="1"/>
  <c r="J25" i="1"/>
  <c r="K25" i="1" s="1"/>
  <c r="J26" i="1"/>
  <c r="K26" i="1" s="1"/>
  <c r="J27" i="1"/>
  <c r="K27" i="1" s="1"/>
  <c r="J28" i="1"/>
  <c r="K28" i="1" s="1"/>
  <c r="J29" i="1"/>
  <c r="K29" i="1" s="1"/>
  <c r="J30" i="1"/>
  <c r="K30" i="1" s="1"/>
  <c r="J31" i="1"/>
  <c r="K31" i="1" s="1"/>
  <c r="J32" i="1"/>
  <c r="K32" i="1" s="1"/>
  <c r="F25" i="1"/>
  <c r="F24" i="1"/>
  <c r="F26" i="1"/>
  <c r="F27" i="1"/>
  <c r="F28" i="1"/>
  <c r="F29" i="1"/>
  <c r="F30" i="1"/>
  <c r="F31" i="1"/>
  <c r="F32" i="1"/>
  <c r="K34" i="1" l="1"/>
  <c r="K35" i="1" s="1"/>
</calcChain>
</file>

<file path=xl/sharedStrings.xml><?xml version="1.0" encoding="utf-8"?>
<sst xmlns="http://schemas.openxmlformats.org/spreadsheetml/2006/main" count="54" uniqueCount="54">
  <si>
    <t xml:space="preserve">Inschrijver dient de prijsopgave in de Excel bijlage rechtsgeldig te ondertekenen (inscannen) en vervolgens toe te voegen aan het antwoord op deze vraag. Inschrijver dient enkel de groene velden in te vullen. Wanneer een veld niet is ingevuld komt er geen totaalprijs tot stand die de Aanbestedende dienst in staat stelt partijen gelijk te behandelen. Derhalve zullen dergelijke Inschrijvingen niet voor evaluatie en gunning in aanmerking kunnen komen. </t>
  </si>
  <si>
    <t>Getekend voor akkoord:</t>
  </si>
  <si>
    <t>Naam:</t>
  </si>
  <si>
    <t>Functie:</t>
  </si>
  <si>
    <t>Handtekening:</t>
  </si>
  <si>
    <t>Onderneming:</t>
  </si>
  <si>
    <t>Plaats en datum:</t>
  </si>
  <si>
    <t>Toelichting:</t>
  </si>
  <si>
    <t>* Inschrijver geeft de tarieven excl. BTW op in de groen gearceerde cellen.</t>
  </si>
  <si>
    <t>* Het is niet toegestaan om € 0 (nul) bedragen en/of negatieve prijzen te offreren.</t>
  </si>
  <si>
    <t xml:space="preserve">* De door de inschrijver op te geven tarieven in de groene cellen gelden voor iedere daadwerkelijke afname. De tarieven zijn bindend voor de looptijd van de af te sluiten Raamovereenkomst. </t>
  </si>
  <si>
    <t xml:space="preserve">* Aan de opgegeven inzetaantallen en volumes kunnen geen rechten worden ontleend en is daarnaast ook geen indicatie of garantie af te geven van de afname gedurende de Raamovereenkomst. </t>
  </si>
  <si>
    <t>Kosten per relatie (verborgen voor lev.)</t>
  </si>
  <si>
    <t>Programma van Eisen nr:</t>
  </si>
  <si>
    <t>Omschrijving</t>
  </si>
  <si>
    <t>Huidige inhoud per stuk (ml/gr)</t>
  </si>
  <si>
    <t>Totaal afname per jaar (per ml/gr)</t>
  </si>
  <si>
    <t>Artikelomschrijving</t>
  </si>
  <si>
    <t>Inhoud per stuk (ml/gr)</t>
  </si>
  <si>
    <t>Productprijs per stuk</t>
  </si>
  <si>
    <t>Prijs per jaar (obv afname 2024)</t>
  </si>
  <si>
    <t>Artikelnummer fabrikant</t>
  </si>
  <si>
    <t>EAN-code</t>
  </si>
  <si>
    <t>Z-indexnummer</t>
  </si>
  <si>
    <t>Artikelnummer leverancier (indien via een groothandel)</t>
  </si>
  <si>
    <t>Totaal prijs per jaar</t>
  </si>
  <si>
    <t>Lease</t>
  </si>
  <si>
    <t>Eigendom</t>
  </si>
  <si>
    <t>1.1.1</t>
  </si>
  <si>
    <t>1.1.2</t>
  </si>
  <si>
    <t>1.1.3</t>
  </si>
  <si>
    <t>1.1.4</t>
  </si>
  <si>
    <t>1.1.5</t>
  </si>
  <si>
    <t>1.1.6</t>
  </si>
  <si>
    <t>1.1.7</t>
  </si>
  <si>
    <t>1.1.8</t>
  </si>
  <si>
    <t>1.1.9</t>
  </si>
  <si>
    <t>Afname in stuks (o.b.v. 2024)</t>
  </si>
  <si>
    <t xml:space="preserve">* Eenheidsprijzen worden afgerond op 2 decimalen met uitzonding van rij J. </t>
  </si>
  <si>
    <t xml:space="preserve">* In de prijzen en tarieven zijn alle, maar niet uitsluitend, levering- en transportkosten, opleidingskosten, voorrijd-, reis-, en verblijfkosten, administratiekosten alsmede overige kosten die aan de uitvoering van deze Raamovereenkomst zijn verbonden, inbegrepen. </t>
  </si>
  <si>
    <t>Inschrijfprijs gehele contractperiode (4 jarig contract)</t>
  </si>
  <si>
    <t>Invulformulier Prijzenblad Medische voeding: Perceel 3</t>
  </si>
  <si>
    <t>Netto prijs per 1 ml/gr</t>
  </si>
  <si>
    <t>Energieverrijkte voeding met MCT en LCT vetzuren. Voor zuigelingen en kinderen met acute en chronische leveraandoeningen. Poedervormig. Zonder vezels</t>
  </si>
  <si>
    <t>Volledige en aanvullende, vetbeperkte dieetvoeding in poedervorm met toegevoegde vitamines en mineralen. Op basis van wei-eiwit, MCT-vet (80%) en LCT-vet (20%). Ten behoeve van zuigelingen met chylothorax of vetzuuroxidatiestoornissen</t>
  </si>
  <si>
    <t>Zeer streng vetbeperkte zuigelingenvoeding in poedervorm t.b.v. zuigelingen en kinderen met stoornissen in de vetvertering en vetabsorptie</t>
  </si>
  <si>
    <t>Koolhydraatbeperkte, vetverrijkte (sonde) voeding in poedervorm t.b.v. ketogeen dieet met vezels</t>
  </si>
  <si>
    <t>Koolhydraatbeperkte, vetverrijkte vloeibare (sonde) voeding t.b.v. ketogeen dieet met vezels</t>
  </si>
  <si>
    <t>Koolhydraatbeperkte, vetverrijkte (sonde) voeding in poedervorm t.b.v. ketogeen dieet</t>
  </si>
  <si>
    <t>Energierijke middellangeketen vetzuren (MCT) emulsie</t>
  </si>
  <si>
    <t>Geconcentreerde eitwitvrij en energierijk poedervormig voedingssupplement op basis van koolhydraten en vetten</t>
  </si>
  <si>
    <t>Eiwitvrije energieverrijkte voeding in poedervorm met toegevoegde vitamines en mineralen</t>
  </si>
  <si>
    <t>* De prijs berekening per jaar (rij K) worden berekend op basis van exacte eenheidsprijzen, wat betekent dat gerekend wordt zonder afronding van decimalen van rij J.</t>
  </si>
  <si>
    <t>* De groen gearceerde cellen zullen worden vermenigvuldig met een jaarvolume om tot een totaal inschrijfprijs per jaar te komen. Beoordeling vindt plaats op basis van de totaal inschrijfprijs over de contractperiode (cel K35)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</si>
</sst>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0;&quot;€&quot;\ \-#,##0.000"/>
  </numFmts>
  <fonts count="13" x14ac:knownFonts="1">
    <font>
      <sz val="11"/>
      <color theme="1"/>
      <name val="Aptos Narrow"/>
      <family val="2"/>
      <scheme val="minor"/>
    </font>
    <font>
      <sz val="11"/>
      <color theme="1"/>
      <name val="Aptos Narrow"/>
      <family val="2"/>
      <scheme val="minor"/>
    </font>
    <font>
      <sz val="8"/>
      <name val="Aptos Narrow"/>
      <family val="2"/>
      <scheme val="minor"/>
    </font>
    <font>
      <sz val="11"/>
      <color theme="1"/>
      <name val="Aptos Display"/>
      <family val="2"/>
      <scheme val="major"/>
    </font>
    <font>
      <sz val="11"/>
      <name val="Aptos Display"/>
      <family val="2"/>
      <scheme val="major"/>
    </font>
    <font>
      <b/>
      <sz val="11"/>
      <name val="Aptos Display"/>
      <family val="2"/>
      <scheme val="major"/>
    </font>
    <font>
      <sz val="11"/>
      <color rgb="FFFF0000"/>
      <name val="Aptos Display"/>
      <family val="2"/>
      <scheme val="major"/>
    </font>
    <font>
      <b/>
      <sz val="11"/>
      <color theme="1"/>
      <name val="Aptos Display"/>
      <family val="2"/>
      <scheme val="major"/>
    </font>
    <font>
      <i/>
      <sz val="11"/>
      <color theme="1"/>
      <name val="Aptos Display"/>
      <family val="2"/>
      <scheme val="major"/>
    </font>
    <font>
      <b/>
      <sz val="18"/>
      <color theme="1"/>
      <name val="Aptos Display"/>
      <family val="2"/>
      <scheme val="major"/>
    </font>
    <font>
      <sz val="11"/>
      <color theme="0"/>
      <name val="Aptos Display"/>
      <family val="2"/>
      <scheme val="major"/>
    </font>
    <font>
      <b/>
      <sz val="24"/>
      <color theme="1"/>
      <name val="Aptos Display"/>
      <family val="2"/>
      <scheme val="major"/>
    </font>
    <font>
      <sz val="9"/>
      <name val="DTLCaspariST"/>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3" tint="0.49998474074526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3" fillId="0" borderId="0" xfId="0" applyFont="1"/>
    <xf numFmtId="0" fontId="3" fillId="2" borderId="2" xfId="0" applyFont="1" applyFill="1" applyBorder="1"/>
    <xf numFmtId="0" fontId="3" fillId="2" borderId="3" xfId="0" applyFont="1" applyFill="1" applyBorder="1"/>
    <xf numFmtId="0" fontId="3" fillId="2" borderId="0" xfId="0" applyFont="1" applyFill="1"/>
    <xf numFmtId="0" fontId="3" fillId="2" borderId="5" xfId="0" applyFont="1" applyFill="1" applyBorder="1"/>
    <xf numFmtId="0" fontId="3" fillId="0" borderId="5" xfId="0" applyFont="1" applyBorder="1"/>
    <xf numFmtId="0" fontId="5" fillId="0" borderId="4" xfId="0" applyFont="1" applyBorder="1" applyAlignment="1">
      <alignment vertical="top"/>
    </xf>
    <xf numFmtId="0" fontId="5" fillId="0" borderId="0" xfId="0" applyFont="1" applyAlignment="1">
      <alignment vertical="top"/>
    </xf>
    <xf numFmtId="0" fontId="4" fillId="0" borderId="0" xfId="0" applyFont="1" applyAlignment="1">
      <alignment horizontal="left" vertical="top"/>
    </xf>
    <xf numFmtId="0" fontId="6" fillId="0" borderId="0" xfId="0" applyFont="1" applyAlignment="1">
      <alignment wrapText="1"/>
    </xf>
    <xf numFmtId="0" fontId="7" fillId="0" borderId="4" xfId="0" applyFont="1" applyBorder="1" applyAlignment="1">
      <alignment wrapText="1"/>
    </xf>
    <xf numFmtId="0" fontId="7" fillId="0" borderId="4" xfId="0" applyFont="1" applyBorder="1"/>
    <xf numFmtId="0" fontId="3" fillId="0" borderId="4" xfId="0" applyFont="1" applyBorder="1"/>
    <xf numFmtId="0" fontId="8" fillId="0" borderId="0" xfId="0" applyFont="1"/>
    <xf numFmtId="0" fontId="3" fillId="0" borderId="4" xfId="0" applyFont="1" applyBorder="1" applyAlignment="1">
      <alignment horizontal="left"/>
    </xf>
    <xf numFmtId="0" fontId="3" fillId="3" borderId="0" xfId="0" applyFont="1" applyFill="1"/>
    <xf numFmtId="0" fontId="3" fillId="0" borderId="8" xfId="0" applyFont="1" applyBorder="1"/>
    <xf numFmtId="0" fontId="3" fillId="0" borderId="7" xfId="0" applyFont="1" applyBorder="1"/>
    <xf numFmtId="0" fontId="7" fillId="3" borderId="0" xfId="0" applyFont="1" applyFill="1" applyAlignment="1">
      <alignment horizontal="center" wrapText="1"/>
    </xf>
    <xf numFmtId="0" fontId="7" fillId="0" borderId="0" xfId="0" applyFont="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6" xfId="0" applyFont="1" applyBorder="1"/>
    <xf numFmtId="0" fontId="9" fillId="0" borderId="0" xfId="0" applyFont="1" applyAlignment="1">
      <alignment horizontal="center" vertical="center" textRotation="255"/>
    </xf>
    <xf numFmtId="3" fontId="3" fillId="0" borderId="0" xfId="0" applyNumberFormat="1" applyFont="1"/>
    <xf numFmtId="44" fontId="3" fillId="0" borderId="0" xfId="1" applyFont="1"/>
    <xf numFmtId="44" fontId="3" fillId="3" borderId="0" xfId="1" applyFont="1" applyFill="1" applyProtection="1">
      <protection hidden="1"/>
    </xf>
    <xf numFmtId="0" fontId="10" fillId="3" borderId="0" xfId="0" applyFont="1" applyFill="1" applyProtection="1">
      <protection hidden="1"/>
    </xf>
    <xf numFmtId="0" fontId="7" fillId="0" borderId="12" xfId="0" applyFont="1" applyBorder="1" applyAlignment="1">
      <alignment vertical="center" wrapText="1"/>
    </xf>
    <xf numFmtId="0" fontId="3" fillId="0" borderId="13" xfId="0" applyFont="1" applyBorder="1" applyAlignment="1">
      <alignment vertical="center" wrapText="1"/>
    </xf>
    <xf numFmtId="0" fontId="7" fillId="0" borderId="0" xfId="0" applyFont="1"/>
    <xf numFmtId="44" fontId="3" fillId="0" borderId="0" xfId="0" applyNumberFormat="1" applyFont="1"/>
    <xf numFmtId="0" fontId="7" fillId="0" borderId="0" xfId="0" applyFont="1" applyAlignment="1">
      <alignment wrapText="1"/>
    </xf>
    <xf numFmtId="3" fontId="3" fillId="0" borderId="15" xfId="0" applyNumberFormat="1" applyFont="1" applyBorder="1"/>
    <xf numFmtId="3" fontId="3" fillId="0" borderId="17" xfId="0" applyNumberFormat="1" applyFont="1" applyBorder="1"/>
    <xf numFmtId="7" fontId="3" fillId="0" borderId="0" xfId="0" applyNumberFormat="1" applyFont="1"/>
    <xf numFmtId="7" fontId="3" fillId="0" borderId="17" xfId="1" applyNumberFormat="1" applyFont="1" applyFill="1" applyBorder="1" applyAlignment="1" applyProtection="1">
      <alignment horizontal="right"/>
      <protection hidden="1"/>
    </xf>
    <xf numFmtId="0" fontId="3" fillId="0" borderId="12" xfId="0" applyFont="1" applyBorder="1"/>
    <xf numFmtId="3" fontId="3" fillId="0" borderId="12" xfId="0" applyNumberFormat="1" applyFont="1" applyBorder="1"/>
    <xf numFmtId="164" fontId="3" fillId="0" borderId="17" xfId="1" applyNumberFormat="1" applyFont="1" applyFill="1" applyBorder="1" applyAlignment="1" applyProtection="1">
      <alignment horizontal="right"/>
      <protection hidden="1"/>
    </xf>
    <xf numFmtId="44" fontId="3" fillId="4" borderId="18" xfId="0" applyNumberFormat="1" applyFont="1" applyFill="1" applyBorder="1"/>
    <xf numFmtId="0" fontId="7" fillId="0" borderId="4" xfId="0" applyFont="1" applyBorder="1" applyAlignment="1">
      <alignment vertical="top" wrapText="1"/>
    </xf>
    <xf numFmtId="0" fontId="12" fillId="0" borderId="0" xfId="0" applyFont="1" applyAlignment="1">
      <alignment vertical="center" wrapText="1"/>
    </xf>
    <xf numFmtId="0" fontId="12" fillId="0" borderId="0" xfId="0" applyFont="1" applyAlignment="1">
      <alignment vertical="center"/>
    </xf>
    <xf numFmtId="49" fontId="3" fillId="2" borderId="15" xfId="1" applyNumberFormat="1" applyFont="1" applyFill="1" applyBorder="1" applyAlignment="1" applyProtection="1">
      <alignment wrapText="1"/>
      <protection locked="0" hidden="1"/>
    </xf>
    <xf numFmtId="0" fontId="3" fillId="2" borderId="17" xfId="1" applyNumberFormat="1" applyFont="1" applyFill="1" applyBorder="1" applyProtection="1">
      <protection locked="0" hidden="1"/>
    </xf>
    <xf numFmtId="7" fontId="3" fillId="2" borderId="17" xfId="1" applyNumberFormat="1" applyFont="1" applyFill="1" applyBorder="1" applyProtection="1">
      <protection locked="0" hidden="1"/>
    </xf>
    <xf numFmtId="49" fontId="3" fillId="2" borderId="17" xfId="1" applyNumberFormat="1" applyFont="1" applyFill="1" applyBorder="1" applyAlignment="1" applyProtection="1">
      <alignment wrapText="1"/>
      <protection locked="0" hidden="1"/>
    </xf>
    <xf numFmtId="49" fontId="3" fillId="2" borderId="12" xfId="1" applyNumberFormat="1" applyFont="1" applyFill="1" applyBorder="1" applyAlignment="1" applyProtection="1">
      <alignment wrapText="1"/>
      <protection locked="0" hidden="1"/>
    </xf>
    <xf numFmtId="44" fontId="3" fillId="2" borderId="17" xfId="1" applyFont="1" applyFill="1" applyBorder="1" applyProtection="1">
      <protection locked="0" hidden="1"/>
    </xf>
    <xf numFmtId="0" fontId="9" fillId="0" borderId="0" xfId="0" applyFont="1" applyAlignment="1">
      <alignment horizontal="center" vertical="center" textRotation="255" wrapText="1"/>
    </xf>
    <xf numFmtId="0" fontId="11" fillId="4" borderId="1"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0" xfId="0" applyFont="1" applyFill="1" applyAlignment="1">
      <alignment horizontal="center"/>
    </xf>
    <xf numFmtId="0" fontId="11" fillId="4" borderId="5" xfId="0" applyFont="1" applyFill="1" applyBorder="1" applyAlignment="1">
      <alignment horizontal="center"/>
    </xf>
    <xf numFmtId="0" fontId="7" fillId="2" borderId="9" xfId="0" applyFont="1" applyFill="1" applyBorder="1" applyAlignment="1">
      <alignment horizontal="center" wrapText="1"/>
    </xf>
    <xf numFmtId="0" fontId="7" fillId="2" borderId="10" xfId="0" applyFont="1" applyFill="1" applyBorder="1" applyAlignment="1">
      <alignment horizontal="center" wrapText="1"/>
    </xf>
    <xf numFmtId="0" fontId="7" fillId="2" borderId="11" xfId="0" applyFont="1" applyFill="1" applyBorder="1" applyAlignment="1">
      <alignment horizontal="center"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3" fillId="3" borderId="4" xfId="0" applyFont="1" applyFill="1" applyBorder="1" applyAlignment="1">
      <alignment horizontal="left" vertical="top"/>
    </xf>
    <xf numFmtId="0" fontId="3" fillId="3" borderId="0" xfId="0" applyFont="1" applyFill="1" applyAlignment="1">
      <alignment horizontal="left" vertical="top"/>
    </xf>
    <xf numFmtId="0" fontId="3" fillId="3" borderId="0" xfId="0" applyFont="1" applyFill="1"/>
    <xf numFmtId="0" fontId="3" fillId="0" borderId="4" xfId="0" applyFont="1" applyBorder="1" applyAlignment="1">
      <alignment horizontal="left" vertical="top"/>
    </xf>
    <xf numFmtId="0" fontId="3" fillId="0" borderId="0" xfId="0" applyFont="1" applyAlignment="1">
      <alignment horizontal="left" vertical="top"/>
    </xf>
    <xf numFmtId="0" fontId="3" fillId="0" borderId="0" xfId="0" applyFont="1"/>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2" borderId="0" xfId="0" applyFont="1" applyFill="1" applyAlignment="1" applyProtection="1">
      <alignment horizontal="left" vertical="top"/>
      <protection locked="0"/>
    </xf>
  </cellXfs>
  <cellStyles count="2">
    <cellStyle name="Standaard" xfId="0" builtinId="0"/>
    <cellStyle name="Valuta" xfId="1" builtinId="4"/>
  </cellStyles>
  <dxfs count="19">
    <dxf>
      <font>
        <strike val="0"/>
        <outline val="0"/>
        <shadow val="0"/>
        <u val="none"/>
        <vertAlign val="baseline"/>
        <name val="Aptos Display"/>
        <family val="2"/>
        <scheme val="major"/>
      </font>
      <fill>
        <patternFill patternType="solid">
          <fgColor indexed="64"/>
          <bgColor theme="9" tint="0.59999389629810485"/>
        </patternFill>
      </fill>
      <protection locked="0" hidden="1"/>
    </dxf>
    <dxf>
      <font>
        <strike val="0"/>
        <outline val="0"/>
        <shadow val="0"/>
        <u val="none"/>
        <vertAlign val="baseline"/>
        <name val="Aptos Display"/>
        <family val="2"/>
        <scheme val="major"/>
      </font>
      <fill>
        <patternFill patternType="solid">
          <fgColor indexed="64"/>
          <bgColor theme="9" tint="0.59999389629810485"/>
        </patternFill>
      </fill>
      <border>
        <right style="thin">
          <color indexed="64"/>
        </right>
      </border>
      <protection locked="0" hidden="1"/>
    </dxf>
    <dxf>
      <font>
        <strike val="0"/>
        <outline val="0"/>
        <shadow val="0"/>
        <u val="none"/>
        <vertAlign val="baseline"/>
        <name val="Aptos Display"/>
        <family val="2"/>
        <scheme val="major"/>
      </font>
      <fill>
        <patternFill patternType="solid">
          <fgColor indexed="64"/>
          <bgColor theme="9" tint="0.59999389629810485"/>
        </patternFill>
      </fill>
      <border>
        <right style="thin">
          <color indexed="64"/>
        </right>
      </border>
      <protection locked="0" hidden="1"/>
    </dxf>
    <dxf>
      <font>
        <strike val="0"/>
        <outline val="0"/>
        <shadow val="0"/>
        <u val="none"/>
        <vertAlign val="baseline"/>
        <name val="Aptos Display"/>
        <family val="2"/>
        <scheme val="major"/>
      </font>
      <fill>
        <patternFill patternType="solid">
          <fgColor indexed="64"/>
          <bgColor theme="9" tint="0.59999389629810485"/>
        </patternFill>
      </fill>
      <border>
        <left/>
        <right style="thin">
          <color indexed="64"/>
        </right>
      </border>
      <protection locked="0" hidden="1"/>
    </dxf>
    <dxf>
      <font>
        <b val="0"/>
        <i val="0"/>
        <strike val="0"/>
        <condense val="0"/>
        <extend val="0"/>
        <outline val="0"/>
        <shadow val="0"/>
        <u val="none"/>
        <vertAlign val="baseline"/>
        <sz val="11"/>
        <color theme="1"/>
        <name val="Aptos Display"/>
        <family val="2"/>
        <scheme val="major"/>
      </font>
      <numFmt numFmtId="11" formatCode="&quot;€&quot;\ #,##0.00;&quot;€&quot;\ \-#,##0.00"/>
      <fill>
        <patternFill patternType="none">
          <fgColor indexed="64"/>
          <bgColor indexed="65"/>
        </patternFill>
      </fill>
      <alignment horizontal="right" vertical="bottom" textRotation="0" wrapText="0" indent="0" justifyLastLine="0" shrinkToFit="0" readingOrder="0"/>
      <border diagonalUp="0" diagonalDown="0" outline="0">
        <left/>
        <right/>
        <top style="thin">
          <color indexed="64"/>
        </top>
        <bottom style="thin">
          <color indexed="64"/>
        </bottom>
      </border>
      <protection locked="1" hidden="1"/>
    </dxf>
    <dxf>
      <font>
        <b val="0"/>
        <i val="0"/>
        <strike val="0"/>
        <condense val="0"/>
        <extend val="0"/>
        <outline val="0"/>
        <shadow val="0"/>
        <u val="none"/>
        <vertAlign val="baseline"/>
        <sz val="11"/>
        <color theme="1"/>
        <name val="Aptos Display"/>
        <family val="2"/>
        <scheme val="major"/>
      </font>
      <numFmt numFmtId="164" formatCode="&quot;€&quot;\ #,##0.000;&quot;€&quot;\ \-#,##0.000"/>
      <fill>
        <patternFill patternType="none">
          <fgColor indexed="64"/>
          <bgColor auto="1"/>
        </patternFill>
      </fill>
      <alignment horizontal="right" vertical="bottom" textRotation="0" wrapText="0" indent="0" justifyLastLine="0" shrinkToFit="0" readingOrder="0"/>
      <border diagonalUp="0" diagonalDown="0">
        <left/>
        <right/>
        <top style="thin">
          <color indexed="64"/>
        </top>
        <bottom style="thin">
          <color indexed="64"/>
        </bottom>
      </border>
      <protection locked="1" hidden="1"/>
    </dxf>
    <dxf>
      <font>
        <b val="0"/>
        <i val="0"/>
        <strike val="0"/>
        <condense val="0"/>
        <extend val="0"/>
        <outline val="0"/>
        <shadow val="0"/>
        <u val="none"/>
        <vertAlign val="baseline"/>
        <sz val="11"/>
        <color theme="1"/>
        <name val="Aptos Display"/>
        <family val="2"/>
        <scheme val="major"/>
      </font>
      <numFmt numFmtId="11" formatCode="&quot;€&quot;\ #,##0.00;&quot;€&quot;\ \-#,##0.00"/>
      <fill>
        <patternFill patternType="solid">
          <fgColor indexed="64"/>
          <bgColor theme="9" tint="0.59999389629810485"/>
        </patternFill>
      </fill>
      <border diagonalUp="0" diagonalDown="0">
        <left style="thin">
          <color indexed="64"/>
        </left>
        <right style="thin">
          <color indexed="64"/>
        </right>
        <top style="thin">
          <color indexed="64"/>
        </top>
        <bottom style="thin">
          <color indexed="64"/>
        </bottom>
      </border>
      <protection locked="0" hidden="1"/>
    </dxf>
    <dxf>
      <font>
        <strike val="0"/>
        <outline val="0"/>
        <shadow val="0"/>
        <u val="none"/>
        <vertAlign val="baseline"/>
        <name val="Aptos Display"/>
        <family val="2"/>
        <scheme val="major"/>
      </font>
      <numFmt numFmtId="0" formatCode="General"/>
      <fill>
        <patternFill patternType="solid">
          <fgColor indexed="64"/>
          <bgColor theme="9" tint="0.59999389629810485"/>
        </patternFill>
      </fill>
      <border>
        <right style="thin">
          <color indexed="64"/>
        </right>
      </border>
      <protection locked="0" hidden="1"/>
    </dxf>
    <dxf>
      <font>
        <strike val="0"/>
        <outline val="0"/>
        <shadow val="0"/>
        <u val="none"/>
        <vertAlign val="baseline"/>
        <name val="Aptos Display"/>
        <family val="2"/>
        <scheme val="major"/>
      </font>
      <numFmt numFmtId="30" formatCode="@"/>
      <fill>
        <patternFill patternType="solid">
          <fgColor indexed="64"/>
          <bgColor theme="9" tint="0.59999389629810485"/>
        </patternFill>
      </fill>
      <border diagonalUp="0" diagonalDown="0">
        <left style="thin">
          <color indexed="64"/>
        </left>
        <right style="thin">
          <color indexed="64"/>
        </right>
        <top style="thin">
          <color indexed="64"/>
        </top>
        <bottom style="thin">
          <color indexed="64"/>
        </bottom>
      </border>
      <protection locked="0" hidden="1"/>
    </dxf>
    <dxf>
      <font>
        <b val="0"/>
        <i val="0"/>
        <strike val="0"/>
        <condense val="0"/>
        <extend val="0"/>
        <outline val="0"/>
        <shadow val="0"/>
        <u val="none"/>
        <vertAlign val="baseline"/>
        <sz val="11"/>
        <color theme="1"/>
        <name val="Aptos Display"/>
        <family val="2"/>
        <scheme val="major"/>
      </font>
      <numFmt numFmtId="3" formatCode="#,##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Display"/>
        <family val="2"/>
        <scheme val="major"/>
      </font>
      <numFmt numFmtId="0" formatCode="General"/>
      <fill>
        <patternFill patternType="none">
          <fgColor indexed="64"/>
          <bgColor auto="1"/>
        </patternFill>
      </fill>
      <border diagonalUp="0" diagonalDown="0" outline="0">
        <left/>
        <right style="thin">
          <color indexed="64"/>
        </right>
        <top style="thin">
          <color indexed="64"/>
        </top>
        <bottom style="thin">
          <color indexed="64"/>
        </bottom>
      </border>
    </dxf>
    <dxf>
      <font>
        <strike val="0"/>
        <outline val="0"/>
        <shadow val="0"/>
        <u val="none"/>
        <vertAlign val="baseline"/>
        <sz val="9"/>
        <color auto="1"/>
        <name val="DTLCaspariST"/>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Display"/>
        <family val="2"/>
        <scheme val="major"/>
      </font>
      <fill>
        <patternFill patternType="none">
          <fgColor indexed="64"/>
          <bgColor auto="1"/>
        </patternFill>
      </fill>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Display"/>
        <family val="2"/>
        <scheme val="major"/>
      </font>
      <fill>
        <patternFill patternType="none">
          <fgColor indexed="64"/>
          <bgColor auto="1"/>
        </patternFill>
      </fill>
    </dxf>
    <dxf>
      <border>
        <bottom style="thin">
          <color indexed="64"/>
        </bottom>
      </border>
    </dxf>
    <dxf>
      <font>
        <strike val="0"/>
        <outline val="0"/>
        <shadow val="0"/>
        <u val="none"/>
        <vertAlign val="baseline"/>
        <name val="Aptos Display"/>
        <family val="2"/>
        <scheme val="major"/>
      </font>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28CA6A-7240-45D8-AEAB-2FBFD1C691C5}" name="Tabel1" displayName="Tabel1" ref="B23:O32" totalsRowShown="0" headerRowDxfId="18" dataDxfId="16" headerRowBorderDxfId="17" tableBorderDxfId="15" totalsRowBorderDxfId="14">
  <autoFilter ref="B23:O32" xr:uid="{B228CA6A-7240-45D8-AEAB-2FBFD1C691C5}"/>
  <tableColumns count="14">
    <tableColumn id="1" xr3:uid="{C16136D6-8288-4000-94AF-114BD427CFC8}" name="Programma van Eisen nr:" dataDxfId="13"/>
    <tableColumn id="2" xr3:uid="{C05011CF-D07D-4E3E-AC68-B5C1AE0D4D16}" name="Omschrijving" dataDxfId="12"/>
    <tableColumn id="6" xr3:uid="{6EB1D0A3-9181-43B2-858C-AC75F01D3083}" name="Huidige inhoud per stuk (ml/gr)" dataDxfId="11"/>
    <tableColumn id="11" xr3:uid="{930B3D81-517E-4CE7-87EF-7B63DDA14EF0}" name="Afname in stuks (o.b.v. 2024)" dataDxfId="10"/>
    <tableColumn id="12" xr3:uid="{78A36C0C-8516-4263-B568-817EBC9A7CC9}" name="Totaal afname per jaar (per ml/gr)" dataDxfId="9">
      <calculatedColumnFormula>Tabel1[[#This Row],[Huidige inhoud per stuk (ml/gr)]]*Tabel1[[#This Row],[Afname in stuks (o.b.v. 2024)]]</calculatedColumnFormula>
    </tableColumn>
    <tableColumn id="16" xr3:uid="{88A57DAC-45A2-4C9E-9DAB-B888868BE364}" name="Artikelomschrijving" dataDxfId="8" dataCellStyle="Valuta"/>
    <tableColumn id="3" xr3:uid="{E21D6B57-E044-4561-AAAA-6650B1B5B7F2}" name="Inhoud per stuk (ml/gr)" dataDxfId="7"/>
    <tableColumn id="10" xr3:uid="{BF836A6E-740B-46AC-8C89-F04A838C105C}" name="Productprijs per stuk" dataDxfId="6" dataCellStyle="Valuta">
      <calculatedColumnFormula>Tabel1[[#This Row],[Inhoud per stuk (ml/gr)]]*#REF!</calculatedColumnFormula>
    </tableColumn>
    <tableColumn id="13" xr3:uid="{9072CEC7-EA6F-4855-911A-2B3AFAC997AD}" name="Netto prijs per 1 ml/gr" dataDxfId="5" dataCellStyle="Valuta">
      <calculatedColumnFormula>IF(Tabel1[[#This Row],[Productprijs per stuk]]=0,"-",Tabel1[[#This Row],[Productprijs per stuk]]/Tabel1[[#This Row],[Inhoud per stuk (ml/gr)]])</calculatedColumnFormula>
    </tableColumn>
    <tableColumn id="9" xr3:uid="{3BA30532-8E9A-40B5-AD65-825E56DE8567}" name="Prijs per jaar (obv afname 2024)" dataDxfId="4" dataCellStyle="Valuta">
      <calculatedColumnFormula>IF(Tabel1[[#This Row],[Netto prijs per 1 ml/gr]]="-","-",Tabel1[[#This Row],[Netto prijs per 1 ml/gr]]*Tabel1[[#This Row],[Totaal afname per jaar (per ml/gr)]])</calculatedColumnFormula>
    </tableColumn>
    <tableColumn id="4" xr3:uid="{AB5FF5B6-A7FD-4037-9319-ACA07B3D02F9}" name="Artikelnummer fabrikant" dataDxfId="3"/>
    <tableColumn id="5" xr3:uid="{27676054-3AD5-4A49-B5A7-CCAD9BEEE08D}" name="EAN-code" dataDxfId="2"/>
    <tableColumn id="7" xr3:uid="{058FE0F9-1C84-47F1-9A22-3A288892E934}" name="Z-indexnummer" dataDxfId="1"/>
    <tableColumn id="8" xr3:uid="{EDC6A2AB-4033-4698-9A2E-E63AE5625139}" name="Artikelnummer leverancier (indien via een groothandel)" dataDxfId="0"/>
  </tableColumns>
  <tableStyleInfo name="TableStyleLight17"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84F5-D13E-4CFD-9FBB-FE073BE25A17}">
  <dimension ref="A1:S36"/>
  <sheetViews>
    <sheetView showGridLines="0" tabSelected="1" zoomScale="50" zoomScaleNormal="50" workbookViewId="0">
      <selection activeCell="E17" sqref="E17"/>
    </sheetView>
  </sheetViews>
  <sheetFormatPr defaultColWidth="8.88671875" defaultRowHeight="14.4" x14ac:dyDescent="0.3"/>
  <cols>
    <col min="1" max="1" width="1.109375" style="1" customWidth="1"/>
    <col min="2" max="2" width="19.5546875" style="1" customWidth="1"/>
    <col min="3" max="3" width="109.109375" style="1" bestFit="1" customWidth="1"/>
    <col min="4" max="4" width="31.88671875" style="1" bestFit="1" customWidth="1"/>
    <col min="5" max="6" width="31.88671875" style="1" customWidth="1"/>
    <col min="7" max="7" width="39" style="1" customWidth="1"/>
    <col min="8" max="8" width="27.5546875" style="1" customWidth="1"/>
    <col min="9" max="9" width="32.109375" style="1" customWidth="1"/>
    <col min="10" max="10" width="27.5546875" style="1" customWidth="1"/>
    <col min="11" max="11" width="32.6640625" style="1" customWidth="1"/>
    <col min="12" max="12" width="24.6640625" style="1" customWidth="1"/>
    <col min="13" max="13" width="18.33203125" style="1" customWidth="1"/>
    <col min="14" max="14" width="20.6640625" style="1" customWidth="1"/>
    <col min="15" max="15" width="51.33203125" style="1" bestFit="1" customWidth="1"/>
    <col min="16" max="16" width="3.109375" style="1" customWidth="1"/>
    <col min="17" max="18" width="11.44140625" style="1" hidden="1" customWidth="1"/>
    <col min="19" max="19" width="12.44140625" style="1" hidden="1" customWidth="1"/>
    <col min="20" max="20" width="9.109375" style="1" customWidth="1"/>
    <col min="21" max="16384" width="8.88671875" style="1"/>
  </cols>
  <sheetData>
    <row r="1" spans="2:18" ht="15" thickBot="1" x14ac:dyDescent="0.35"/>
    <row r="2" spans="2:18" ht="15" customHeight="1" x14ac:dyDescent="0.3">
      <c r="B2" s="52" t="s">
        <v>41</v>
      </c>
      <c r="C2" s="53"/>
      <c r="D2" s="53"/>
      <c r="E2" s="53"/>
      <c r="F2" s="53"/>
      <c r="G2" s="53"/>
      <c r="H2" s="53"/>
      <c r="I2" s="53"/>
      <c r="J2" s="53"/>
      <c r="K2" s="53"/>
      <c r="L2" s="53"/>
      <c r="M2" s="53"/>
      <c r="N2" s="53"/>
      <c r="O2" s="53"/>
      <c r="P2" s="54"/>
      <c r="Q2" s="2"/>
      <c r="R2" s="3"/>
    </row>
    <row r="3" spans="2:18" x14ac:dyDescent="0.3">
      <c r="B3" s="55"/>
      <c r="C3" s="56"/>
      <c r="D3" s="56"/>
      <c r="E3" s="56"/>
      <c r="F3" s="56"/>
      <c r="G3" s="56"/>
      <c r="H3" s="56"/>
      <c r="I3" s="56"/>
      <c r="J3" s="56"/>
      <c r="K3" s="56"/>
      <c r="L3" s="56"/>
      <c r="M3" s="56"/>
      <c r="N3" s="56"/>
      <c r="O3" s="56"/>
      <c r="P3" s="57"/>
      <c r="Q3" s="4"/>
      <c r="R3" s="5"/>
    </row>
    <row r="4" spans="2:18" ht="27.6" customHeight="1" x14ac:dyDescent="0.3">
      <c r="B4" s="61" t="s">
        <v>0</v>
      </c>
      <c r="C4" s="62"/>
      <c r="D4" s="62"/>
      <c r="E4" s="62"/>
      <c r="F4" s="62"/>
      <c r="G4" s="62"/>
      <c r="H4" s="62"/>
      <c r="I4" s="62"/>
      <c r="J4" s="62"/>
      <c r="K4" s="62"/>
      <c r="L4" s="62"/>
      <c r="M4" s="62"/>
      <c r="N4" s="62"/>
      <c r="O4" s="62"/>
      <c r="P4" s="6"/>
      <c r="R4" s="6"/>
    </row>
    <row r="5" spans="2:18" ht="17.25" customHeight="1" x14ac:dyDescent="0.3">
      <c r="B5" s="7" t="s">
        <v>1</v>
      </c>
      <c r="C5" s="8"/>
      <c r="D5" s="8"/>
      <c r="E5" s="8"/>
      <c r="F5" s="8"/>
      <c r="G5" s="8"/>
      <c r="H5" s="9"/>
      <c r="I5" s="9"/>
      <c r="J5" s="9"/>
      <c r="K5" s="9"/>
      <c r="L5" s="9"/>
      <c r="M5" s="9"/>
      <c r="N5" s="10"/>
      <c r="O5" s="10"/>
      <c r="P5" s="6"/>
      <c r="R5" s="6"/>
    </row>
    <row r="6" spans="2:18" x14ac:dyDescent="0.3">
      <c r="B6" s="11" t="s">
        <v>2</v>
      </c>
      <c r="C6" s="71"/>
      <c r="D6" s="71"/>
      <c r="E6" s="71"/>
      <c r="F6" s="71"/>
      <c r="G6" s="71"/>
      <c r="H6" s="71"/>
      <c r="I6" s="71"/>
      <c r="J6" s="71"/>
      <c r="K6" s="71"/>
      <c r="L6" s="71"/>
      <c r="M6" s="71"/>
      <c r="P6" s="6"/>
      <c r="R6" s="6"/>
    </row>
    <row r="7" spans="2:18" x14ac:dyDescent="0.3">
      <c r="B7" s="11" t="s">
        <v>3</v>
      </c>
      <c r="C7" s="71"/>
      <c r="D7" s="71"/>
      <c r="E7" s="71"/>
      <c r="F7" s="71"/>
      <c r="G7" s="71"/>
      <c r="H7" s="71"/>
      <c r="I7" s="71"/>
      <c r="J7" s="71"/>
      <c r="K7" s="71"/>
      <c r="L7" s="71"/>
      <c r="M7" s="71"/>
      <c r="P7" s="6"/>
      <c r="R7" s="6"/>
    </row>
    <row r="8" spans="2:18" ht="52.2" customHeight="1" x14ac:dyDescent="0.3">
      <c r="B8" s="42" t="s">
        <v>4</v>
      </c>
      <c r="C8" s="71"/>
      <c r="D8" s="71"/>
      <c r="E8" s="71"/>
      <c r="F8" s="71"/>
      <c r="G8" s="71"/>
      <c r="H8" s="71"/>
      <c r="I8" s="71"/>
      <c r="J8" s="71"/>
      <c r="K8" s="71"/>
      <c r="L8" s="71"/>
      <c r="M8" s="71"/>
      <c r="P8" s="6"/>
      <c r="R8" s="6"/>
    </row>
    <row r="9" spans="2:18" x14ac:dyDescent="0.3">
      <c r="B9" s="11" t="s">
        <v>5</v>
      </c>
      <c r="C9" s="71"/>
      <c r="D9" s="71"/>
      <c r="E9" s="71"/>
      <c r="F9" s="71"/>
      <c r="G9" s="71"/>
      <c r="H9" s="71"/>
      <c r="I9" s="71"/>
      <c r="J9" s="71"/>
      <c r="K9" s="71"/>
      <c r="L9" s="71"/>
      <c r="M9" s="71"/>
      <c r="P9" s="6"/>
      <c r="R9" s="6"/>
    </row>
    <row r="10" spans="2:18" x14ac:dyDescent="0.3">
      <c r="B10" s="12" t="s">
        <v>6</v>
      </c>
      <c r="C10" s="71"/>
      <c r="D10" s="71"/>
      <c r="E10" s="71"/>
      <c r="F10" s="71"/>
      <c r="G10" s="71"/>
      <c r="H10" s="71"/>
      <c r="I10" s="71"/>
      <c r="J10" s="71"/>
      <c r="K10" s="71"/>
      <c r="L10" s="71"/>
      <c r="M10" s="71"/>
      <c r="P10" s="6"/>
      <c r="R10" s="6"/>
    </row>
    <row r="11" spans="2:18" x14ac:dyDescent="0.3">
      <c r="B11" s="13"/>
      <c r="H11" s="14"/>
      <c r="I11" s="14"/>
      <c r="J11" s="14"/>
      <c r="K11" s="14"/>
      <c r="P11" s="6"/>
      <c r="R11" s="6"/>
    </row>
    <row r="12" spans="2:18" x14ac:dyDescent="0.3">
      <c r="B12" s="13" t="s">
        <v>7</v>
      </c>
      <c r="P12" s="6"/>
      <c r="R12" s="6"/>
    </row>
    <row r="13" spans="2:18" x14ac:dyDescent="0.3">
      <c r="B13" s="13" t="s">
        <v>8</v>
      </c>
      <c r="P13" s="6"/>
      <c r="R13" s="6"/>
    </row>
    <row r="14" spans="2:18" x14ac:dyDescent="0.3">
      <c r="B14" s="13" t="s">
        <v>38</v>
      </c>
      <c r="P14" s="6"/>
      <c r="R14" s="6"/>
    </row>
    <row r="15" spans="2:18" x14ac:dyDescent="0.3">
      <c r="B15" s="13" t="s">
        <v>52</v>
      </c>
      <c r="P15" s="6"/>
      <c r="R15" s="6"/>
    </row>
    <row r="16" spans="2:18" x14ac:dyDescent="0.3">
      <c r="B16" s="13" t="s">
        <v>53</v>
      </c>
      <c r="P16" s="6"/>
      <c r="R16" s="6"/>
    </row>
    <row r="17" spans="1:19" x14ac:dyDescent="0.3">
      <c r="B17" s="15" t="s">
        <v>9</v>
      </c>
      <c r="P17" s="6"/>
      <c r="R17" s="6"/>
    </row>
    <row r="18" spans="1:19" x14ac:dyDescent="0.3">
      <c r="B18" s="63" t="s">
        <v>10</v>
      </c>
      <c r="C18" s="64"/>
      <c r="D18" s="64"/>
      <c r="E18" s="64"/>
      <c r="F18" s="64"/>
      <c r="G18" s="64"/>
      <c r="H18" s="64"/>
      <c r="I18" s="64"/>
      <c r="J18" s="64"/>
      <c r="K18" s="64"/>
      <c r="L18" s="64"/>
      <c r="M18" s="64"/>
      <c r="N18" s="65"/>
      <c r="O18" s="65"/>
      <c r="P18" s="6"/>
      <c r="R18" s="6"/>
    </row>
    <row r="19" spans="1:19" x14ac:dyDescent="0.3">
      <c r="B19" s="66" t="s">
        <v>11</v>
      </c>
      <c r="C19" s="67"/>
      <c r="D19" s="67"/>
      <c r="E19" s="67"/>
      <c r="F19" s="67"/>
      <c r="G19" s="67"/>
      <c r="H19" s="67"/>
      <c r="I19" s="67"/>
      <c r="J19" s="67"/>
      <c r="K19" s="67"/>
      <c r="L19" s="67"/>
      <c r="M19" s="67"/>
      <c r="N19" s="68"/>
      <c r="O19" s="68"/>
      <c r="P19" s="6"/>
      <c r="R19" s="6"/>
    </row>
    <row r="20" spans="1:19" ht="15" thickBot="1" x14ac:dyDescent="0.35">
      <c r="B20" s="69" t="s">
        <v>39</v>
      </c>
      <c r="C20" s="70"/>
      <c r="D20" s="70"/>
      <c r="E20" s="70"/>
      <c r="F20" s="70"/>
      <c r="G20" s="70"/>
      <c r="H20" s="70"/>
      <c r="I20" s="70"/>
      <c r="J20" s="70"/>
      <c r="K20" s="70"/>
      <c r="L20" s="70"/>
      <c r="M20" s="70"/>
      <c r="N20" s="70"/>
      <c r="O20" s="70"/>
      <c r="P20" s="17"/>
      <c r="Q20" s="18"/>
      <c r="R20" s="17"/>
    </row>
    <row r="21" spans="1:19" ht="15" thickBot="1" x14ac:dyDescent="0.35"/>
    <row r="22" spans="1:19" ht="36.75" customHeight="1" thickBot="1" x14ac:dyDescent="0.35">
      <c r="D22" s="16"/>
      <c r="E22" s="16"/>
      <c r="F22" s="16"/>
      <c r="G22" s="16"/>
      <c r="M22" s="19"/>
      <c r="O22" s="20"/>
      <c r="Q22" s="58" t="s">
        <v>12</v>
      </c>
      <c r="R22" s="59"/>
      <c r="S22" s="60"/>
    </row>
    <row r="23" spans="1:19" ht="28.8" x14ac:dyDescent="0.3">
      <c r="B23" s="30" t="s">
        <v>13</v>
      </c>
      <c r="C23" s="21" t="s">
        <v>14</v>
      </c>
      <c r="D23" s="21" t="s">
        <v>15</v>
      </c>
      <c r="E23" s="22" t="s">
        <v>37</v>
      </c>
      <c r="F23" s="22" t="s">
        <v>16</v>
      </c>
      <c r="G23" s="21" t="s">
        <v>17</v>
      </c>
      <c r="H23" s="29" t="s">
        <v>18</v>
      </c>
      <c r="I23" s="22" t="s">
        <v>19</v>
      </c>
      <c r="J23" s="22" t="s">
        <v>42</v>
      </c>
      <c r="K23" s="22" t="s">
        <v>20</v>
      </c>
      <c r="L23" s="22" t="s">
        <v>21</v>
      </c>
      <c r="M23" s="22" t="s">
        <v>22</v>
      </c>
      <c r="N23" s="21" t="s">
        <v>23</v>
      </c>
      <c r="O23" s="21" t="s">
        <v>24</v>
      </c>
    </row>
    <row r="24" spans="1:19" ht="22.8" x14ac:dyDescent="0.3">
      <c r="A24" s="51"/>
      <c r="B24" s="23" t="s">
        <v>28</v>
      </c>
      <c r="C24" s="43" t="s">
        <v>43</v>
      </c>
      <c r="D24" s="38">
        <v>400</v>
      </c>
      <c r="E24" s="39">
        <v>224</v>
      </c>
      <c r="F24" s="34">
        <f>Tabel1[[#This Row],[Huidige inhoud per stuk (ml/gr)]]*Tabel1[[#This Row],[Afname in stuks (o.b.v. 2024)]]</f>
        <v>89600</v>
      </c>
      <c r="G24" s="45"/>
      <c r="H24" s="46"/>
      <c r="I24" s="47"/>
      <c r="J24" s="40" t="str">
        <f>IF(Tabel1[[#This Row],[Productprijs per stuk]]=0,"-",Tabel1[[#This Row],[Productprijs per stuk]]/Tabel1[[#This Row],[Inhoud per stuk (ml/gr)]])</f>
        <v>-</v>
      </c>
      <c r="K24" s="37" t="str">
        <f>IF(Tabel1[[#This Row],[Netto prijs per 1 ml/gr]]="-","-",Tabel1[[#This Row],[Netto prijs per 1 ml/gr]]*Tabel1[[#This Row],[Totaal afname per jaar (per ml/gr)]])</f>
        <v>-</v>
      </c>
      <c r="L24" s="50"/>
      <c r="M24" s="50"/>
      <c r="N24" s="50"/>
      <c r="O24" s="50"/>
    </row>
    <row r="25" spans="1:19" ht="22.8" x14ac:dyDescent="0.3">
      <c r="A25" s="51"/>
      <c r="B25" s="23" t="s">
        <v>29</v>
      </c>
      <c r="C25" s="43" t="s">
        <v>44</v>
      </c>
      <c r="D25" s="38">
        <v>400</v>
      </c>
      <c r="E25" s="39">
        <v>219</v>
      </c>
      <c r="F25" s="35">
        <f>Tabel1[[#This Row],[Huidige inhoud per stuk (ml/gr)]]*Tabel1[[#This Row],[Afname in stuks (o.b.v. 2024)]]</f>
        <v>87600</v>
      </c>
      <c r="G25" s="48"/>
      <c r="H25" s="46"/>
      <c r="I25" s="47"/>
      <c r="J25" s="40" t="str">
        <f>IF(Tabel1[[#This Row],[Productprijs per stuk]]=0,"-",Tabel1[[#This Row],[Productprijs per stuk]]/Tabel1[[#This Row],[Inhoud per stuk (ml/gr)]])</f>
        <v>-</v>
      </c>
      <c r="K25" s="37" t="str">
        <f>IF(Tabel1[[#This Row],[Netto prijs per 1 ml/gr]]="-","-",Tabel1[[#This Row],[Netto prijs per 1 ml/gr]]*Tabel1[[#This Row],[Totaal afname per jaar (per ml/gr)]])</f>
        <v>-</v>
      </c>
      <c r="L25" s="50"/>
      <c r="M25" s="50"/>
      <c r="N25" s="50"/>
      <c r="O25" s="50"/>
    </row>
    <row r="26" spans="1:19" ht="24.6" customHeight="1" x14ac:dyDescent="0.3">
      <c r="A26" s="51"/>
      <c r="B26" s="23" t="s">
        <v>30</v>
      </c>
      <c r="C26" s="43" t="s">
        <v>45</v>
      </c>
      <c r="D26" s="38">
        <v>300</v>
      </c>
      <c r="E26" s="39">
        <v>56</v>
      </c>
      <c r="F26" s="35">
        <f>Tabel1[[#This Row],[Huidige inhoud per stuk (ml/gr)]]*Tabel1[[#This Row],[Afname in stuks (o.b.v. 2024)]]</f>
        <v>16800</v>
      </c>
      <c r="G26" s="48"/>
      <c r="H26" s="46"/>
      <c r="I26" s="47"/>
      <c r="J26" s="40" t="str">
        <f>IF(Tabel1[[#This Row],[Productprijs per stuk]]=0,"-",Tabel1[[#This Row],[Productprijs per stuk]]/Tabel1[[#This Row],[Inhoud per stuk (ml/gr)]])</f>
        <v>-</v>
      </c>
      <c r="K26" s="37" t="str">
        <f>IF(Tabel1[[#This Row],[Netto prijs per 1 ml/gr]]="-","-",Tabel1[[#This Row],[Netto prijs per 1 ml/gr]]*Tabel1[[#This Row],[Totaal afname per jaar (per ml/gr)]])</f>
        <v>-</v>
      </c>
      <c r="L26" s="50"/>
      <c r="M26" s="50"/>
      <c r="N26" s="50"/>
      <c r="O26" s="50"/>
    </row>
    <row r="27" spans="1:19" x14ac:dyDescent="0.3">
      <c r="A27" s="51"/>
      <c r="B27" s="23" t="s">
        <v>31</v>
      </c>
      <c r="C27" s="44" t="s">
        <v>46</v>
      </c>
      <c r="D27" s="38">
        <v>300</v>
      </c>
      <c r="E27" s="39">
        <v>17</v>
      </c>
      <c r="F27" s="35">
        <f>Tabel1[[#This Row],[Huidige inhoud per stuk (ml/gr)]]*Tabel1[[#This Row],[Afname in stuks (o.b.v. 2024)]]</f>
        <v>5100</v>
      </c>
      <c r="G27" s="48"/>
      <c r="H27" s="46"/>
      <c r="I27" s="47"/>
      <c r="J27" s="40" t="str">
        <f>IF(Tabel1[[#This Row],[Productprijs per stuk]]=0,"-",Tabel1[[#This Row],[Productprijs per stuk]]/Tabel1[[#This Row],[Inhoud per stuk (ml/gr)]])</f>
        <v>-</v>
      </c>
      <c r="K27" s="37" t="str">
        <f>IF(Tabel1[[#This Row],[Netto prijs per 1 ml/gr]]="-","-",Tabel1[[#This Row],[Netto prijs per 1 ml/gr]]*Tabel1[[#This Row],[Totaal afname per jaar (per ml/gr)]])</f>
        <v>-</v>
      </c>
      <c r="L27" s="50"/>
      <c r="M27" s="50"/>
      <c r="N27" s="50"/>
      <c r="O27" s="50"/>
    </row>
    <row r="28" spans="1:19" x14ac:dyDescent="0.3">
      <c r="A28" s="51"/>
      <c r="B28" s="23" t="s">
        <v>32</v>
      </c>
      <c r="C28" s="44" t="s">
        <v>47</v>
      </c>
      <c r="D28" s="38">
        <v>200</v>
      </c>
      <c r="E28" s="39">
        <v>562</v>
      </c>
      <c r="F28" s="35">
        <f>Tabel1[[#This Row],[Huidige inhoud per stuk (ml/gr)]]*Tabel1[[#This Row],[Afname in stuks (o.b.v. 2024)]]</f>
        <v>112400</v>
      </c>
      <c r="G28" s="48"/>
      <c r="H28" s="46"/>
      <c r="I28" s="47"/>
      <c r="J28" s="40" t="str">
        <f>IF(Tabel1[[#This Row],[Productprijs per stuk]]=0,"-",Tabel1[[#This Row],[Productprijs per stuk]]/Tabel1[[#This Row],[Inhoud per stuk (ml/gr)]])</f>
        <v>-</v>
      </c>
      <c r="K28" s="37" t="str">
        <f>IF(Tabel1[[#This Row],[Netto prijs per 1 ml/gr]]="-","-",Tabel1[[#This Row],[Netto prijs per 1 ml/gr]]*Tabel1[[#This Row],[Totaal afname per jaar (per ml/gr)]])</f>
        <v>-</v>
      </c>
      <c r="L28" s="50"/>
      <c r="M28" s="50"/>
      <c r="N28" s="50"/>
      <c r="O28" s="50"/>
    </row>
    <row r="29" spans="1:19" x14ac:dyDescent="0.3">
      <c r="A29" s="51"/>
      <c r="B29" s="23" t="s">
        <v>33</v>
      </c>
      <c r="C29" s="44" t="s">
        <v>48</v>
      </c>
      <c r="D29" s="38">
        <v>300</v>
      </c>
      <c r="E29" s="39">
        <v>38</v>
      </c>
      <c r="F29" s="35">
        <f>Tabel1[[#This Row],[Huidige inhoud per stuk (ml/gr)]]*Tabel1[[#This Row],[Afname in stuks (o.b.v. 2024)]]</f>
        <v>11400</v>
      </c>
      <c r="G29" s="48"/>
      <c r="H29" s="46"/>
      <c r="I29" s="47"/>
      <c r="J29" s="40" t="str">
        <f>IF(Tabel1[[#This Row],[Productprijs per stuk]]=0,"-",Tabel1[[#This Row],[Productprijs per stuk]]/Tabel1[[#This Row],[Inhoud per stuk (ml/gr)]])</f>
        <v>-</v>
      </c>
      <c r="K29" s="37" t="str">
        <f>IF(Tabel1[[#This Row],[Netto prijs per 1 ml/gr]]="-","-",Tabel1[[#This Row],[Netto prijs per 1 ml/gr]]*Tabel1[[#This Row],[Totaal afname per jaar (per ml/gr)]])</f>
        <v>-</v>
      </c>
      <c r="L29" s="50"/>
      <c r="M29" s="50"/>
      <c r="N29" s="50"/>
      <c r="O29" s="50"/>
    </row>
    <row r="30" spans="1:19" x14ac:dyDescent="0.3">
      <c r="A30" s="51"/>
      <c r="B30" s="23" t="s">
        <v>34</v>
      </c>
      <c r="C30" s="44" t="s">
        <v>49</v>
      </c>
      <c r="D30" s="38">
        <v>250</v>
      </c>
      <c r="E30" s="39">
        <v>61</v>
      </c>
      <c r="F30" s="35">
        <f>Tabel1[[#This Row],[Huidige inhoud per stuk (ml/gr)]]*Tabel1[[#This Row],[Afname in stuks (o.b.v. 2024)]]</f>
        <v>15250</v>
      </c>
      <c r="G30" s="49"/>
      <c r="H30" s="46"/>
      <c r="I30" s="47"/>
      <c r="J30" s="40" t="str">
        <f>IF(Tabel1[[#This Row],[Productprijs per stuk]]=0,"-",Tabel1[[#This Row],[Productprijs per stuk]]/Tabel1[[#This Row],[Inhoud per stuk (ml/gr)]])</f>
        <v>-</v>
      </c>
      <c r="K30" s="37" t="str">
        <f>IF(Tabel1[[#This Row],[Netto prijs per 1 ml/gr]]="-","-",Tabel1[[#This Row],[Netto prijs per 1 ml/gr]]*Tabel1[[#This Row],[Totaal afname per jaar (per ml/gr)]])</f>
        <v>-</v>
      </c>
      <c r="L30" s="50"/>
      <c r="M30" s="50"/>
      <c r="N30" s="50"/>
      <c r="O30" s="50"/>
    </row>
    <row r="31" spans="1:19" x14ac:dyDescent="0.3">
      <c r="A31" s="51"/>
      <c r="B31" s="23" t="s">
        <v>35</v>
      </c>
      <c r="C31" s="44" t="s">
        <v>50</v>
      </c>
      <c r="D31" s="38">
        <v>400</v>
      </c>
      <c r="E31" s="39">
        <v>40</v>
      </c>
      <c r="F31" s="35">
        <f>Tabel1[[#This Row],[Huidige inhoud per stuk (ml/gr)]]*Tabel1[[#This Row],[Afname in stuks (o.b.v. 2024)]]</f>
        <v>16000</v>
      </c>
      <c r="G31" s="48"/>
      <c r="H31" s="46"/>
      <c r="I31" s="47"/>
      <c r="J31" s="40" t="str">
        <f>IF(Tabel1[[#This Row],[Productprijs per stuk]]=0,"-",Tabel1[[#This Row],[Productprijs per stuk]]/Tabel1[[#This Row],[Inhoud per stuk (ml/gr)]])</f>
        <v>-</v>
      </c>
      <c r="K31" s="37" t="str">
        <f>IF(Tabel1[[#This Row],[Netto prijs per 1 ml/gr]]="-","-",Tabel1[[#This Row],[Netto prijs per 1 ml/gr]]*Tabel1[[#This Row],[Totaal afname per jaar (per ml/gr)]])</f>
        <v>-</v>
      </c>
      <c r="L31" s="50"/>
      <c r="M31" s="50"/>
      <c r="N31" s="50"/>
      <c r="O31" s="50"/>
    </row>
    <row r="32" spans="1:19" x14ac:dyDescent="0.3">
      <c r="A32" s="51"/>
      <c r="B32" s="23" t="s">
        <v>36</v>
      </c>
      <c r="C32" s="44" t="s">
        <v>51</v>
      </c>
      <c r="D32" s="38">
        <v>400</v>
      </c>
      <c r="E32" s="39">
        <v>102</v>
      </c>
      <c r="F32" s="35">
        <f>Tabel1[[#This Row],[Huidige inhoud per stuk (ml/gr)]]*Tabel1[[#This Row],[Afname in stuks (o.b.v. 2024)]]</f>
        <v>40800</v>
      </c>
      <c r="G32" s="48"/>
      <c r="H32" s="46"/>
      <c r="I32" s="47"/>
      <c r="J32" s="40" t="str">
        <f>IF(Tabel1[[#This Row],[Productprijs per stuk]]=0,"-",Tabel1[[#This Row],[Productprijs per stuk]]/Tabel1[[#This Row],[Inhoud per stuk (ml/gr)]])</f>
        <v>-</v>
      </c>
      <c r="K32" s="37" t="str">
        <f>IF(Tabel1[[#This Row],[Netto prijs per 1 ml/gr]]="-","-",Tabel1[[#This Row],[Netto prijs per 1 ml/gr]]*Tabel1[[#This Row],[Totaal afname per jaar (per ml/gr)]])</f>
        <v>-</v>
      </c>
      <c r="L32" s="50"/>
      <c r="M32" s="50"/>
      <c r="N32" s="50"/>
      <c r="O32" s="50"/>
    </row>
    <row r="33" spans="1:19" x14ac:dyDescent="0.3">
      <c r="A33" s="24"/>
      <c r="D33" s="25"/>
      <c r="E33" s="25"/>
      <c r="F33" s="25"/>
      <c r="G33" s="25"/>
      <c r="H33" s="25"/>
      <c r="I33" s="25"/>
      <c r="J33" s="25"/>
      <c r="K33" s="25"/>
      <c r="M33" s="25"/>
      <c r="N33" s="25"/>
      <c r="O33" s="26"/>
      <c r="P33" s="27"/>
      <c r="Q33" s="26"/>
      <c r="R33" s="26"/>
      <c r="S33" s="26"/>
    </row>
    <row r="34" spans="1:19" ht="15" thickBot="1" x14ac:dyDescent="0.35">
      <c r="I34" s="31" t="s">
        <v>25</v>
      </c>
      <c r="J34" s="32"/>
      <c r="K34" s="36">
        <f>SUM(Tabel1[Prijs per jaar (obv afname 2024)])</f>
        <v>0</v>
      </c>
    </row>
    <row r="35" spans="1:19" ht="29.4" thickBot="1" x14ac:dyDescent="0.35">
      <c r="I35" s="33" t="s">
        <v>40</v>
      </c>
      <c r="K35" s="41">
        <f>K34*4</f>
        <v>0</v>
      </c>
      <c r="L35" s="28" t="s">
        <v>26</v>
      </c>
    </row>
    <row r="36" spans="1:19" x14ac:dyDescent="0.3">
      <c r="L36" s="28" t="s">
        <v>27</v>
      </c>
    </row>
  </sheetData>
  <sheetProtection algorithmName="SHA-512" hashValue="HlEWqmLWlJDRzSIOd26R7RrGG/q/HFPKzDKtsNXWemypPnuu70krFzeyYFL4YA/mn44hzpMyOIjKHSMcLN/77A==" saltValue="2mqRFKvqnxK6y9d7GpOoGQ==" spinCount="100000" sheet="1" objects="1" scenarios="1"/>
  <protectedRanges>
    <protectedRange password="A963" sqref="C6:M10" name="Invulveld"/>
  </protectedRanges>
  <mergeCells count="12">
    <mergeCell ref="A24:A32"/>
    <mergeCell ref="B2:P3"/>
    <mergeCell ref="Q22:S22"/>
    <mergeCell ref="B4:O4"/>
    <mergeCell ref="C6:M6"/>
    <mergeCell ref="C7:M7"/>
    <mergeCell ref="C8:M8"/>
    <mergeCell ref="C9:M9"/>
    <mergeCell ref="C10:M10"/>
    <mergeCell ref="B18:O18"/>
    <mergeCell ref="B19:O19"/>
    <mergeCell ref="B20:O20"/>
  </mergeCells>
  <phoneticPr fontId="2"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CB2008D04E244EAA3909A4B9BAC28A" ma:contentTypeVersion="3" ma:contentTypeDescription="Create a new document." ma:contentTypeScope="" ma:versionID="5ffc6c1d1c8d94889a1290e801ea1f2f">
  <xsd:schema xmlns:xsd="http://www.w3.org/2001/XMLSchema" xmlns:xs="http://www.w3.org/2001/XMLSchema" xmlns:p="http://schemas.microsoft.com/office/2006/metadata/properties" xmlns:ns2="ab6d1921-ce30-4298-baef-885254c628a1" targetNamespace="http://schemas.microsoft.com/office/2006/metadata/properties" ma:root="true" ma:fieldsID="3c01d4526beaa25dc548561776b2d474" ns2:_="">
    <xsd:import namespace="ab6d1921-ce30-4298-baef-885254c628a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6d1921-ce30-4298-baef-885254c628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CFCE9-04DB-4E7D-85D6-ACAD9E63C0D2}">
  <ds:schemaRefs>
    <ds:schemaRef ds:uri="http://www.w3.org/XML/1998/namespace"/>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ab6d1921-ce30-4298-baef-885254c628a1"/>
  </ds:schemaRefs>
</ds:datastoreItem>
</file>

<file path=customXml/itemProps2.xml><?xml version="1.0" encoding="utf-8"?>
<ds:datastoreItem xmlns:ds="http://schemas.openxmlformats.org/officeDocument/2006/customXml" ds:itemID="{16CFD19D-2776-4217-B4E5-C5EB8DECB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6d1921-ce30-4298-baef-885254c628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567E1B-76B0-4974-8166-64AC8C4ABC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Kaman, J (scm)</dc:creator>
  <cp:keywords/>
  <dc:description/>
  <cp:lastModifiedBy>Bosma, R (ink)</cp:lastModifiedBy>
  <cp:revision/>
  <dcterms:created xsi:type="dcterms:W3CDTF">2025-01-07T15:16:05Z</dcterms:created>
  <dcterms:modified xsi:type="dcterms:W3CDTF">2025-11-12T10:24:12Z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0x01010069CB2008D04E244EAA3909A4B9BAC28A</vt:lpwstr>
  </property>
  <property fmtid="{D5CDD505-2E9C-101B-9397-08002B2CF9AE}" pid="3" name="Order">
    <vt:r8>148800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