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frd.shsdir.nl\orgData\BZK\RIS\Inkoopdoss\BZK\EA\201865002.018.041 - Kunsttransport en Arthandling\04. NvI\00 Concepten\"/>
    </mc:Choice>
  </mc:AlternateContent>
  <xr:revisionPtr revIDLastSave="0" documentId="8_{423A8A40-FD75-41BC-9101-19FBB32A0F00}" xr6:coauthVersionLast="47" xr6:coauthVersionMax="47" xr10:uidLastSave="{00000000-0000-0000-0000-000000000000}"/>
  <bookViews>
    <workbookView xWindow="3120" yWindow="3120" windowWidth="16545" windowHeight="9525" xr2:uid="{00000000-000D-0000-FFFF-FFFF00000000}"/>
  </bookViews>
  <sheets>
    <sheet name="Blad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E15" i="2"/>
  <c r="C15" i="2"/>
  <c r="C21" i="2"/>
  <c r="C46" i="2"/>
  <c r="C42" i="2"/>
  <c r="C30" i="2"/>
  <c r="C8" i="2"/>
  <c r="C48" i="2" l="1"/>
</calcChain>
</file>

<file path=xl/sharedStrings.xml><?xml version="1.0" encoding="utf-8"?>
<sst xmlns="http://schemas.openxmlformats.org/spreadsheetml/2006/main" count="67" uniqueCount="51">
  <si>
    <t>Prijzenblad EA Kunsttransport en Arthandling</t>
  </si>
  <si>
    <t>Inschrijver dient alleen de groen gemarkeerde cellen in te vullen.</t>
  </si>
  <si>
    <t>Prijs per uur</t>
  </si>
  <si>
    <t>Weging</t>
  </si>
  <si>
    <t>Prijs per dagdeel (4 uur)</t>
  </si>
  <si>
    <t>Prijs per dag (8 uur)</t>
  </si>
  <si>
    <t>Geklimatiseerde en luchtgeveerde vrachtwagen met laadklep</t>
  </si>
  <si>
    <t>Personenwagen, Caddy of vergelijkbaar model</t>
  </si>
  <si>
    <t>Totaal</t>
  </si>
  <si>
    <t>Deel B</t>
  </si>
  <si>
    <t>07.00 - 19.00 uur werkdagen</t>
  </si>
  <si>
    <t>Deel C</t>
  </si>
  <si>
    <t xml:space="preserve">Totaal </t>
  </si>
  <si>
    <t>Huurtarieven materialen</t>
  </si>
  <si>
    <t>Huurprijs per stuk</t>
  </si>
  <si>
    <t>klimaatkist</t>
  </si>
  <si>
    <t>rolcontainer</t>
  </si>
  <si>
    <t xml:space="preserve">Tarieven koop materiaal </t>
  </si>
  <si>
    <t>Prijs per stuk</t>
  </si>
  <si>
    <t>aircap zuurvrij (per rol 160 cm x 100 m)</t>
  </si>
  <si>
    <t>aircap zuurvrij (per rol 200 cm x 100 m)</t>
  </si>
  <si>
    <t>krimpfolie (per rol)</t>
  </si>
  <si>
    <t>zuurvrij papier (per pak, ongeveer A1 formaat)</t>
  </si>
  <si>
    <t>melinex (per rol)</t>
  </si>
  <si>
    <t>tyvek (per rol)</t>
  </si>
  <si>
    <t>Opslagtarieven</t>
  </si>
  <si>
    <t>prijs per maand</t>
  </si>
  <si>
    <t>TOTALE INSCHRIJFPRIJS</t>
  </si>
  <si>
    <t>OPMERKINGEN</t>
  </si>
  <si>
    <t>Uitleg weging:
Weging 1 = Prijs
Weging 2 = Prijs x3
Weging 3 = Prijs x6
Weging 4 = Prijs x9
Weging 5 = Prijs x20
Weging 6 = Prijs x30</t>
  </si>
  <si>
    <t>tarieven arthandling zijn inclusief gangbare basismaterialen om het werk uit te voeren.</t>
  </si>
  <si>
    <t>Arthandler junior</t>
  </si>
  <si>
    <t>Transportbus formaat crafter/sprinter of vergelijkbaar model incl laadklep</t>
  </si>
  <si>
    <t>Prijsitem</t>
  </si>
  <si>
    <t>Deel A2 Transport en installatie</t>
  </si>
  <si>
    <t>Arthandler senior</t>
  </si>
  <si>
    <t xml:space="preserve">Deel A1 Transport </t>
  </si>
  <si>
    <t xml:space="preserve">Vaste tarieven voor gebruik transportwagen, inclusief laden (en indien nodig verpakken) en lossen en kilometervergoeding en gebruik basisgereedschap* en installatiematerialen**, 2 arthandlers  </t>
  </si>
  <si>
    <t>Uurtarieven losse arbeid</t>
  </si>
  <si>
    <t xml:space="preserve">geklimatiseerde en beveiligde opslag per per m2 conform eis 5.11 PvE </t>
  </si>
  <si>
    <t>* Bestaande uit (niet limitatief): klopboor, schroefboor, laserwaterpas, waterpas,  trap (diverse formaten beschikbaar), rolmaat, stanleymes, potlood.</t>
  </si>
  <si>
    <t>** Bestaande uit (niet-limitatief): schroeven en boutjes, oogjes in verschillende maten, perlon- en stalen ophangdraden, loodjes en loodjestang, klaphaken.</t>
  </si>
  <si>
    <t>Alle prijzen zijn all-in prijzen.</t>
  </si>
  <si>
    <t>VERVALLEN (n.a.v. NvI 1)</t>
  </si>
  <si>
    <t>kunststof krat (klein) met kussens (formaat AH) Ca. H 40 x L 60 x B 40 cm</t>
  </si>
  <si>
    <t>kunststof krat (groot) met kussens (formaat PC-box) Ca. H 45 x L 80 x B 60 cm</t>
  </si>
  <si>
    <t>kunststof palletbox (met kussens en schuim) Ca. H 80 x L 120 x B 80 cm</t>
  </si>
  <si>
    <r>
      <rPr>
        <sz val="11"/>
        <color rgb="FFFF0000"/>
        <rFont val="Calibri"/>
        <family val="2"/>
        <scheme val="minor"/>
      </rPr>
      <t>verpakkings</t>
    </r>
    <r>
      <rPr>
        <sz val="11"/>
        <color theme="1"/>
        <rFont val="Calibri"/>
        <family val="2"/>
        <scheme val="minor"/>
      </rPr>
      <t>tape (per rol)</t>
    </r>
  </si>
  <si>
    <t>Vaste tarieven voor gebruik transportwagen, inclusief laden (en indien nodig verpakken), lossen (bij depot Opdrachtnemer of depot Opdrachtgever), kilometervergoeding, arthandler en/of chauffeur, en tijdelijke opslag bij Opdrachtnemer (tot max. 4 weken).  (Ritten mogen altijd gecombineerd uitgevoerd worden)</t>
  </si>
  <si>
    <t>Prijzen excl. btw</t>
  </si>
  <si>
    <t>Inschrijver dient alleen de groen gemarkeerde cellen in te vullen. Andere wijzigingen leiden tot uitsluiting van de aanbestedingsprocedure. Inschrijver dient alle velden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</si>
</sst>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/>
  </cellStyleXfs>
  <cellXfs count="106">
    <xf numFmtId="0" fontId="0" fillId="0" borderId="0" xfId="0"/>
    <xf numFmtId="0" fontId="5" fillId="0" borderId="19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6" fillId="2" borderId="22" xfId="0" applyFont="1" applyFill="1" applyBorder="1" applyAlignment="1">
      <alignment horizontal="left" vertical="top" wrapText="1"/>
    </xf>
    <xf numFmtId="164" fontId="6" fillId="5" borderId="15" xfId="0" applyNumberFormat="1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/>
    </xf>
    <xf numFmtId="164" fontId="1" fillId="5" borderId="0" xfId="0" applyNumberFormat="1" applyFont="1" applyFill="1" applyAlignment="1">
      <alignment horizontal="left" vertical="top"/>
    </xf>
    <xf numFmtId="0" fontId="1" fillId="5" borderId="18" xfId="0" applyFont="1" applyFill="1" applyBorder="1" applyAlignment="1">
      <alignment horizontal="left" vertical="top" wrapText="1"/>
    </xf>
    <xf numFmtId="164" fontId="1" fillId="5" borderId="14" xfId="0" applyNumberFormat="1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22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164" fontId="5" fillId="4" borderId="5" xfId="0" applyNumberFormat="1" applyFont="1" applyFill="1" applyBorder="1" applyAlignment="1" applyProtection="1">
      <alignment horizontal="left" vertical="top" wrapText="1"/>
      <protection locked="0"/>
    </xf>
    <xf numFmtId="164" fontId="5" fillId="4" borderId="9" xfId="0" applyNumberFormat="1" applyFont="1" applyFill="1" applyBorder="1" applyAlignment="1" applyProtection="1">
      <alignment horizontal="left" vertical="top" wrapText="1"/>
      <protection locked="0"/>
    </xf>
    <xf numFmtId="8" fontId="1" fillId="0" borderId="0" xfId="0" applyNumberFormat="1" applyFont="1" applyAlignment="1">
      <alignment horizontal="left" vertical="top"/>
    </xf>
    <xf numFmtId="44" fontId="0" fillId="4" borderId="8" xfId="1" applyFont="1" applyFill="1" applyBorder="1" applyAlignment="1" applyProtection="1">
      <alignment horizontal="left" vertical="top" wrapText="1"/>
      <protection locked="0"/>
    </xf>
    <xf numFmtId="44" fontId="1" fillId="5" borderId="15" xfId="1" applyFont="1" applyFill="1" applyBorder="1" applyAlignment="1">
      <alignment horizontal="left" vertical="top" wrapText="1"/>
    </xf>
    <xf numFmtId="44" fontId="0" fillId="4" borderId="5" xfId="1" applyFont="1" applyFill="1" applyBorder="1" applyAlignment="1" applyProtection="1">
      <alignment horizontal="left" vertical="top" wrapText="1"/>
      <protection locked="0"/>
    </xf>
    <xf numFmtId="44" fontId="0" fillId="4" borderId="12" xfId="1" applyFont="1" applyFill="1" applyBorder="1" applyAlignment="1" applyProtection="1">
      <alignment horizontal="left" vertical="top" wrapText="1"/>
      <protection locked="0"/>
    </xf>
    <xf numFmtId="44" fontId="1" fillId="5" borderId="7" xfId="0" applyNumberFormat="1" applyFont="1" applyFill="1" applyBorder="1" applyAlignment="1">
      <alignment horizontal="left" vertical="top" wrapText="1"/>
    </xf>
    <xf numFmtId="44" fontId="1" fillId="5" borderId="17" xfId="1" applyFont="1" applyFill="1" applyBorder="1" applyAlignment="1">
      <alignment horizontal="left" vertical="top" wrapText="1"/>
    </xf>
    <xf numFmtId="44" fontId="0" fillId="0" borderId="13" xfId="1" applyFont="1" applyBorder="1" applyAlignment="1">
      <alignment horizontal="center" vertical="top" wrapText="1"/>
    </xf>
    <xf numFmtId="44" fontId="0" fillId="0" borderId="0" xfId="1" applyFont="1" applyAlignment="1">
      <alignment horizontal="left" vertical="top" wrapText="1"/>
    </xf>
    <xf numFmtId="44" fontId="0" fillId="0" borderId="0" xfId="1" applyFont="1" applyAlignment="1">
      <alignment horizontal="center" vertical="top" wrapText="1"/>
    </xf>
    <xf numFmtId="44" fontId="0" fillId="4" borderId="9" xfId="1" applyFont="1" applyFill="1" applyBorder="1" applyAlignment="1" applyProtection="1">
      <alignment horizontal="left" vertical="top" wrapText="1"/>
      <protection locked="0"/>
    </xf>
    <xf numFmtId="44" fontId="0" fillId="0" borderId="11" xfId="1" applyFont="1" applyBorder="1" applyAlignment="1">
      <alignment horizontal="center" vertical="top" wrapText="1"/>
    </xf>
    <xf numFmtId="44" fontId="7" fillId="5" borderId="24" xfId="1" applyFont="1" applyFill="1" applyBorder="1" applyAlignment="1">
      <alignment horizontal="left" vertical="top" wrapText="1"/>
    </xf>
    <xf numFmtId="44" fontId="7" fillId="0" borderId="0" xfId="1" applyFont="1" applyAlignment="1">
      <alignment horizontal="center" vertical="top" wrapText="1"/>
    </xf>
    <xf numFmtId="44" fontId="7" fillId="0" borderId="0" xfId="1" applyFont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164" fontId="0" fillId="4" borderId="19" xfId="0" applyNumberForma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64" fontId="1" fillId="0" borderId="0" xfId="0" applyNumberFormat="1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/>
    </xf>
    <xf numFmtId="164" fontId="6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164" fontId="1" fillId="0" borderId="0" xfId="0" applyNumberFormat="1" applyFont="1" applyFill="1" applyAlignment="1">
      <alignment horizontal="left" vertical="top"/>
    </xf>
    <xf numFmtId="164" fontId="0" fillId="0" borderId="0" xfId="0" applyNumberForma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6" fillId="3" borderId="25" xfId="0" applyFont="1" applyFill="1" applyBorder="1" applyAlignment="1">
      <alignment horizontal="left" vertical="top"/>
    </xf>
    <xf numFmtId="0" fontId="5" fillId="0" borderId="26" xfId="0" applyFont="1" applyBorder="1" applyAlignment="1">
      <alignment horizontal="left" vertical="top" wrapText="1"/>
    </xf>
    <xf numFmtId="0" fontId="1" fillId="2" borderId="22" xfId="0" applyFont="1" applyFill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6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7" fillId="7" borderId="0" xfId="0" applyFont="1" applyFill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7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8" fillId="8" borderId="5" xfId="0" applyFont="1" applyFill="1" applyBorder="1" applyAlignment="1">
      <alignment horizontal="left" vertical="top"/>
    </xf>
    <xf numFmtId="0" fontId="8" fillId="8" borderId="0" xfId="0" applyFont="1" applyFill="1" applyBorder="1" applyAlignment="1">
      <alignment horizontal="left" vertical="top" wrapText="1"/>
    </xf>
    <xf numFmtId="44" fontId="8" fillId="8" borderId="8" xfId="1" applyFont="1" applyFill="1" applyBorder="1" applyAlignment="1" applyProtection="1">
      <alignment horizontal="left" vertical="top" wrapText="1"/>
      <protection locked="0"/>
    </xf>
    <xf numFmtId="0" fontId="8" fillId="8" borderId="5" xfId="0" applyFont="1" applyFill="1" applyBorder="1" applyAlignment="1">
      <alignment horizontal="center" vertical="top" wrapText="1"/>
    </xf>
    <xf numFmtId="44" fontId="8" fillId="8" borderId="10" xfId="1" applyFont="1" applyFill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44" fontId="4" fillId="0" borderId="0" xfId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7"/>
  <sheetViews>
    <sheetView tabSelected="1" workbookViewId="0">
      <selection activeCell="B3" sqref="B3"/>
    </sheetView>
  </sheetViews>
  <sheetFormatPr defaultRowHeight="15" x14ac:dyDescent="0.25"/>
  <cols>
    <col min="1" max="1" width="9.140625" style="47"/>
    <col min="2" max="2" width="71.42578125" style="45" bestFit="1" customWidth="1"/>
    <col min="3" max="3" width="17" style="45" customWidth="1"/>
    <col min="4" max="4" width="14.5703125" style="28" customWidth="1"/>
    <col min="5" max="5" width="16" style="45" customWidth="1"/>
    <col min="6" max="6" width="9.7109375" style="45" customWidth="1"/>
    <col min="7" max="7" width="15.7109375" style="28" customWidth="1"/>
    <col min="8" max="8" width="11.7109375" style="45" customWidth="1"/>
    <col min="9" max="9" width="8.85546875" style="28" customWidth="1"/>
    <col min="10" max="10" width="8.85546875" style="47" customWidth="1"/>
    <col min="11" max="11" width="9.140625" style="47" customWidth="1"/>
    <col min="12" max="16384" width="9.140625" style="47"/>
  </cols>
  <sheetData>
    <row r="1" spans="1:11" ht="31.5" customHeight="1" x14ac:dyDescent="0.25">
      <c r="B1" s="104" t="s">
        <v>0</v>
      </c>
      <c r="C1" s="102"/>
      <c r="D1" s="103"/>
      <c r="E1" s="102"/>
      <c r="F1" s="102"/>
      <c r="G1" s="103"/>
      <c r="H1" s="102"/>
    </row>
    <row r="2" spans="1:11" ht="45" x14ac:dyDescent="0.25">
      <c r="B2" s="91" t="s">
        <v>50</v>
      </c>
      <c r="C2" s="46"/>
      <c r="D2" s="46"/>
      <c r="E2" s="46"/>
      <c r="F2" s="46"/>
      <c r="G2" s="99"/>
      <c r="H2" s="46"/>
    </row>
    <row r="3" spans="1:11" ht="16.5" customHeight="1" thickBot="1" x14ac:dyDescent="0.3">
      <c r="A3" s="82" t="s">
        <v>33</v>
      </c>
      <c r="B3" s="41" t="s">
        <v>36</v>
      </c>
      <c r="C3" s="2" t="s">
        <v>49</v>
      </c>
      <c r="D3" s="18"/>
      <c r="E3" s="47"/>
      <c r="F3" s="47"/>
      <c r="G3" s="47"/>
      <c r="H3" s="47"/>
      <c r="I3" s="47"/>
    </row>
    <row r="4" spans="1:11" ht="81" customHeight="1" x14ac:dyDescent="0.25">
      <c r="A4" s="83"/>
      <c r="B4" s="32" t="s">
        <v>48</v>
      </c>
      <c r="C4" s="3" t="s">
        <v>2</v>
      </c>
      <c r="D4" s="19" t="s">
        <v>3</v>
      </c>
      <c r="E4" s="105"/>
      <c r="F4"/>
      <c r="G4"/>
      <c r="H4"/>
      <c r="I4" s="47"/>
    </row>
    <row r="5" spans="1:11" ht="21" customHeight="1" x14ac:dyDescent="0.25">
      <c r="A5" s="85">
        <v>1</v>
      </c>
      <c r="B5" s="1" t="s">
        <v>6</v>
      </c>
      <c r="C5" s="48"/>
      <c r="D5" s="20">
        <v>4</v>
      </c>
      <c r="E5" s="105"/>
      <c r="F5"/>
      <c r="G5"/>
      <c r="H5"/>
      <c r="I5" s="47"/>
    </row>
    <row r="6" spans="1:11" ht="19.5" customHeight="1" x14ac:dyDescent="0.25">
      <c r="A6" s="85">
        <v>2</v>
      </c>
      <c r="B6" s="1" t="s">
        <v>32</v>
      </c>
      <c r="C6" s="48"/>
      <c r="D6" s="20">
        <v>4</v>
      </c>
      <c r="E6" s="105"/>
      <c r="F6"/>
      <c r="G6"/>
      <c r="H6"/>
      <c r="I6" s="47"/>
    </row>
    <row r="7" spans="1:11" ht="16.5" customHeight="1" thickBot="1" x14ac:dyDescent="0.3">
      <c r="A7" s="85">
        <v>3</v>
      </c>
      <c r="B7" s="4" t="s">
        <v>7</v>
      </c>
      <c r="C7" s="49"/>
      <c r="D7" s="20">
        <v>4</v>
      </c>
      <c r="E7" s="105"/>
      <c r="F7"/>
      <c r="G7"/>
      <c r="H7"/>
      <c r="I7" s="47"/>
    </row>
    <row r="8" spans="1:11" ht="15.75" customHeight="1" x14ac:dyDescent="0.25">
      <c r="A8" s="83"/>
      <c r="B8" s="34" t="s">
        <v>8</v>
      </c>
      <c r="C8" s="33">
        <f>SUM(C5:C7)*9</f>
        <v>0</v>
      </c>
      <c r="D8" s="45"/>
      <c r="E8" s="105"/>
      <c r="F8"/>
      <c r="G8"/>
      <c r="H8"/>
      <c r="I8" s="47"/>
    </row>
    <row r="9" spans="1:11" ht="15.75" customHeight="1" x14ac:dyDescent="0.25">
      <c r="A9" s="83"/>
      <c r="B9" s="42"/>
      <c r="C9" s="69"/>
      <c r="D9" s="21"/>
      <c r="E9" s="105"/>
      <c r="F9" s="5"/>
      <c r="G9" s="21"/>
      <c r="H9" s="5"/>
      <c r="I9" s="21"/>
      <c r="J9" s="14"/>
    </row>
    <row r="10" spans="1:11" ht="16.5" customHeight="1" thickBot="1" x14ac:dyDescent="0.3">
      <c r="A10" s="83"/>
      <c r="B10" s="76" t="s">
        <v>34</v>
      </c>
      <c r="C10" s="77"/>
      <c r="D10" s="18"/>
      <c r="E10" s="105"/>
      <c r="F10" s="47"/>
      <c r="G10" s="47"/>
      <c r="H10" s="47"/>
      <c r="J10" s="50"/>
    </row>
    <row r="11" spans="1:11" ht="53.25" customHeight="1" x14ac:dyDescent="0.25">
      <c r="A11" s="83"/>
      <c r="B11" s="32" t="s">
        <v>37</v>
      </c>
      <c r="C11" s="32" t="s">
        <v>2</v>
      </c>
      <c r="D11" s="19" t="s">
        <v>3</v>
      </c>
      <c r="E11" s="19" t="s">
        <v>4</v>
      </c>
      <c r="F11" s="19" t="s">
        <v>3</v>
      </c>
      <c r="G11" s="19" t="s">
        <v>5</v>
      </c>
      <c r="H11" s="19" t="s">
        <v>3</v>
      </c>
      <c r="J11" s="105"/>
      <c r="K11" s="42"/>
    </row>
    <row r="12" spans="1:11" ht="15.75" customHeight="1" x14ac:dyDescent="0.25">
      <c r="A12" s="85">
        <v>4</v>
      </c>
      <c r="B12" s="1" t="s">
        <v>6</v>
      </c>
      <c r="C12" s="48"/>
      <c r="D12" s="20">
        <v>4</v>
      </c>
      <c r="E12" s="48"/>
      <c r="F12" s="30">
        <v>4</v>
      </c>
      <c r="G12" s="48"/>
      <c r="H12" s="30">
        <v>4</v>
      </c>
      <c r="J12" s="105"/>
    </row>
    <row r="13" spans="1:11" ht="15.75" customHeight="1" x14ac:dyDescent="0.25">
      <c r="A13" s="85">
        <v>5</v>
      </c>
      <c r="B13" s="1" t="s">
        <v>32</v>
      </c>
      <c r="C13" s="48"/>
      <c r="D13" s="20">
        <v>4</v>
      </c>
      <c r="E13" s="48"/>
      <c r="F13" s="30">
        <v>4</v>
      </c>
      <c r="G13" s="48"/>
      <c r="H13" s="30">
        <v>4</v>
      </c>
      <c r="J13" s="105"/>
    </row>
    <row r="14" spans="1:11" ht="16.5" thickBot="1" x14ac:dyDescent="0.3">
      <c r="A14" s="85">
        <v>6</v>
      </c>
      <c r="B14" s="4" t="s">
        <v>7</v>
      </c>
      <c r="C14" s="49"/>
      <c r="D14" s="20">
        <v>4</v>
      </c>
      <c r="E14" s="48"/>
      <c r="F14" s="30">
        <v>4</v>
      </c>
      <c r="G14" s="48"/>
      <c r="H14" s="30">
        <v>4</v>
      </c>
      <c r="J14" s="105"/>
    </row>
    <row r="15" spans="1:11" ht="15.75" x14ac:dyDescent="0.25">
      <c r="A15" s="83"/>
      <c r="B15" s="34" t="s">
        <v>8</v>
      </c>
      <c r="C15" s="33">
        <f>SUM(C12:C14)*9</f>
        <v>0</v>
      </c>
      <c r="D15" s="67"/>
      <c r="E15" s="35">
        <f>SUM(E12:E14)*9</f>
        <v>0</v>
      </c>
      <c r="F15" s="31"/>
      <c r="G15" s="35">
        <f>SUM(G12:G14)*9</f>
        <v>0</v>
      </c>
      <c r="H15" s="47"/>
      <c r="J15" s="105"/>
    </row>
    <row r="16" spans="1:11" ht="15.75" x14ac:dyDescent="0.25">
      <c r="A16" s="83"/>
      <c r="B16" s="70"/>
      <c r="C16" s="71"/>
      <c r="D16" s="72"/>
      <c r="E16" s="73"/>
      <c r="F16" s="74"/>
      <c r="G16" s="73"/>
      <c r="H16" s="75"/>
      <c r="I16" s="68"/>
      <c r="J16" s="105"/>
    </row>
    <row r="17" spans="1:10" ht="16.5" customHeight="1" thickBot="1" x14ac:dyDescent="0.3">
      <c r="A17" s="83"/>
      <c r="B17" s="41" t="s">
        <v>9</v>
      </c>
      <c r="C17" s="79"/>
      <c r="D17" s="80"/>
      <c r="J17" s="105"/>
    </row>
    <row r="18" spans="1:10" ht="30" x14ac:dyDescent="0.25">
      <c r="A18" s="83"/>
      <c r="B18" s="43" t="s">
        <v>38</v>
      </c>
      <c r="C18" s="6" t="s">
        <v>10</v>
      </c>
      <c r="D18" s="78" t="s">
        <v>3</v>
      </c>
      <c r="H18" s="8"/>
    </row>
    <row r="19" spans="1:10" ht="18" customHeight="1" x14ac:dyDescent="0.25">
      <c r="A19" s="85">
        <v>7</v>
      </c>
      <c r="B19" s="86" t="s">
        <v>35</v>
      </c>
      <c r="C19" s="66"/>
      <c r="D19" s="23">
        <v>6</v>
      </c>
      <c r="E19" s="8"/>
    </row>
    <row r="20" spans="1:10" ht="15.75" customHeight="1" thickBot="1" x14ac:dyDescent="0.3">
      <c r="A20" s="85">
        <v>8</v>
      </c>
      <c r="B20" s="65" t="s">
        <v>31</v>
      </c>
      <c r="C20" s="66"/>
      <c r="D20" s="24">
        <v>6</v>
      </c>
      <c r="E20" s="8"/>
    </row>
    <row r="21" spans="1:10" x14ac:dyDescent="0.25">
      <c r="A21" s="83"/>
      <c r="B21" s="36" t="s">
        <v>8</v>
      </c>
      <c r="C21" s="37">
        <f>SUM(C19:C20)*30</f>
        <v>0</v>
      </c>
      <c r="D21" s="24"/>
    </row>
    <row r="22" spans="1:10" ht="15.75" customHeight="1" x14ac:dyDescent="0.25">
      <c r="A22" s="83"/>
      <c r="B22" s="14"/>
      <c r="C22" s="5"/>
    </row>
    <row r="23" spans="1:10" ht="15.75" customHeight="1" thickBot="1" x14ac:dyDescent="0.3">
      <c r="A23" s="83"/>
      <c r="B23" s="41" t="s">
        <v>11</v>
      </c>
      <c r="C23" s="7"/>
      <c r="D23" s="81"/>
    </row>
    <row r="24" spans="1:10" ht="15.75" thickBot="1" x14ac:dyDescent="0.3">
      <c r="A24" s="83"/>
      <c r="B24" s="11" t="s">
        <v>13</v>
      </c>
      <c r="C24" s="12" t="s">
        <v>14</v>
      </c>
      <c r="D24" s="25" t="s">
        <v>3</v>
      </c>
      <c r="E24" s="13"/>
    </row>
    <row r="25" spans="1:10" ht="15.75" customHeight="1" x14ac:dyDescent="0.25">
      <c r="A25" s="85">
        <v>10</v>
      </c>
      <c r="B25" s="88" t="s">
        <v>15</v>
      </c>
      <c r="C25" s="53"/>
      <c r="D25" s="23">
        <v>1</v>
      </c>
      <c r="G25" s="100"/>
    </row>
    <row r="26" spans="1:10" x14ac:dyDescent="0.25">
      <c r="A26" s="85">
        <v>11</v>
      </c>
      <c r="B26" s="98" t="s">
        <v>44</v>
      </c>
      <c r="C26" s="53"/>
      <c r="D26" s="23">
        <v>4</v>
      </c>
      <c r="G26" s="100"/>
    </row>
    <row r="27" spans="1:10" ht="18" customHeight="1" x14ac:dyDescent="0.25">
      <c r="A27" s="85">
        <v>12</v>
      </c>
      <c r="B27" s="98" t="s">
        <v>45</v>
      </c>
      <c r="C27" s="53"/>
      <c r="D27" s="23">
        <v>4</v>
      </c>
      <c r="G27" s="100"/>
    </row>
    <row r="28" spans="1:10" x14ac:dyDescent="0.25">
      <c r="A28" s="85">
        <v>13</v>
      </c>
      <c r="B28" s="98" t="s">
        <v>46</v>
      </c>
      <c r="C28" s="53"/>
      <c r="D28" s="23">
        <v>3</v>
      </c>
    </row>
    <row r="29" spans="1:10" ht="15.75" thickBot="1" x14ac:dyDescent="0.3">
      <c r="A29" s="85">
        <v>14</v>
      </c>
      <c r="B29" s="89" t="s">
        <v>16</v>
      </c>
      <c r="C29" s="54"/>
      <c r="D29" s="23">
        <v>2</v>
      </c>
    </row>
    <row r="30" spans="1:10" x14ac:dyDescent="0.25">
      <c r="A30" s="83"/>
      <c r="B30" s="39" t="s">
        <v>12</v>
      </c>
      <c r="C30" s="55">
        <f>SUM(C25+(C26*9)+(C27*9)+(C28*6)+(C29*3))</f>
        <v>0</v>
      </c>
      <c r="D30" s="24"/>
    </row>
    <row r="31" spans="1:10" ht="15.75" thickBot="1" x14ac:dyDescent="0.3">
      <c r="A31" s="83"/>
      <c r="B31" s="7"/>
      <c r="C31" s="7"/>
    </row>
    <row r="32" spans="1:10" x14ac:dyDescent="0.25">
      <c r="A32" s="83"/>
      <c r="B32" s="9" t="s">
        <v>17</v>
      </c>
      <c r="C32" s="10" t="s">
        <v>18</v>
      </c>
      <c r="D32" s="26" t="s">
        <v>3</v>
      </c>
    </row>
    <row r="33" spans="1:9" x14ac:dyDescent="0.25">
      <c r="A33" s="93">
        <v>15</v>
      </c>
      <c r="B33" s="94" t="s">
        <v>43</v>
      </c>
      <c r="C33" s="95"/>
      <c r="D33" s="96">
        <v>0</v>
      </c>
    </row>
    <row r="34" spans="1:9" x14ac:dyDescent="0.25">
      <c r="A34" s="85">
        <v>16</v>
      </c>
      <c r="B34" s="87" t="s">
        <v>19</v>
      </c>
      <c r="C34" s="51"/>
      <c r="D34" s="23">
        <v>3</v>
      </c>
    </row>
    <row r="35" spans="1:9" ht="15.75" customHeight="1" x14ac:dyDescent="0.25">
      <c r="A35" s="85">
        <v>17</v>
      </c>
      <c r="B35" s="87" t="s">
        <v>20</v>
      </c>
      <c r="C35" s="51"/>
      <c r="D35" s="23">
        <v>3</v>
      </c>
    </row>
    <row r="36" spans="1:9" x14ac:dyDescent="0.25">
      <c r="A36" s="85">
        <v>18</v>
      </c>
      <c r="B36" s="87" t="s">
        <v>21</v>
      </c>
      <c r="C36" s="51"/>
      <c r="D36" s="23">
        <v>1</v>
      </c>
    </row>
    <row r="37" spans="1:9" ht="15.75" customHeight="1" x14ac:dyDescent="0.25">
      <c r="A37" s="85">
        <v>19</v>
      </c>
      <c r="B37" s="87" t="s">
        <v>47</v>
      </c>
      <c r="C37" s="51"/>
      <c r="D37" s="23">
        <v>1</v>
      </c>
    </row>
    <row r="38" spans="1:9" x14ac:dyDescent="0.25">
      <c r="A38" s="85">
        <v>20</v>
      </c>
      <c r="B38" s="87" t="s">
        <v>22</v>
      </c>
      <c r="C38" s="51"/>
      <c r="D38" s="23">
        <v>1</v>
      </c>
    </row>
    <row r="39" spans="1:9" ht="15" customHeight="1" x14ac:dyDescent="0.25">
      <c r="A39" s="85">
        <v>21</v>
      </c>
      <c r="B39" s="87" t="s">
        <v>23</v>
      </c>
      <c r="C39" s="51"/>
      <c r="D39" s="23">
        <v>1</v>
      </c>
    </row>
    <row r="40" spans="1:9" ht="15" customHeight="1" x14ac:dyDescent="0.25">
      <c r="A40" s="85">
        <v>22</v>
      </c>
      <c r="B40" s="87" t="s">
        <v>24</v>
      </c>
      <c r="C40" s="51"/>
      <c r="D40" s="23">
        <v>1</v>
      </c>
    </row>
    <row r="41" spans="1:9" ht="15" customHeight="1" thickBot="1" x14ac:dyDescent="0.3">
      <c r="A41" s="92">
        <v>23</v>
      </c>
      <c r="B41" s="94" t="s">
        <v>43</v>
      </c>
      <c r="C41" s="97"/>
      <c r="D41" s="96">
        <v>0</v>
      </c>
    </row>
    <row r="42" spans="1:9" s="40" customFormat="1" ht="21.75" customHeight="1" x14ac:dyDescent="0.25">
      <c r="A42" s="84"/>
      <c r="B42" s="38" t="s">
        <v>8</v>
      </c>
      <c r="C42" s="56">
        <f>SUM((C33*30)+(C34*6)+(C35*6)+(C36+C37+C38+C39+C40)+(C41*3))</f>
        <v>0</v>
      </c>
      <c r="D42" s="57"/>
      <c r="E42" s="58"/>
      <c r="F42" s="58"/>
      <c r="G42" s="28"/>
      <c r="H42" s="45"/>
      <c r="I42" s="63"/>
    </row>
    <row r="43" spans="1:9" ht="15.75" thickBot="1" x14ac:dyDescent="0.3">
      <c r="A43" s="83"/>
      <c r="B43" s="7"/>
      <c r="C43" s="15"/>
      <c r="D43" s="27"/>
      <c r="E43" s="58"/>
      <c r="F43" s="58"/>
      <c r="G43" s="59"/>
      <c r="I43" s="29"/>
    </row>
    <row r="44" spans="1:9" x14ac:dyDescent="0.25">
      <c r="A44" s="83"/>
      <c r="B44" s="9" t="s">
        <v>25</v>
      </c>
      <c r="C44" s="6" t="s">
        <v>26</v>
      </c>
      <c r="D44" s="22" t="s">
        <v>3</v>
      </c>
      <c r="E44" s="58"/>
      <c r="F44" s="58"/>
      <c r="G44" s="59"/>
      <c r="I44" s="29"/>
    </row>
    <row r="45" spans="1:9" ht="105" customHeight="1" thickBot="1" x14ac:dyDescent="0.3">
      <c r="A45" s="85">
        <v>24</v>
      </c>
      <c r="B45" s="87" t="s">
        <v>39</v>
      </c>
      <c r="C45" s="60"/>
      <c r="D45" s="23">
        <v>3</v>
      </c>
      <c r="E45" s="58"/>
      <c r="F45" s="58"/>
      <c r="G45" s="101"/>
      <c r="I45" s="29"/>
    </row>
    <row r="46" spans="1:9" x14ac:dyDescent="0.25">
      <c r="A46" s="83"/>
      <c r="B46" s="38" t="s">
        <v>8</v>
      </c>
      <c r="C46" s="52">
        <f>(C45*6)</f>
        <v>0</v>
      </c>
      <c r="D46" s="61"/>
      <c r="E46" s="58"/>
      <c r="F46" s="58"/>
      <c r="I46" s="29"/>
    </row>
    <row r="47" spans="1:9" ht="18.75" customHeight="1" thickBot="1" x14ac:dyDescent="0.3">
      <c r="A47" s="83"/>
      <c r="C47" s="58"/>
      <c r="D47" s="59"/>
      <c r="E47" s="58"/>
      <c r="F47" s="58"/>
      <c r="I47" s="29"/>
    </row>
    <row r="48" spans="1:9" ht="19.5" customHeight="1" thickBot="1" x14ac:dyDescent="0.3">
      <c r="A48" s="83"/>
      <c r="B48" s="44" t="s">
        <v>27</v>
      </c>
      <c r="C48" s="62">
        <f>C8+C15+E15+G15+C21+C30+C42+C46</f>
        <v>0</v>
      </c>
      <c r="D48" s="63"/>
      <c r="E48" s="64"/>
      <c r="F48" s="64"/>
      <c r="G48" s="63"/>
      <c r="H48" s="64"/>
      <c r="I48" s="29"/>
    </row>
    <row r="49" spans="2:9" ht="38.25" customHeight="1" x14ac:dyDescent="0.25">
      <c r="B49" s="16"/>
      <c r="C49" s="47"/>
      <c r="D49" s="29"/>
      <c r="E49" s="47"/>
      <c r="F49" s="47"/>
      <c r="G49" s="29"/>
      <c r="H49" s="47"/>
      <c r="I49" s="29"/>
    </row>
    <row r="50" spans="2:9" x14ac:dyDescent="0.25">
      <c r="B50" s="17" t="s">
        <v>28</v>
      </c>
      <c r="C50" s="47"/>
      <c r="D50" s="29"/>
      <c r="E50" s="47"/>
      <c r="F50" s="47"/>
      <c r="G50" s="29"/>
      <c r="H50" s="47"/>
    </row>
    <row r="51" spans="2:9" ht="105" x14ac:dyDescent="0.25">
      <c r="B51" s="45" t="s">
        <v>29</v>
      </c>
      <c r="D51" s="29"/>
      <c r="E51" s="47"/>
      <c r="F51" s="47"/>
      <c r="G51" s="29"/>
      <c r="H51" s="47"/>
    </row>
    <row r="52" spans="2:9" x14ac:dyDescent="0.25">
      <c r="B52" s="47" t="s">
        <v>1</v>
      </c>
      <c r="D52" s="29"/>
      <c r="E52" s="47"/>
      <c r="F52" s="47"/>
      <c r="G52" s="29"/>
      <c r="H52" s="47"/>
    </row>
    <row r="53" spans="2:9" x14ac:dyDescent="0.25">
      <c r="B53" s="102" t="s">
        <v>30</v>
      </c>
      <c r="C53" s="102"/>
      <c r="D53" s="103"/>
      <c r="E53" s="47"/>
      <c r="F53" s="47"/>
      <c r="G53" s="29"/>
      <c r="H53" s="47"/>
    </row>
    <row r="54" spans="2:9" x14ac:dyDescent="0.25">
      <c r="B54" s="102" t="s">
        <v>42</v>
      </c>
      <c r="C54" s="102"/>
      <c r="D54" s="103"/>
      <c r="E54" s="47"/>
      <c r="F54" s="47"/>
      <c r="G54" s="29"/>
      <c r="H54" s="47"/>
    </row>
    <row r="56" spans="2:9" ht="45" x14ac:dyDescent="0.25">
      <c r="B56" s="45" t="s">
        <v>40</v>
      </c>
    </row>
    <row r="57" spans="2:9" ht="47.25" customHeight="1" x14ac:dyDescent="0.25">
      <c r="B57" s="90" t="s">
        <v>41</v>
      </c>
    </row>
  </sheetData>
  <mergeCells count="5">
    <mergeCell ref="B53:D53"/>
    <mergeCell ref="B1:H1"/>
    <mergeCell ref="B54:D54"/>
    <mergeCell ref="J11:J17"/>
    <mergeCell ref="E4:E10"/>
  </mergeCells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Iserief, Noortje</dc:creator>
  <cp:lastModifiedBy>Iperen, Corné van</cp:lastModifiedBy>
  <cp:lastPrinted>2020-01-24T12:06:36Z</cp:lastPrinted>
  <dcterms:created xsi:type="dcterms:W3CDTF">2019-12-06T10:38:23Z</dcterms:created>
  <dcterms:modified xsi:type="dcterms:W3CDTF">2025-12-11T10:50:23Z</dcterms:modified>
</cp:coreProperties>
</file>