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9.94.11\CompendaData\CRMAlphaAdviesBureauDB\Archief\00047000\"/>
    </mc:Choice>
  </mc:AlternateContent>
  <xr:revisionPtr revIDLastSave="0" documentId="13_ncr:1_{458E00A5-9E50-4907-9829-B418797485C5}" xr6:coauthVersionLast="47" xr6:coauthVersionMax="47" xr10:uidLastSave="{00000000-0000-0000-0000-000000000000}"/>
  <bookViews>
    <workbookView xWindow="-120" yWindow="-120" windowWidth="29040" windowHeight="15720" tabRatio="959" xr2:uid="{00000000-000D-0000-FFFF-FFFF00000000}"/>
  </bookViews>
  <sheets>
    <sheet name="Algemene gegevens" sheetId="23" r:id="rId1"/>
    <sheet name="Prijzenblad v2 NvI-I" sheetId="24" r:id="rId2"/>
    <sheet name="Prijzenblad ontwerp B" sheetId="26" state="hidden" r:id="rId3"/>
  </sheets>
  <definedNames>
    <definedName name="_xlnm.Print_Area" localSheetId="0">'Algemene gegevens'!$A$1:$L$32</definedName>
    <definedName name="_xlnm.Print_Area" localSheetId="1">'Prijzenblad v2 NvI-I'!$C$1:$H$48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24" l="1"/>
  <c r="J15" i="24" s="1"/>
  <c r="H14" i="24"/>
  <c r="J14" i="24" s="1"/>
  <c r="H8" i="24"/>
  <c r="J8" i="24" s="1"/>
  <c r="G41" i="24"/>
  <c r="H41" i="24" s="1"/>
  <c r="J41" i="24" s="1"/>
  <c r="J1" i="24" a="1"/>
  <c r="J1" i="24" s="1"/>
  <c r="H13" i="24"/>
  <c r="J13" i="24" s="1"/>
  <c r="H12" i="24"/>
  <c r="J12" i="24" s="1"/>
  <c r="H30" i="24"/>
  <c r="J30" i="24" s="1"/>
  <c r="H29" i="24"/>
  <c r="J29" i="24" s="1"/>
  <c r="H25" i="24"/>
  <c r="J25" i="24" s="1"/>
  <c r="H24" i="24"/>
  <c r="J24" i="24" s="1"/>
  <c r="H23" i="24"/>
  <c r="J23" i="24" s="1"/>
  <c r="H21" i="24"/>
  <c r="J21" i="24" s="1"/>
  <c r="H20" i="24"/>
  <c r="J20" i="24" s="1"/>
  <c r="H19" i="24"/>
  <c r="J19" i="24" s="1"/>
  <c r="J47" i="24" l="1"/>
  <c r="I1" i="26" a="1"/>
  <c r="I1" i="26" s="1"/>
  <c r="H40" i="26" l="1"/>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 r="H45" i="2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<sst xmlns="http://schemas.openxmlformats.org/spreadsheetml/2006/main" count="121" uniqueCount="97">
  <si>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</si>
  <si>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</si>
  <si>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</si>
  <si>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</si>
  <si>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</si>
  <si>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</si>
  <si>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</si>
  <si>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</si>
  <si>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</si>
  <si>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Eventueel bijvoegen link of afbeelding</t>
  </si>
  <si>
    <t>Totaalprijs</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</si>
  <si>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</si>
  <si>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</si>
  <si>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</si>
  <si>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</si>
  <si>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</si>
  <si>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</si>
  <si>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</si>
  <si>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</si>
  <si>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</si>
  <si>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</si>
  <si>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</si>
  <si>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</si>
  <si>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Contactpersoon aanbestedingsprocedure</t>
  </si>
  <si>
    <t>Jan Veenstra</t>
  </si>
  <si>
    <t>Inkoopadviseur Alpha Adviesbureau</t>
  </si>
  <si>
    <t>jveenstra@alpha-adviesbureau.nl</t>
  </si>
  <si>
    <t xml:space="preserve">Mobiel nummer contactpersoon </t>
  </si>
  <si>
    <t xml:space="preserve">E-mail adres contactpersoon </t>
  </si>
  <si>
    <t xml:space="preserve">Vestigingsplaats </t>
  </si>
  <si>
    <t>06-5143 3062</t>
  </si>
  <si>
    <t>Volgnr</t>
  </si>
  <si>
    <t>Naam opdrachtgever [1]</t>
  </si>
  <si>
    <t>1.1</t>
  </si>
  <si>
    <t>Eenheid</t>
  </si>
  <si>
    <t>Tarief per eenheid</t>
  </si>
  <si>
    <t>2.1</t>
  </si>
  <si>
    <t>2.2</t>
  </si>
  <si>
    <t>3.1</t>
  </si>
  <si>
    <t>consult</t>
  </si>
  <si>
    <t>gesprek</t>
  </si>
  <si>
    <t>3.2</t>
  </si>
  <si>
    <t>3.3</t>
  </si>
  <si>
    <t>3.4</t>
  </si>
  <si>
    <t>3.5</t>
  </si>
  <si>
    <t>Nationaal openbare aanbesteding Arbodienstverlening</t>
  </si>
  <si>
    <t>4.1</t>
  </si>
  <si>
    <t>medewerker</t>
  </si>
  <si>
    <t>5.1</t>
  </si>
  <si>
    <t>2025-ArboDV-304016</t>
  </si>
  <si>
    <t>Stichting Librijn Openbaar Onderwijs</t>
  </si>
  <si>
    <t>KVK 27263332</t>
  </si>
  <si>
    <t>LET OP: communicatie via</t>
  </si>
  <si>
    <t>Berichtenmodule TenderNed</t>
  </si>
  <si>
    <t>Vaste jaarlijkse bijdrage</t>
  </si>
  <si>
    <t>Fysiek spreekuur locatie Opdrachtgever</t>
  </si>
  <si>
    <t>Reiskosten (vast tarief per dag fystiek spreekuur)</t>
  </si>
  <si>
    <t>dag</t>
  </si>
  <si>
    <t>3.6</t>
  </si>
  <si>
    <t>3.7</t>
  </si>
  <si>
    <t>Overige diensten</t>
  </si>
  <si>
    <t>4.2</t>
  </si>
  <si>
    <t>5.2</t>
  </si>
  <si>
    <t>5.3</t>
  </si>
  <si>
    <t>5.4</t>
  </si>
  <si>
    <t>5.5</t>
  </si>
  <si>
    <t>Prijzenblad op basis van indicatieve inzet op jaarbasis</t>
  </si>
  <si>
    <t>Tarief btw</t>
  </si>
  <si>
    <t>Bedrag btw</t>
  </si>
  <si>
    <t>Inschrijfbiljet</t>
  </si>
  <si>
    <t>Delft</t>
  </si>
  <si>
    <r>
      <t xml:space="preserve">Implementatiekosten (éénmalig) </t>
    </r>
    <r>
      <rPr>
        <sz val="11"/>
        <rFont val="Calibri"/>
        <family val="2"/>
        <scheme val="minor"/>
      </rPr>
      <t>(indien kosten worden opgevoerd, deze specificeren en onderbouwen)</t>
    </r>
  </si>
  <si>
    <t>Totaalbedrag btw</t>
  </si>
  <si>
    <t>VERGELIJKINGSPRIJS - Totaalprijs exclusief BTW:</t>
  </si>
  <si>
    <t>Opmerking(en)</t>
  </si>
  <si>
    <t>Tarief indien niet gevoerd tijdens fysiek spreekuur</t>
  </si>
  <si>
    <r>
      <t>Verzuimconsult Bedrijfsarts, uiterlijk 6</t>
    </r>
    <r>
      <rPr>
        <vertAlign val="superscript"/>
        <sz val="11"/>
        <rFont val="Calibri"/>
        <family val="2"/>
        <scheme val="minor"/>
      </rPr>
      <t>e</t>
    </r>
    <r>
      <rPr>
        <sz val="11"/>
        <rFont val="Calibri"/>
        <family val="2"/>
        <scheme val="minor"/>
      </rPr>
      <t xml:space="preserve"> week na eerste verzuimdag, inclusief opstellen probleemanalyse</t>
    </r>
  </si>
  <si>
    <t xml:space="preserve">Drie-gesprek werkgever / werknemer / POB </t>
  </si>
  <si>
    <r>
      <t>Verzuimconsult bij Bedrijfsarts in de 11</t>
    </r>
    <r>
      <rPr>
        <vertAlign val="superscript"/>
        <sz val="11"/>
        <rFont val="Calibri"/>
        <family val="2"/>
        <scheme val="minor"/>
      </rPr>
      <t>e</t>
    </r>
    <r>
      <rPr>
        <sz val="11"/>
        <rFont val="Calibri"/>
        <family val="2"/>
        <scheme val="minor"/>
      </rPr>
      <t xml:space="preserve"> verzuimmaand inclusief opstellen inzetbaarheidsprofiel</t>
    </r>
  </si>
  <si>
    <r>
      <t>Verzuimconsult bij Bedrijfsarts vóór 87</t>
    </r>
    <r>
      <rPr>
        <vertAlign val="superscript"/>
        <sz val="11"/>
        <rFont val="Calibri"/>
        <family val="2"/>
        <scheme val="minor"/>
      </rPr>
      <t>e</t>
    </r>
    <r>
      <rPr>
        <sz val="11"/>
        <rFont val="Calibri"/>
        <family val="2"/>
        <scheme val="minor"/>
      </rPr>
      <t xml:space="preserve"> week inclusief opstellen re-integratieverslag t.b.v. WIA-aanvraag en alle andere benodigde documenten voor verzuimende medewerker</t>
    </r>
  </si>
  <si>
    <r>
      <t>Verzuimconsult bij Bedrijfsarts in de 23</t>
    </r>
    <r>
      <rPr>
        <vertAlign val="superscript"/>
        <sz val="11"/>
        <rFont val="Calibri"/>
        <family val="2"/>
        <scheme val="minor"/>
      </rPr>
      <t>e</t>
    </r>
    <r>
      <rPr>
        <sz val="11"/>
        <rFont val="Calibri"/>
        <family val="2"/>
        <scheme val="minor"/>
      </rPr>
      <t xml:space="preserve"> verzuimmaand inclusief opstellen 26-weken prognose t.b.v. aanvraag ontslagvergunning (afhankelijk van WIA-beschikking)</t>
    </r>
  </si>
  <si>
    <t>Basis dienstverlening verzuimbegeleiding; gecombineerde inzet bedrijfsarts (BA) en praktijkondersteuner bedrijfsarts (POB)</t>
  </si>
  <si>
    <t>Consult second opinion (uitvoering derde)</t>
  </si>
  <si>
    <t>implementatie totaal</t>
  </si>
  <si>
    <t>Omschrijving</t>
  </si>
  <si>
    <t>5.6</t>
  </si>
  <si>
    <t>5.7</t>
  </si>
  <si>
    <t>Periodiek fysiek spreekuur, dag (dagtarief gebaseerd op uurtarief x 8 uren) (definitieve frequentie en duur n.t.b. implementatiefase)</t>
  </si>
  <si>
    <t>Vervolgconsulten bij Bedrijfsarts om de 4 à 6 weken, met schriftelijke verzuimrapportage aan de werkgever. Afhankelijk van de feitelijk situatie en op basis van het advies van de Bedrijfsarts vinden de vervolgconsulten ofwel bij de POB ofwel bij de Bedrijfsarts plaats</t>
  </si>
  <si>
    <t>Vervolgconsulten bij POB om de 4 à 6 weken, met schriftelijke verzuimrapportage aan de werkgever. Afhankelijk van de feitelijk situatie en op basis van het advies van de Bedrijfsarts vinden de vervolgconsulten ofwel bij de POB ofwel bij de Bedrijfsarts plaats</t>
  </si>
  <si>
    <t>Consult preventief spreekuur / arbeidsomstandighedenspreekuur</t>
  </si>
  <si>
    <t>Vaste jaarlijkse bijdrage per werknemer (vaststelling aantal medewerkers éénmaal per jaar, per 01 februari). Inclusief ziekmelding / hersteldmelding (w.o. registratie, opstellen en actualiseren vereiste documenten, verzuimdossier, afstemming leidinggevende)</t>
  </si>
  <si>
    <r>
      <t xml:space="preserve">Prijzenblad </t>
    </r>
    <r>
      <rPr>
        <sz val="14"/>
        <color theme="0"/>
        <rFont val="Calibri"/>
        <family val="2"/>
        <scheme val="minor"/>
      </rPr>
      <t>[versie 2 / NvI-I]</t>
    </r>
  </si>
  <si>
    <t>2.3</t>
  </si>
  <si>
    <t>Periodiek fysiek spreekuur POB, dag (dagtarief gebaseerd op uurtarief x 8 uren) (definitieve frequentie en duur n.t.b. implementatiefase)</t>
  </si>
  <si>
    <t>2.4</t>
  </si>
  <si>
    <t>Reiskosten POB (vast tarief per dag fystiek spreekuur)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</si>
</sst>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1"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20"/>
      <color theme="0"/>
      <name val="Calibri"/>
      <family val="2"/>
      <scheme val="minor"/>
    </font>
    <font>
      <sz val="11"/>
      <name val="Calibri"/>
      <family val="2"/>
      <scheme val="minor"/>
    </font>
    <font>
      <sz val="12"/>
      <color theme="0"/>
      <name val="Calibri"/>
      <family val="2"/>
      <scheme val="minor"/>
    </font>
    <font>
      <b/>
      <sz val="18"/>
      <color theme="0"/>
      <name val="Calibri"/>
      <family val="2"/>
      <scheme val="minor"/>
    </font>
    <font>
      <u/>
      <sz val="11"/>
      <color theme="10"/>
      <name val="Calibri"/>
      <family val="2"/>
      <scheme val="minor"/>
    </font>
    <font>
      <sz val="8"/>
      <name val="Calibri"/>
      <family val="2"/>
      <scheme val="minor"/>
    </font>
    <font>
      <sz val="16"/>
      <color theme="0"/>
      <name val="Calibri"/>
      <family val="2"/>
      <scheme val="minor"/>
    </font>
    <font>
      <b/>
      <sz val="11"/>
      <name val="Calibri"/>
      <family val="2"/>
      <scheme val="minor"/>
    </font>
    <font>
      <sz val="11"/>
      <color theme="1"/>
      <name val="Calibri"/>
      <family val="2"/>
      <scheme val="minor"/>
    </font>
    <font>
      <sz val="14"/>
      <color theme="0"/>
      <name val="Calibri"/>
      <family val="2"/>
      <scheme val="minor"/>
    </font>
    <font>
      <b/>
      <sz val="14"/>
      <color theme="0"/>
      <name val="Calibri"/>
      <family val="2"/>
      <scheme val="minor"/>
    </font>
    <font>
      <b/>
      <i/>
      <sz val="14"/>
      <color theme="0"/>
      <name val="Calibri"/>
      <family val="2"/>
      <scheme val="minor"/>
    </font>
    <font>
      <b/>
      <i/>
      <sz val="14"/>
      <color rgb="FFFF0000"/>
      <name val="Calibri"/>
      <family val="2"/>
      <scheme val="minor"/>
    </font>
    <font>
      <sz val="14"/>
      <color theme="1"/>
      <name val="Calibri"/>
      <family val="2"/>
      <scheme val="minor"/>
    </font>
    <font>
      <i/>
      <sz val="14"/>
      <color theme="0"/>
      <name val="Calibri"/>
      <family val="2"/>
      <scheme val="minor"/>
    </font>
    <font>
      <b/>
      <sz val="16"/>
      <color theme="0"/>
      <name val="Calibri"/>
      <family val="2"/>
      <scheme val="minor"/>
    </font>
    <font>
      <vertAlign val="superscrip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s>
  <cellStyleXfs count="3">
    <xf numFmtId="0" fontId="0" fillId="0" borderId="0"/>
    <xf numFmtId="0" fontId="8" fillId="0" borderId="0" applyNumberFormat="0" applyFill="0" applyBorder="0" applyAlignment="0" applyProtection="0"/>
    <xf numFmtId="9" fontId="12" fillId="0" borderId="0" applyFont="0" applyFill="0" applyBorder="0" applyAlignment="0" applyProtection="0"/>
  </cellStyleXfs>
  <cellXfs count="162">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5" fillId="5" borderId="15" xfId="0" applyFont="1" applyFill="1" applyBorder="1" applyAlignment="1" applyProtection="1">
      <alignment horizontal="left" wrapText="1"/>
      <protection locked="0"/>
    </xf>
    <xf numFmtId="0" fontId="5" fillId="5" borderId="16" xfId="0" applyFont="1" applyFill="1" applyBorder="1" applyAlignment="1" applyProtection="1">
      <alignment horizontal="left" wrapText="1"/>
      <protection locked="0"/>
    </xf>
    <xf numFmtId="0" fontId="5" fillId="5" borderId="17" xfId="0" applyFont="1" applyFill="1" applyBorder="1" applyAlignment="1" applyProtection="1">
      <alignment horizontal="left" wrapText="1"/>
      <protection locked="0"/>
    </xf>
    <xf numFmtId="0" fontId="1" fillId="4" borderId="0" xfId="0" applyFont="1" applyFill="1"/>
    <xf numFmtId="0" fontId="7" fillId="4" borderId="0" xfId="0" applyFont="1" applyFill="1"/>
    <xf numFmtId="43" fontId="6" fillId="4" borderId="0" xfId="0" applyNumberFormat="1" applyFont="1" applyFill="1"/>
    <xf numFmtId="10" fontId="6" fillId="4" borderId="0" xfId="0" applyNumberFormat="1" applyFont="1" applyFill="1"/>
    <xf numFmtId="0" fontId="6" fillId="4" borderId="0" xfId="0" applyFont="1" applyFill="1"/>
    <xf numFmtId="0" fontId="6"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18" xfId="0" applyFont="1" applyFill="1" applyBorder="1"/>
    <xf numFmtId="0" fontId="3" fillId="4" borderId="3" xfId="0" applyFont="1" applyFill="1" applyBorder="1" applyAlignment="1">
      <alignment horizontal="left"/>
    </xf>
    <xf numFmtId="0" fontId="3" fillId="4" borderId="19" xfId="0" applyFont="1" applyFill="1" applyBorder="1"/>
    <xf numFmtId="0" fontId="3" fillId="4" borderId="0" xfId="0" applyFont="1" applyFill="1" applyAlignment="1">
      <alignment horizontal="left"/>
    </xf>
    <xf numFmtId="0" fontId="3" fillId="4" borderId="20" xfId="0" applyFont="1" applyFill="1" applyBorder="1"/>
    <xf numFmtId="0" fontId="3" fillId="4" borderId="13" xfId="0" applyFont="1" applyFill="1" applyBorder="1" applyAlignment="1">
      <alignment horizontal="left"/>
    </xf>
    <xf numFmtId="0" fontId="6" fillId="4" borderId="0" xfId="0" applyFont="1" applyFill="1" applyAlignment="1">
      <alignment horizontal="center"/>
    </xf>
    <xf numFmtId="0" fontId="0" fillId="5" borderId="14" xfId="0" applyFill="1" applyBorder="1" applyAlignment="1" applyProtection="1">
      <alignment horizontal="center"/>
      <protection locked="0"/>
    </xf>
    <xf numFmtId="44" fontId="0" fillId="5" borderId="24" xfId="0" applyNumberFormat="1" applyFill="1" applyBorder="1" applyProtection="1">
      <protection locked="0"/>
    </xf>
    <xf numFmtId="0" fontId="4"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1" xfId="0" applyFill="1" applyBorder="1" applyAlignment="1">
      <alignment horizontal="left"/>
    </xf>
    <xf numFmtId="0" fontId="0" fillId="2" borderId="22" xfId="0" applyFill="1" applyBorder="1" applyAlignment="1">
      <alignment horizontal="left"/>
    </xf>
    <xf numFmtId="0" fontId="0" fillId="2" borderId="23" xfId="0" applyFill="1" applyBorder="1" applyAlignment="1">
      <alignment horizontal="left"/>
    </xf>
    <xf numFmtId="0" fontId="1" fillId="4" borderId="28" xfId="0" applyFont="1" applyFill="1" applyBorder="1" applyAlignment="1">
      <alignment horizontal="left" wrapText="1"/>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0" fillId="2" borderId="33" xfId="0" applyFill="1" applyBorder="1" applyAlignment="1">
      <alignment horizontal="left"/>
    </xf>
    <xf numFmtId="0" fontId="1" fillId="4" borderId="1" xfId="0" applyFont="1" applyFill="1" applyBorder="1" applyAlignment="1">
      <alignment horizontal="center"/>
    </xf>
    <xf numFmtId="9" fontId="0" fillId="5" borderId="24" xfId="2" applyFont="1" applyFill="1" applyBorder="1" applyAlignment="1" applyProtection="1">
      <alignment horizontal="center"/>
      <protection locked="0"/>
    </xf>
    <xf numFmtId="0" fontId="1" fillId="4" borderId="0" xfId="0" applyFont="1" applyFill="1" applyAlignment="1">
      <alignment horizontal="left"/>
    </xf>
    <xf numFmtId="0" fontId="7" fillId="4" borderId="0" xfId="0" applyFont="1" applyFill="1" applyAlignment="1">
      <alignment wrapText="1"/>
    </xf>
    <xf numFmtId="0" fontId="10" fillId="4" borderId="0" xfId="0" applyFont="1" applyFill="1" applyAlignment="1">
      <alignment horizontal="right"/>
    </xf>
    <xf numFmtId="43" fontId="6" fillId="4" borderId="0" xfId="0" applyNumberFormat="1" applyFont="1" applyFill="1" applyAlignment="1">
      <alignment horizontal="center"/>
    </xf>
    <xf numFmtId="0" fontId="19" fillId="4" borderId="0" xfId="0" applyFont="1" applyFill="1" applyAlignment="1">
      <alignment horizontal="right"/>
    </xf>
    <xf numFmtId="0" fontId="3" fillId="4" borderId="0" xfId="0" applyFont="1" applyFill="1" applyAlignment="1">
      <alignment horizontal="center"/>
    </xf>
    <xf numFmtId="43" fontId="3" fillId="4" borderId="0" xfId="0" applyNumberFormat="1" applyFont="1" applyFill="1" applyAlignment="1">
      <alignment horizontal="center"/>
    </xf>
    <xf numFmtId="0" fontId="2" fillId="4" borderId="18" xfId="0" applyFont="1" applyFill="1" applyBorder="1" applyAlignment="1">
      <alignment wrapText="1"/>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0" fontId="5" fillId="0" borderId="31" xfId="0" applyFont="1" applyBorder="1" applyAlignment="1">
      <alignment wrapText="1"/>
    </xf>
    <xf numFmtId="0" fontId="5" fillId="0" borderId="3" xfId="0" applyFont="1" applyBorder="1" applyAlignment="1">
      <alignment horizontal="left"/>
    </xf>
    <xf numFmtId="0" fontId="5" fillId="0" borderId="3" xfId="0" applyFont="1" applyBorder="1" applyAlignment="1">
      <alignment horizontal="center"/>
    </xf>
    <xf numFmtId="43" fontId="0" fillId="0" borderId="25" xfId="0" applyNumberFormat="1" applyBorder="1"/>
    <xf numFmtId="44" fontId="0" fillId="0" borderId="3" xfId="0" applyNumberFormat="1" applyBorder="1" applyAlignment="1">
      <alignment horizontal="center"/>
    </xf>
    <xf numFmtId="0" fontId="11" fillId="0" borderId="19" xfId="0" applyFont="1" applyBorder="1" applyAlignment="1">
      <alignment wrapText="1"/>
    </xf>
    <xf numFmtId="0" fontId="5" fillId="0" borderId="19" xfId="0" applyFont="1" applyBorder="1" applyAlignment="1">
      <alignment horizontal="left"/>
    </xf>
    <xf numFmtId="0" fontId="5" fillId="0" borderId="0" xfId="0" applyFont="1" applyAlignment="1">
      <alignment horizontal="center"/>
    </xf>
    <xf numFmtId="44" fontId="0" fillId="0" borderId="0" xfId="0" applyNumberFormat="1"/>
    <xf numFmtId="43" fontId="0" fillId="0" borderId="27" xfId="0" applyNumberFormat="1" applyBorder="1"/>
    <xf numFmtId="44" fontId="0" fillId="0" borderId="0" xfId="0" applyNumberFormat="1" applyAlignment="1">
      <alignment horizontal="center"/>
    </xf>
    <xf numFmtId="0" fontId="5" fillId="0" borderId="20" xfId="0" applyFont="1" applyBorder="1" applyAlignment="1">
      <alignment wrapText="1"/>
    </xf>
    <xf numFmtId="0" fontId="5" fillId="0" borderId="20" xfId="0" applyFont="1" applyBorder="1" applyAlignment="1">
      <alignment horizontal="left"/>
    </xf>
    <xf numFmtId="0" fontId="5" fillId="0" borderId="13" xfId="0" applyFont="1" applyBorder="1" applyAlignment="1">
      <alignment horizontal="center"/>
    </xf>
    <xf numFmtId="44" fontId="0" fillId="0" borderId="13" xfId="0" applyNumberFormat="1" applyBorder="1"/>
    <xf numFmtId="43" fontId="0" fillId="0" borderId="26" xfId="0" applyNumberFormat="1" applyBorder="1"/>
    <xf numFmtId="44" fontId="0" fillId="0" borderId="13" xfId="0" applyNumberFormat="1" applyBorder="1" applyAlignment="1">
      <alignment horizontal="center"/>
    </xf>
    <xf numFmtId="0" fontId="5" fillId="0" borderId="24" xfId="0" applyFont="1" applyBorder="1" applyAlignment="1">
      <alignment horizontal="left"/>
    </xf>
    <xf numFmtId="0" fontId="5" fillId="0" borderId="18" xfId="0" applyFont="1" applyBorder="1" applyAlignment="1">
      <alignment wrapText="1"/>
    </xf>
    <xf numFmtId="0" fontId="5" fillId="0" borderId="18" xfId="0" applyFont="1" applyBorder="1" applyAlignment="1">
      <alignment horizontal="left"/>
    </xf>
    <xf numFmtId="0" fontId="0" fillId="0" borderId="14" xfId="0" applyBorder="1"/>
    <xf numFmtId="0" fontId="5" fillId="0" borderId="14" xfId="0" applyFont="1" applyBorder="1" applyAlignment="1">
      <alignment horizontal="center"/>
    </xf>
    <xf numFmtId="0" fontId="5" fillId="0" borderId="19" xfId="0" applyFont="1" applyBorder="1" applyAlignment="1">
      <alignment wrapText="1"/>
    </xf>
    <xf numFmtId="0" fontId="11" fillId="0" borderId="32" xfId="0" applyFont="1" applyBorder="1" applyAlignment="1">
      <alignment wrapText="1"/>
    </xf>
    <xf numFmtId="0" fontId="5" fillId="0" borderId="24" xfId="0" applyFont="1" applyBorder="1" applyAlignment="1">
      <alignment wrapText="1"/>
    </xf>
    <xf numFmtId="0" fontId="5" fillId="0" borderId="13" xfId="0" applyFont="1" applyBorder="1" applyAlignment="1">
      <alignment horizontal="left"/>
    </xf>
    <xf numFmtId="0" fontId="0" fillId="0" borderId="0" xfId="0" applyAlignment="1">
      <alignment wrapText="1"/>
    </xf>
    <xf numFmtId="0" fontId="0" fillId="0" borderId="14" xfId="0" applyBorder="1" applyAlignment="1">
      <alignment wrapText="1"/>
    </xf>
    <xf numFmtId="0" fontId="13" fillId="4" borderId="0" xfId="0" applyFont="1" applyFill="1" applyAlignment="1">
      <alignment horizontal="left"/>
    </xf>
    <xf numFmtId="43" fontId="15" fillId="4" borderId="18" xfId="0" applyNumberFormat="1" applyFont="1" applyFill="1" applyBorder="1" applyAlignment="1">
      <alignment horizontal="left"/>
    </xf>
    <xf numFmtId="43" fontId="15" fillId="4" borderId="3" xfId="0" applyNumberFormat="1" applyFont="1" applyFill="1" applyBorder="1" applyAlignment="1">
      <alignment horizontal="left"/>
    </xf>
    <xf numFmtId="43" fontId="16" fillId="4" borderId="3" xfId="0" applyNumberFormat="1" applyFont="1" applyFill="1" applyBorder="1" applyAlignment="1">
      <alignment horizontal="left"/>
    </xf>
    <xf numFmtId="43" fontId="16" fillId="4" borderId="3" xfId="0" applyNumberFormat="1" applyFont="1" applyFill="1" applyBorder="1"/>
    <xf numFmtId="43" fontId="16" fillId="4" borderId="18" xfId="0" applyNumberFormat="1" applyFont="1" applyFill="1" applyBorder="1"/>
    <xf numFmtId="43" fontId="16" fillId="4" borderId="25" xfId="0" applyNumberFormat="1" applyFont="1" applyFill="1" applyBorder="1"/>
    <xf numFmtId="0" fontId="17" fillId="0" borderId="0" xfId="0" applyFont="1"/>
    <xf numFmtId="0" fontId="14" fillId="4" borderId="19" xfId="0" applyFont="1" applyFill="1" applyBorder="1" applyAlignment="1">
      <alignment wrapText="1"/>
    </xf>
    <xf numFmtId="43" fontId="15" fillId="4" borderId="19" xfId="0" applyNumberFormat="1" applyFont="1" applyFill="1" applyBorder="1" applyAlignment="1">
      <alignment horizontal="left"/>
    </xf>
    <xf numFmtId="43" fontId="15" fillId="4" borderId="0" xfId="0" applyNumberFormat="1" applyFont="1" applyFill="1" applyAlignment="1">
      <alignment horizontal="left"/>
    </xf>
    <xf numFmtId="43" fontId="15" fillId="4" borderId="0" xfId="0" applyNumberFormat="1" applyFont="1" applyFill="1" applyAlignment="1">
      <alignment horizontal="right"/>
    </xf>
    <xf numFmtId="43" fontId="15" fillId="4" borderId="0" xfId="0" applyNumberFormat="1" applyFont="1" applyFill="1"/>
    <xf numFmtId="43" fontId="15" fillId="4" borderId="19" xfId="0" applyNumberFormat="1" applyFont="1" applyFill="1" applyBorder="1"/>
    <xf numFmtId="43" fontId="15" fillId="4" borderId="27" xfId="0" applyNumberFormat="1" applyFont="1" applyFill="1" applyBorder="1"/>
    <xf numFmtId="0" fontId="18" fillId="4" borderId="20" xfId="0" applyFont="1" applyFill="1" applyBorder="1" applyAlignment="1">
      <alignment wrapText="1"/>
    </xf>
    <xf numFmtId="43" fontId="15" fillId="4" borderId="20" xfId="0" applyNumberFormat="1" applyFont="1" applyFill="1" applyBorder="1" applyAlignment="1">
      <alignment horizontal="left"/>
    </xf>
    <xf numFmtId="43" fontId="15" fillId="4" borderId="13" xfId="0" applyNumberFormat="1" applyFont="1" applyFill="1" applyBorder="1" applyAlignment="1">
      <alignment horizontal="left"/>
    </xf>
    <xf numFmtId="43" fontId="16" fillId="4" borderId="13" xfId="0" applyNumberFormat="1" applyFont="1" applyFill="1" applyBorder="1" applyAlignment="1">
      <alignment horizontal="left"/>
    </xf>
    <xf numFmtId="43" fontId="16" fillId="4" borderId="13" xfId="0" applyNumberFormat="1" applyFont="1" applyFill="1" applyBorder="1"/>
    <xf numFmtId="43" fontId="16" fillId="4" borderId="20" xfId="0" applyNumberFormat="1" applyFont="1" applyFill="1" applyBorder="1"/>
    <xf numFmtId="43" fontId="16" fillId="4" borderId="26" xfId="0" applyNumberFormat="1" applyFont="1" applyFill="1" applyBorder="1"/>
    <xf numFmtId="43" fontId="0" fillId="0" borderId="0" xfId="0" applyNumberFormat="1" applyAlignment="1">
      <alignment horizontal="center"/>
    </xf>
    <xf numFmtId="0" fontId="5" fillId="0" borderId="14" xfId="0" applyFont="1" applyBorder="1" applyAlignment="1">
      <alignment wrapText="1"/>
    </xf>
    <xf numFmtId="0" fontId="2" fillId="4" borderId="0" xfId="0" applyFont="1" applyFill="1" applyAlignment="1">
      <alignment wrapText="1"/>
    </xf>
    <xf numFmtId="0" fontId="5" fillId="0" borderId="3" xfId="0" applyFont="1" applyBorder="1" applyAlignment="1">
      <alignment wrapText="1"/>
    </xf>
    <xf numFmtId="0" fontId="0" fillId="0" borderId="19" xfId="0" applyBorder="1"/>
    <xf numFmtId="0" fontId="11" fillId="0" borderId="0" xfId="0" applyFont="1" applyAlignment="1">
      <alignment wrapText="1"/>
    </xf>
    <xf numFmtId="0" fontId="5" fillId="0" borderId="13" xfId="0" applyFont="1" applyBorder="1" applyAlignment="1">
      <alignment wrapText="1"/>
    </xf>
    <xf numFmtId="0" fontId="5" fillId="0" borderId="24" xfId="0" applyFont="1" applyBorder="1"/>
    <xf numFmtId="0" fontId="5" fillId="0" borderId="26" xfId="0" applyFont="1" applyBorder="1" applyAlignment="1">
      <alignment horizontal="left"/>
    </xf>
    <xf numFmtId="0" fontId="0" fillId="0" borderId="18" xfId="0" applyBorder="1" applyAlignment="1">
      <alignment wrapText="1"/>
    </xf>
    <xf numFmtId="0" fontId="0" fillId="5" borderId="18" xfId="0" applyFill="1" applyBorder="1" applyAlignment="1" applyProtection="1">
      <alignment wrapText="1"/>
      <protection locked="0"/>
    </xf>
    <xf numFmtId="0" fontId="5" fillId="0" borderId="32" xfId="0" applyFont="1" applyBorder="1" applyAlignment="1">
      <alignment wrapText="1"/>
    </xf>
    <xf numFmtId="0" fontId="3" fillId="4" borderId="0" xfId="0" applyFont="1" applyFill="1" applyAlignment="1">
      <alignment horizontal="left" wrapText="1"/>
    </xf>
    <xf numFmtId="44" fontId="0" fillId="0" borderId="24" xfId="0" applyNumberFormat="1" applyBorder="1"/>
    <xf numFmtId="0" fontId="5" fillId="0" borderId="3" xfId="0" applyFont="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1" xfId="0" applyFont="1" applyBorder="1" applyAlignment="1">
      <alignment wrapText="1"/>
    </xf>
    <xf numFmtId="0" fontId="5" fillId="5" borderId="10" xfId="0" applyFont="1" applyFill="1" applyBorder="1" applyAlignment="1" applyProtection="1">
      <alignment horizontal="left" wrapText="1"/>
      <protection locked="0"/>
    </xf>
    <xf numFmtId="0" fontId="5" fillId="5" borderId="11" xfId="0" applyFont="1" applyFill="1" applyBorder="1" applyAlignment="1" applyProtection="1">
      <alignment horizontal="left" wrapText="1"/>
      <protection locked="0"/>
    </xf>
    <xf numFmtId="0" fontId="5" fillId="5" borderId="12" xfId="0" applyFont="1" applyFill="1" applyBorder="1" applyAlignment="1" applyProtection="1">
      <alignment horizontal="left" wrapText="1"/>
      <protection locked="0"/>
    </xf>
    <xf numFmtId="164" fontId="5" fillId="5" borderId="7" xfId="0" applyNumberFormat="1" applyFont="1" applyFill="1" applyBorder="1" applyAlignment="1" applyProtection="1">
      <alignment horizontal="left" wrapText="1"/>
      <protection locked="0"/>
    </xf>
    <xf numFmtId="164" fontId="5" fillId="5" borderId="8" xfId="0" applyNumberFormat="1" applyFont="1" applyFill="1" applyBorder="1" applyAlignment="1" applyProtection="1">
      <alignment horizontal="left" wrapText="1"/>
      <protection locked="0"/>
    </xf>
    <xf numFmtId="164" fontId="5"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5" fillId="5" borderId="4" xfId="0" applyFont="1" applyFill="1" applyBorder="1" applyAlignment="1" applyProtection="1">
      <alignment horizontal="left" wrapText="1"/>
      <protection locked="0"/>
    </xf>
    <xf numFmtId="0" fontId="5" fillId="5" borderId="5" xfId="0" applyFont="1" applyFill="1" applyBorder="1" applyAlignment="1" applyProtection="1">
      <alignment horizontal="left" wrapText="1"/>
      <protection locked="0"/>
    </xf>
    <xf numFmtId="0" fontId="5" fillId="5" borderId="6" xfId="0" applyFont="1" applyFill="1" applyBorder="1" applyAlignment="1" applyProtection="1">
      <alignment horizontal="left" wrapText="1"/>
      <protection locked="0"/>
    </xf>
    <xf numFmtId="0" fontId="5" fillId="5" borderId="7" xfId="0" applyFont="1" applyFill="1" applyBorder="1" applyAlignment="1" applyProtection="1">
      <alignment horizontal="left" wrapText="1"/>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4" borderId="10" xfId="1" applyFont="1" applyFill="1" applyBorder="1" applyAlignment="1" applyProtection="1">
      <alignment horizontal="left" wrapText="1"/>
    </xf>
    <xf numFmtId="0" fontId="1" fillId="4" borderId="7" xfId="0" quotePrefix="1" applyFont="1" applyFill="1" applyBorder="1" applyAlignment="1">
      <alignment horizontal="left" wrapText="1"/>
    </xf>
  </cellXfs>
  <cellStyles count="3">
    <cellStyle name="Hyperlink" xfId="1" builtinId="8"/>
    <cellStyle name="Procent" xfId="2" builtinId="5"/>
    <cellStyle name="Standaard" xfId="0" builtinId="0"/>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veenstra@alpha-adviesbureau.nl" TargetMode="External"/><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2"/>
  <sheetViews>
    <sheetView showGridLines="0" tabSelected="1" zoomScale="85" zoomScaleNormal="85" zoomScaleSheetLayoutView="100" workbookViewId="0">
      <pane ySplit="1" topLeftCell="A2" activePane="bottomLeft" state="frozen"/>
      <selection pane="bottomLeft" activeCell="B42" sqref="B42"/>
    </sheetView>
  </sheetViews>
  <sheetFormatPr defaultColWidth="9.140625" defaultRowHeight="0" customHeight="1" zeroHeight="1" x14ac:dyDescent="0.25"/>
  <cols>
    <col min="1" max="1" width="2.42578125" customWidth="1"/>
    <col min="2" max="2" width="48.140625" style="52"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50" t="s">
        <v>69</v>
      </c>
      <c r="C1" s="51"/>
      <c r="D1" s="51"/>
      <c r="E1" s="51"/>
      <c r="F1" s="51"/>
      <c r="G1" s="51"/>
    </row>
    <row r="2" spans="1:7" ht="15" x14ac:dyDescent="0.25">
      <c r="A2" s="14"/>
    </row>
    <row r="3" spans="1:7" ht="15" x14ac:dyDescent="0.25">
      <c r="A3" s="14"/>
      <c r="B3" s="53" t="s">
        <v>20</v>
      </c>
      <c r="D3" s="154" t="s">
        <v>45</v>
      </c>
      <c r="E3" s="155"/>
      <c r="F3" s="155"/>
      <c r="G3" s="156"/>
    </row>
    <row r="4" spans="1:7" ht="15" x14ac:dyDescent="0.25">
      <c r="A4" s="14"/>
      <c r="B4" s="54" t="s">
        <v>21</v>
      </c>
      <c r="D4" s="145" t="s">
        <v>49</v>
      </c>
      <c r="E4" s="146"/>
      <c r="F4" s="146"/>
      <c r="G4" s="147"/>
    </row>
    <row r="5" spans="1:7" ht="15" x14ac:dyDescent="0.25">
      <c r="A5" s="14"/>
    </row>
    <row r="6" spans="1:7" ht="15" x14ac:dyDescent="0.25">
      <c r="A6" s="14"/>
      <c r="B6" s="53" t="s">
        <v>32</v>
      </c>
      <c r="D6" s="154" t="s">
        <v>50</v>
      </c>
      <c r="E6" s="155"/>
      <c r="F6" s="155"/>
      <c r="G6" s="156"/>
    </row>
    <row r="7" spans="1:7" ht="15" x14ac:dyDescent="0.25">
      <c r="A7" s="14"/>
      <c r="B7" s="55" t="s">
        <v>29</v>
      </c>
      <c r="D7" s="161" t="s">
        <v>70</v>
      </c>
      <c r="E7" s="158"/>
      <c r="F7" s="158"/>
      <c r="G7" s="159"/>
    </row>
    <row r="8" spans="1:7" ht="15" x14ac:dyDescent="0.25">
      <c r="A8" s="14"/>
      <c r="B8" s="54" t="s">
        <v>22</v>
      </c>
      <c r="D8" s="145" t="s">
        <v>51</v>
      </c>
      <c r="E8" s="146"/>
      <c r="F8" s="146"/>
      <c r="G8" s="147"/>
    </row>
    <row r="9" spans="1:7" ht="15" x14ac:dyDescent="0.25">
      <c r="A9" s="14"/>
    </row>
    <row r="10" spans="1:7" ht="15" x14ac:dyDescent="0.25">
      <c r="A10" s="14"/>
      <c r="B10" s="53" t="s">
        <v>23</v>
      </c>
      <c r="D10" s="154" t="s">
        <v>24</v>
      </c>
      <c r="E10" s="155"/>
      <c r="F10" s="155"/>
      <c r="G10" s="156"/>
    </row>
    <row r="11" spans="1:7" ht="15" x14ac:dyDescent="0.25">
      <c r="A11" s="14"/>
      <c r="B11" s="55" t="s">
        <v>4</v>
      </c>
      <c r="D11" s="157" t="s">
        <v>25</v>
      </c>
      <c r="E11" s="158"/>
      <c r="F11" s="158"/>
      <c r="G11" s="159"/>
    </row>
    <row r="12" spans="1:7" ht="15" x14ac:dyDescent="0.25">
      <c r="A12" s="14"/>
      <c r="B12" s="55" t="s">
        <v>27</v>
      </c>
      <c r="D12" s="56" t="s">
        <v>30</v>
      </c>
      <c r="E12" s="57"/>
      <c r="F12" s="57"/>
      <c r="G12" s="58"/>
    </row>
    <row r="13" spans="1:7" ht="15" x14ac:dyDescent="0.25">
      <c r="A13" s="14"/>
      <c r="B13" s="59" t="s">
        <v>28</v>
      </c>
      <c r="D13" s="160" t="s">
        <v>26</v>
      </c>
      <c r="E13" s="146"/>
      <c r="F13" s="146"/>
      <c r="G13" s="147"/>
    </row>
    <row r="14" spans="1:7" ht="15" x14ac:dyDescent="0.25">
      <c r="A14" s="14"/>
      <c r="B14" s="54" t="s">
        <v>52</v>
      </c>
      <c r="D14" s="160" t="s">
        <v>53</v>
      </c>
      <c r="E14" s="146"/>
      <c r="F14" s="146"/>
      <c r="G14" s="147"/>
    </row>
    <row r="15" spans="1:7" ht="15" x14ac:dyDescent="0.25">
      <c r="A15" s="14"/>
    </row>
    <row r="16" spans="1:7" ht="15" x14ac:dyDescent="0.25">
      <c r="A16" s="14"/>
      <c r="B16" s="53" t="s">
        <v>0</v>
      </c>
      <c r="D16" s="148"/>
      <c r="E16" s="149"/>
      <c r="F16" s="149"/>
      <c r="G16" s="150"/>
    </row>
    <row r="17" spans="1:7" ht="15" x14ac:dyDescent="0.25">
      <c r="A17" s="14"/>
      <c r="B17" s="55" t="s">
        <v>1</v>
      </c>
      <c r="D17" s="151"/>
      <c r="E17" s="152"/>
      <c r="F17" s="152"/>
      <c r="G17" s="153"/>
    </row>
    <row r="18" spans="1:7" ht="15" x14ac:dyDescent="0.25">
      <c r="A18" s="14"/>
      <c r="B18" s="55" t="s">
        <v>2</v>
      </c>
      <c r="D18" s="151"/>
      <c r="E18" s="152"/>
      <c r="F18" s="152"/>
      <c r="G18" s="153"/>
    </row>
    <row r="19" spans="1:7" ht="15" x14ac:dyDescent="0.25">
      <c r="A19" s="14"/>
      <c r="B19" s="55" t="s">
        <v>3</v>
      </c>
      <c r="D19" s="151"/>
      <c r="E19" s="152"/>
      <c r="F19" s="152"/>
      <c r="G19" s="153"/>
    </row>
    <row r="20" spans="1:7" ht="15" x14ac:dyDescent="0.25">
      <c r="A20" s="14"/>
      <c r="B20" s="55" t="s">
        <v>4</v>
      </c>
      <c r="D20" s="151"/>
      <c r="E20" s="152"/>
      <c r="F20" s="152"/>
      <c r="G20" s="153"/>
    </row>
    <row r="21" spans="1:7" ht="15" x14ac:dyDescent="0.25">
      <c r="A21" s="14"/>
      <c r="B21" s="55" t="s">
        <v>5</v>
      </c>
      <c r="D21" s="151"/>
      <c r="E21" s="152"/>
      <c r="F21" s="152"/>
      <c r="G21" s="153"/>
    </row>
    <row r="22" spans="1:7" ht="15" x14ac:dyDescent="0.25">
      <c r="A22" s="14"/>
      <c r="B22" s="54" t="s">
        <v>4</v>
      </c>
      <c r="D22" s="139"/>
      <c r="E22" s="140"/>
      <c r="F22" s="140"/>
      <c r="G22" s="141"/>
    </row>
    <row r="23" spans="1:7" ht="15" x14ac:dyDescent="0.25">
      <c r="A23" s="14"/>
      <c r="B23" s="12"/>
    </row>
    <row r="24" spans="1:7" ht="15" x14ac:dyDescent="0.25">
      <c r="A24" s="14"/>
      <c r="B24" s="53" t="s">
        <v>6</v>
      </c>
      <c r="D24" s="148"/>
      <c r="E24" s="149"/>
      <c r="F24" s="149"/>
      <c r="G24" s="150"/>
    </row>
    <row r="25" spans="1:7" ht="15" x14ac:dyDescent="0.25">
      <c r="A25" s="14"/>
      <c r="B25" s="55" t="s">
        <v>4</v>
      </c>
      <c r="D25" s="15"/>
      <c r="E25" s="16"/>
      <c r="F25" s="16"/>
      <c r="G25" s="17"/>
    </row>
    <row r="26" spans="1:7" ht="15" x14ac:dyDescent="0.25">
      <c r="A26" s="14"/>
      <c r="B26" s="55" t="s">
        <v>7</v>
      </c>
      <c r="D26" s="142"/>
      <c r="E26" s="143"/>
      <c r="F26" s="143"/>
      <c r="G26" s="144"/>
    </row>
    <row r="27" spans="1:7" ht="15" x14ac:dyDescent="0.25">
      <c r="A27" s="14"/>
      <c r="B27" s="55" t="s">
        <v>27</v>
      </c>
      <c r="D27" s="142"/>
      <c r="E27" s="143"/>
      <c r="F27" s="143"/>
      <c r="G27" s="144"/>
    </row>
    <row r="28" spans="1:7" ht="15" x14ac:dyDescent="0.25">
      <c r="A28" s="14"/>
      <c r="B28" s="54" t="s">
        <v>28</v>
      </c>
      <c r="D28" s="139"/>
      <c r="E28" s="140"/>
      <c r="F28" s="140"/>
      <c r="G28" s="141"/>
    </row>
    <row r="29" spans="1:7" ht="15" x14ac:dyDescent="0.25">
      <c r="A29" s="14"/>
    </row>
    <row r="30" spans="1:7" ht="15" x14ac:dyDescent="0.25">
      <c r="A30" s="14"/>
      <c r="B30" s="60"/>
      <c r="C30" s="51"/>
      <c r="D30" s="51"/>
      <c r="E30" s="51"/>
      <c r="F30" s="51"/>
      <c r="G30" s="51"/>
    </row>
    <row r="31" spans="1:7" ht="15"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sheetProtection algorithmName="SHA-512" hashValue="fPsdpIVeSu4Q9XdIbK3HN99rtcgLOi14TSXO3nxAcYdBR9Dl06O4qiCxYA4Sc+X6Qp2Dt3h2yKWOSOotEmTmvA==" saltValue="7qm0/YaFz3Ipr22gCIscDw==" spinCount="100000" sheet="1" objects="1" scenarios="1"/>
  <mergeCells count="20">
    <mergeCell ref="D13:G13"/>
    <mergeCell ref="D3:G3"/>
    <mergeCell ref="D6:G6"/>
    <mergeCell ref="D7:G7"/>
    <mergeCell ref="D28:G28"/>
    <mergeCell ref="D27:G27"/>
    <mergeCell ref="D4:G4"/>
    <mergeCell ref="D8:G8"/>
    <mergeCell ref="D22:G22"/>
    <mergeCell ref="D24:G24"/>
    <mergeCell ref="D20:G20"/>
    <mergeCell ref="D21:G21"/>
    <mergeCell ref="D26:G26"/>
    <mergeCell ref="D16:G16"/>
    <mergeCell ref="D17:G17"/>
    <mergeCell ref="D10:G10"/>
    <mergeCell ref="D11:G11"/>
    <mergeCell ref="D14:G14"/>
    <mergeCell ref="D18:G18"/>
    <mergeCell ref="D19:G19"/>
  </mergeCells>
  <hyperlinks>
    <hyperlink ref="D14" r:id="rId1" display="jveenstra@alpha-adviesbureau.nl" xr:uid="{ABDA7E26-6E08-4EC0-B693-2CF96833CA83}"/>
    <hyperlink ref="D13" r:id="rId2" xr:uid="{D82AB2B8-A939-4B26-91B6-5C55F70B8704}"/>
  </hyperlinks>
  <pageMargins left="0.7" right="0.7" top="0.75" bottom="0.75" header="0.3" footer="0.3"/>
  <pageSetup paperSize="9" scale="82"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2E76B"/>
    <pageSetUpPr fitToPage="1"/>
  </sheetPr>
  <dimension ref="A1:M48"/>
  <sheetViews>
    <sheetView showGridLines="0" zoomScale="70" zoomScaleNormal="70" zoomScaleSheetLayoutView="85" workbookViewId="0">
      <pane ySplit="3" topLeftCell="A4" activePane="bottomLeft" state="frozen"/>
      <selection activeCell="J7" sqref="J7"/>
      <selection pane="bottomLeft" activeCell="C10" sqref="C10"/>
    </sheetView>
  </sheetViews>
  <sheetFormatPr defaultRowHeight="15" x14ac:dyDescent="0.25"/>
  <cols>
    <col min="1" max="1" width="7" style="12" bestFit="1" customWidth="1"/>
    <col min="2" max="2" width="7.5703125" style="12" bestFit="1" customWidth="1"/>
    <col min="3" max="3" width="165" style="98" customWidth="1"/>
    <col min="4" max="4" width="48.7109375" style="98" customWidth="1"/>
    <col min="5" max="5" width="29.140625" style="12" customWidth="1"/>
    <col min="6" max="6" width="8.140625" style="5" bestFit="1" customWidth="1"/>
    <col min="7" max="7" width="22.85546875" style="9" bestFit="1" customWidth="1"/>
    <col min="8" max="8" width="23.7109375" customWidth="1"/>
    <col min="9" max="9" width="24" style="122" bestFit="1" customWidth="1"/>
    <col min="10" max="10" width="23.7109375" customWidth="1"/>
  </cols>
  <sheetData>
    <row r="1" spans="1:13" s="13" customFormat="1" ht="23.25" x14ac:dyDescent="0.35">
      <c r="A1" s="62"/>
      <c r="B1" s="62"/>
      <c r="C1" s="63" t="s">
        <v>92</v>
      </c>
      <c r="D1" s="63"/>
      <c r="E1" s="62"/>
      <c r="F1" s="18"/>
      <c r="G1" s="20"/>
      <c r="H1" s="64"/>
      <c r="I1" s="65"/>
      <c r="J1" s="66" t="str" cm="1">
        <f t="array" ref="J1:M1">'Algemene gegevens'!D3:G3</f>
        <v>Nationaal openbare aanbesteding Arbodienstverlening</v>
      </c>
      <c r="K1" s="13">
        <v>0</v>
      </c>
      <c r="L1" s="13">
        <v>0</v>
      </c>
      <c r="M1" s="13">
        <v>0</v>
      </c>
    </row>
    <row r="2" spans="1:13" s="13" customFormat="1" ht="23.25" x14ac:dyDescent="0.35">
      <c r="A2" s="62"/>
      <c r="B2" s="62"/>
      <c r="C2" s="63"/>
      <c r="D2" s="63"/>
      <c r="E2" s="62"/>
      <c r="F2" s="18"/>
      <c r="G2" s="20"/>
      <c r="H2" s="22"/>
      <c r="I2" s="65"/>
      <c r="J2" s="22"/>
    </row>
    <row r="3" spans="1:13" ht="15.75" x14ac:dyDescent="0.25">
      <c r="A3" s="62" t="s">
        <v>31</v>
      </c>
      <c r="B3" s="62"/>
      <c r="C3" s="134" t="s">
        <v>84</v>
      </c>
      <c r="D3" s="134" t="s">
        <v>74</v>
      </c>
      <c r="E3" s="44" t="s">
        <v>34</v>
      </c>
      <c r="F3" s="67" t="s">
        <v>16</v>
      </c>
      <c r="G3" s="68" t="s">
        <v>35</v>
      </c>
      <c r="H3" s="67" t="s">
        <v>10</v>
      </c>
      <c r="I3" s="68" t="s">
        <v>67</v>
      </c>
      <c r="J3" s="67" t="s">
        <v>68</v>
      </c>
    </row>
    <row r="4" spans="1:13" ht="15.75" x14ac:dyDescent="0.25">
      <c r="A4" s="62"/>
      <c r="B4" s="62"/>
      <c r="C4" s="69"/>
      <c r="D4" s="124"/>
      <c r="E4" s="46"/>
      <c r="F4" s="70"/>
      <c r="G4" s="71"/>
      <c r="H4" s="70"/>
      <c r="I4" s="71"/>
      <c r="J4" s="70"/>
    </row>
    <row r="5" spans="1:13" x14ac:dyDescent="0.25">
      <c r="A5" s="62"/>
      <c r="B5" s="62"/>
      <c r="C5" s="72"/>
      <c r="D5" s="125"/>
      <c r="E5" s="91"/>
      <c r="F5" s="74"/>
      <c r="G5" s="7"/>
      <c r="H5" s="75"/>
      <c r="I5" s="76"/>
      <c r="J5" s="75"/>
    </row>
    <row r="6" spans="1:13" x14ac:dyDescent="0.25">
      <c r="A6" s="62">
        <v>1</v>
      </c>
      <c r="B6" s="62"/>
      <c r="C6" s="77" t="s">
        <v>54</v>
      </c>
      <c r="D6" s="77"/>
      <c r="E6" s="78"/>
      <c r="F6" s="79"/>
      <c r="G6" s="80"/>
      <c r="H6" s="81"/>
      <c r="I6" s="82"/>
      <c r="J6" s="81"/>
    </row>
    <row r="7" spans="1:13" x14ac:dyDescent="0.25">
      <c r="A7" s="62"/>
      <c r="B7" s="62"/>
      <c r="C7" s="83"/>
      <c r="D7" s="83"/>
      <c r="E7" s="84"/>
      <c r="F7" s="85"/>
      <c r="G7" s="86"/>
      <c r="H7" s="87"/>
      <c r="I7" s="88"/>
      <c r="J7" s="87"/>
    </row>
    <row r="8" spans="1:13" ht="30" x14ac:dyDescent="0.25">
      <c r="A8" s="62" t="s">
        <v>33</v>
      </c>
      <c r="B8" s="62"/>
      <c r="C8" s="131" t="s">
        <v>91</v>
      </c>
      <c r="D8" s="126"/>
      <c r="E8" s="89" t="s">
        <v>47</v>
      </c>
      <c r="F8" s="74">
        <v>400</v>
      </c>
      <c r="G8" s="49"/>
      <c r="H8" s="1">
        <f>(F8*G8)</f>
        <v>0</v>
      </c>
      <c r="I8" s="61"/>
      <c r="J8" s="1">
        <f>H8*I8</f>
        <v>0</v>
      </c>
    </row>
    <row r="9" spans="1:13" x14ac:dyDescent="0.25">
      <c r="A9" s="62"/>
      <c r="B9" s="62"/>
      <c r="C9" s="90"/>
      <c r="D9" s="90"/>
      <c r="E9" s="91"/>
      <c r="F9" s="74"/>
      <c r="G9" s="7"/>
      <c r="H9" s="75"/>
      <c r="I9" s="76"/>
      <c r="J9" s="75"/>
    </row>
    <row r="10" spans="1:13" x14ac:dyDescent="0.25">
      <c r="A10" s="62">
        <v>2</v>
      </c>
      <c r="B10" s="62"/>
      <c r="C10" s="77" t="s">
        <v>55</v>
      </c>
      <c r="D10" s="77"/>
      <c r="E10" s="78"/>
      <c r="F10" s="79"/>
      <c r="G10" s="80"/>
      <c r="H10" s="81"/>
      <c r="I10" s="82"/>
      <c r="J10" s="81"/>
    </row>
    <row r="11" spans="1:13" x14ac:dyDescent="0.25">
      <c r="A11" s="62"/>
      <c r="B11" s="62"/>
      <c r="C11" s="83"/>
      <c r="D11" s="83"/>
      <c r="E11" s="84"/>
      <c r="F11" s="85"/>
      <c r="G11" s="86"/>
      <c r="H11" s="87"/>
      <c r="I11" s="88"/>
      <c r="J11" s="87"/>
    </row>
    <row r="12" spans="1:13" x14ac:dyDescent="0.25">
      <c r="A12" s="62" t="s">
        <v>36</v>
      </c>
      <c r="B12" s="62"/>
      <c r="C12" s="131" t="s">
        <v>87</v>
      </c>
      <c r="D12" s="92"/>
      <c r="E12" s="130" t="s">
        <v>57</v>
      </c>
      <c r="F12" s="136">
        <v>12</v>
      </c>
      <c r="G12" s="49"/>
      <c r="H12" s="1">
        <f>(F12*G12)</f>
        <v>0</v>
      </c>
      <c r="I12" s="61"/>
      <c r="J12" s="1">
        <f t="shared" ref="J12:J15" si="0">H12*I12</f>
        <v>0</v>
      </c>
    </row>
    <row r="13" spans="1:13" x14ac:dyDescent="0.25">
      <c r="A13" s="62" t="s">
        <v>37</v>
      </c>
      <c r="B13" s="62"/>
      <c r="C13" s="99" t="s">
        <v>56</v>
      </c>
      <c r="D13" s="92"/>
      <c r="E13" s="130" t="s">
        <v>57</v>
      </c>
      <c r="F13" s="137">
        <v>12</v>
      </c>
      <c r="G13" s="49"/>
      <c r="H13" s="1">
        <f>(F13*G13)</f>
        <v>0</v>
      </c>
      <c r="I13" s="61"/>
      <c r="J13" s="1">
        <f t="shared" si="0"/>
        <v>0</v>
      </c>
    </row>
    <row r="14" spans="1:13" x14ac:dyDescent="0.25">
      <c r="A14" s="62" t="s">
        <v>93</v>
      </c>
      <c r="B14" s="62"/>
      <c r="C14" s="131" t="s">
        <v>94</v>
      </c>
      <c r="D14" s="92"/>
      <c r="E14" s="130" t="s">
        <v>57</v>
      </c>
      <c r="F14" s="136">
        <v>8</v>
      </c>
      <c r="G14" s="49"/>
      <c r="H14" s="1">
        <f>(F14*G14)</f>
        <v>0</v>
      </c>
      <c r="I14" s="61"/>
      <c r="J14" s="1">
        <f t="shared" si="0"/>
        <v>0</v>
      </c>
    </row>
    <row r="15" spans="1:13" x14ac:dyDescent="0.25">
      <c r="A15" s="62" t="s">
        <v>95</v>
      </c>
      <c r="B15" s="62"/>
      <c r="C15" s="99" t="s">
        <v>96</v>
      </c>
      <c r="D15" s="92"/>
      <c r="E15" s="130" t="s">
        <v>57</v>
      </c>
      <c r="F15" s="137">
        <v>8</v>
      </c>
      <c r="G15" s="49"/>
      <c r="H15" s="1">
        <f>(F15*G15)</f>
        <v>0</v>
      </c>
      <c r="I15" s="61"/>
      <c r="J15" s="1">
        <f t="shared" si="0"/>
        <v>0</v>
      </c>
    </row>
    <row r="16" spans="1:13" x14ac:dyDescent="0.25">
      <c r="A16" s="62"/>
      <c r="B16" s="62"/>
      <c r="C16" s="94"/>
      <c r="D16" s="94"/>
      <c r="E16" s="91"/>
      <c r="F16" s="79"/>
      <c r="G16" s="80"/>
      <c r="H16" s="81"/>
      <c r="I16" s="82"/>
      <c r="J16" s="81"/>
    </row>
    <row r="17" spans="1:10" x14ac:dyDescent="0.25">
      <c r="A17" s="62">
        <v>3</v>
      </c>
      <c r="B17" s="62"/>
      <c r="C17" s="95" t="s">
        <v>81</v>
      </c>
      <c r="D17" s="127"/>
      <c r="E17" s="78"/>
      <c r="F17" s="79"/>
      <c r="G17" s="80"/>
      <c r="H17" s="81"/>
      <c r="I17" s="82"/>
      <c r="J17" s="81"/>
    </row>
    <row r="18" spans="1:10" x14ac:dyDescent="0.25">
      <c r="A18" s="62"/>
      <c r="B18" s="62"/>
      <c r="C18" s="96"/>
      <c r="D18" s="128"/>
      <c r="E18" s="84"/>
      <c r="F18" s="85"/>
      <c r="G18" s="86"/>
      <c r="H18" s="87"/>
      <c r="I18" s="88"/>
      <c r="J18" s="87"/>
    </row>
    <row r="19" spans="1:10" x14ac:dyDescent="0.25">
      <c r="A19" s="62" t="s">
        <v>38</v>
      </c>
      <c r="B19" s="62"/>
      <c r="C19" s="138" t="s">
        <v>77</v>
      </c>
      <c r="D19" s="99" t="s">
        <v>75</v>
      </c>
      <c r="E19" s="89" t="s">
        <v>40</v>
      </c>
      <c r="F19" s="137">
        <v>4</v>
      </c>
      <c r="G19" s="49"/>
      <c r="H19" s="1">
        <f t="shared" ref="H19:H25" si="1">(F19*G19)</f>
        <v>0</v>
      </c>
      <c r="I19" s="61"/>
      <c r="J19" s="1">
        <f t="shared" ref="J19:J25" si="2">H19*I19</f>
        <v>0</v>
      </c>
    </row>
    <row r="20" spans="1:10" ht="17.25" x14ac:dyDescent="0.25">
      <c r="A20" s="62" t="s">
        <v>41</v>
      </c>
      <c r="B20" s="62"/>
      <c r="C20" s="123" t="s">
        <v>76</v>
      </c>
      <c r="D20" s="99" t="s">
        <v>75</v>
      </c>
      <c r="E20" s="89" t="s">
        <v>39</v>
      </c>
      <c r="F20" s="137">
        <v>24</v>
      </c>
      <c r="G20" s="49"/>
      <c r="H20" s="1">
        <f t="shared" si="1"/>
        <v>0</v>
      </c>
      <c r="I20" s="61"/>
      <c r="J20" s="1">
        <f t="shared" si="2"/>
        <v>0</v>
      </c>
    </row>
    <row r="21" spans="1:10" ht="30" x14ac:dyDescent="0.25">
      <c r="A21" s="62" t="s">
        <v>42</v>
      </c>
      <c r="B21" s="62"/>
      <c r="C21" s="123" t="s">
        <v>88</v>
      </c>
      <c r="D21" s="99" t="s">
        <v>75</v>
      </c>
      <c r="E21" s="89" t="s">
        <v>39</v>
      </c>
      <c r="F21" s="137">
        <v>115</v>
      </c>
      <c r="G21" s="49"/>
      <c r="H21" s="1">
        <f t="shared" si="1"/>
        <v>0</v>
      </c>
      <c r="I21" s="61"/>
      <c r="J21" s="1">
        <f t="shared" si="2"/>
        <v>0</v>
      </c>
    </row>
    <row r="22" spans="1:10" ht="30" x14ac:dyDescent="0.25">
      <c r="A22" s="62" t="s">
        <v>43</v>
      </c>
      <c r="B22" s="62"/>
      <c r="C22" s="123" t="s">
        <v>89</v>
      </c>
      <c r="D22" s="99" t="s">
        <v>75</v>
      </c>
      <c r="E22" s="89" t="s">
        <v>39</v>
      </c>
      <c r="F22" s="137">
        <v>65</v>
      </c>
      <c r="G22" s="49"/>
      <c r="H22" s="1"/>
      <c r="I22" s="61"/>
      <c r="J22" s="1"/>
    </row>
    <row r="23" spans="1:10" ht="17.25" x14ac:dyDescent="0.25">
      <c r="A23" s="62" t="s">
        <v>44</v>
      </c>
      <c r="B23" s="62"/>
      <c r="C23" s="123" t="s">
        <v>78</v>
      </c>
      <c r="D23" s="99" t="s">
        <v>75</v>
      </c>
      <c r="E23" s="89" t="s">
        <v>39</v>
      </c>
      <c r="F23" s="137">
        <v>6</v>
      </c>
      <c r="G23" s="49"/>
      <c r="H23" s="1">
        <f t="shared" si="1"/>
        <v>0</v>
      </c>
      <c r="I23" s="61"/>
      <c r="J23" s="1">
        <f t="shared" si="2"/>
        <v>0</v>
      </c>
    </row>
    <row r="24" spans="1:10" ht="17.25" x14ac:dyDescent="0.25">
      <c r="A24" s="62" t="s">
        <v>58</v>
      </c>
      <c r="B24" s="62"/>
      <c r="C24" s="123" t="s">
        <v>79</v>
      </c>
      <c r="D24" s="99" t="s">
        <v>75</v>
      </c>
      <c r="E24" s="89" t="s">
        <v>39</v>
      </c>
      <c r="F24" s="137">
        <v>4</v>
      </c>
      <c r="G24" s="49"/>
      <c r="H24" s="1">
        <f t="shared" si="1"/>
        <v>0</v>
      </c>
      <c r="I24" s="61"/>
      <c r="J24" s="1">
        <f t="shared" si="2"/>
        <v>0</v>
      </c>
    </row>
    <row r="25" spans="1:10" ht="17.25" x14ac:dyDescent="0.25">
      <c r="A25" s="62" t="s">
        <v>59</v>
      </c>
      <c r="B25" s="62"/>
      <c r="C25" s="123" t="s">
        <v>80</v>
      </c>
      <c r="D25" s="99" t="s">
        <v>75</v>
      </c>
      <c r="E25" s="89" t="s">
        <v>39</v>
      </c>
      <c r="F25" s="137">
        <v>2</v>
      </c>
      <c r="G25" s="49"/>
      <c r="H25" s="1">
        <f t="shared" si="1"/>
        <v>0</v>
      </c>
      <c r="I25" s="61"/>
      <c r="J25" s="1">
        <f t="shared" si="2"/>
        <v>0</v>
      </c>
    </row>
    <row r="26" spans="1:10" x14ac:dyDescent="0.25">
      <c r="A26" s="62"/>
      <c r="B26" s="62"/>
      <c r="C26" s="94"/>
      <c r="D26" s="94"/>
      <c r="E26" s="78"/>
      <c r="F26" s="79"/>
      <c r="G26" s="80"/>
      <c r="H26" s="81"/>
      <c r="I26" s="82"/>
      <c r="J26" s="81"/>
    </row>
    <row r="27" spans="1:10" x14ac:dyDescent="0.25">
      <c r="A27" s="62">
        <v>4</v>
      </c>
      <c r="B27" s="62"/>
      <c r="C27" s="77" t="s">
        <v>60</v>
      </c>
      <c r="D27" s="77"/>
      <c r="E27" s="78"/>
      <c r="F27" s="79"/>
      <c r="G27" s="80"/>
      <c r="H27" s="81"/>
      <c r="I27" s="82"/>
      <c r="J27" s="81"/>
    </row>
    <row r="28" spans="1:10" x14ac:dyDescent="0.25">
      <c r="A28" s="62"/>
      <c r="B28" s="62"/>
      <c r="C28" s="83"/>
      <c r="D28" s="83"/>
      <c r="E28" s="84"/>
      <c r="F28" s="85"/>
      <c r="G28" s="86"/>
      <c r="H28" s="87"/>
      <c r="I28" s="88"/>
      <c r="J28" s="87"/>
    </row>
    <row r="29" spans="1:10" x14ac:dyDescent="0.25">
      <c r="A29" s="62" t="s">
        <v>46</v>
      </c>
      <c r="B29" s="62"/>
      <c r="C29" s="96" t="s">
        <v>90</v>
      </c>
      <c r="D29" s="99" t="s">
        <v>75</v>
      </c>
      <c r="E29" s="89" t="s">
        <v>39</v>
      </c>
      <c r="F29" s="137">
        <v>8</v>
      </c>
      <c r="G29" s="49"/>
      <c r="H29" s="1">
        <f t="shared" ref="H29:H30" si="3">(F29*G29)</f>
        <v>0</v>
      </c>
      <c r="I29" s="61"/>
      <c r="J29" s="1">
        <f t="shared" ref="J29:J30" si="4">H29*I29</f>
        <v>0</v>
      </c>
    </row>
    <row r="30" spans="1:10" x14ac:dyDescent="0.25">
      <c r="A30" s="62" t="s">
        <v>61</v>
      </c>
      <c r="B30" s="62"/>
      <c r="C30" s="96" t="s">
        <v>82</v>
      </c>
      <c r="D30" s="129"/>
      <c r="E30" s="89" t="s">
        <v>39</v>
      </c>
      <c r="F30" s="137">
        <v>1</v>
      </c>
      <c r="G30" s="49"/>
      <c r="H30" s="1">
        <f t="shared" si="3"/>
        <v>0</v>
      </c>
      <c r="I30" s="61"/>
      <c r="J30" s="1">
        <f t="shared" si="4"/>
        <v>0</v>
      </c>
    </row>
    <row r="31" spans="1:10" x14ac:dyDescent="0.25">
      <c r="A31" s="62"/>
      <c r="B31" s="62"/>
      <c r="C31" s="90"/>
      <c r="D31" s="90"/>
      <c r="E31" s="91"/>
      <c r="F31" s="74"/>
      <c r="G31" s="7"/>
      <c r="H31" s="75"/>
      <c r="I31" s="76"/>
      <c r="J31" s="75"/>
    </row>
    <row r="32" spans="1:10" x14ac:dyDescent="0.25">
      <c r="A32" s="62">
        <v>5</v>
      </c>
      <c r="B32" s="62"/>
      <c r="C32" s="77" t="s">
        <v>71</v>
      </c>
      <c r="D32" s="77"/>
      <c r="E32" s="78"/>
      <c r="F32" s="79"/>
      <c r="G32" s="80"/>
      <c r="H32" s="81"/>
      <c r="I32" s="82"/>
      <c r="J32" s="81"/>
    </row>
    <row r="33" spans="1:10" x14ac:dyDescent="0.25">
      <c r="A33" s="62"/>
      <c r="B33" s="62"/>
      <c r="C33" s="83"/>
      <c r="D33" s="83"/>
      <c r="E33" s="84"/>
      <c r="F33" s="85"/>
      <c r="G33" s="86"/>
      <c r="H33" s="87"/>
      <c r="I33" s="88"/>
      <c r="J33" s="87"/>
    </row>
    <row r="34" spans="1:10" x14ac:dyDescent="0.25">
      <c r="A34" s="62" t="s">
        <v>48</v>
      </c>
      <c r="B34" s="62"/>
      <c r="C34" s="132"/>
      <c r="D34" s="126"/>
      <c r="E34" s="78"/>
      <c r="F34" s="93">
        <v>1</v>
      </c>
      <c r="G34" s="49"/>
      <c r="H34" s="81"/>
      <c r="I34" s="82"/>
      <c r="J34" s="81"/>
    </row>
    <row r="35" spans="1:10" x14ac:dyDescent="0.25">
      <c r="A35" s="62" t="s">
        <v>62</v>
      </c>
      <c r="B35" s="62"/>
      <c r="C35" s="132"/>
      <c r="D35" s="126"/>
      <c r="E35" s="78"/>
      <c r="F35" s="93">
        <v>1</v>
      </c>
      <c r="G35" s="49"/>
      <c r="H35" s="81"/>
      <c r="I35" s="82"/>
      <c r="J35" s="81"/>
    </row>
    <row r="36" spans="1:10" x14ac:dyDescent="0.25">
      <c r="A36" s="62" t="s">
        <v>63</v>
      </c>
      <c r="B36" s="62"/>
      <c r="C36" s="132"/>
      <c r="D36" s="126"/>
      <c r="E36" s="78"/>
      <c r="F36" s="93">
        <v>1</v>
      </c>
      <c r="G36" s="49"/>
      <c r="H36" s="81"/>
      <c r="I36" s="82"/>
      <c r="J36" s="81"/>
    </row>
    <row r="37" spans="1:10" x14ac:dyDescent="0.25">
      <c r="A37" s="62" t="s">
        <v>64</v>
      </c>
      <c r="B37" s="62"/>
      <c r="C37" s="132"/>
      <c r="D37" s="126"/>
      <c r="E37" s="78"/>
      <c r="F37" s="93">
        <v>1</v>
      </c>
      <c r="G37" s="49"/>
      <c r="H37" s="81"/>
      <c r="I37" s="82"/>
      <c r="J37" s="81"/>
    </row>
    <row r="38" spans="1:10" x14ac:dyDescent="0.25">
      <c r="A38" s="62" t="s">
        <v>65</v>
      </c>
      <c r="B38" s="62"/>
      <c r="C38" s="132"/>
      <c r="D38" s="126"/>
      <c r="E38" s="78"/>
      <c r="F38" s="93">
        <v>1</v>
      </c>
      <c r="G38" s="49"/>
      <c r="H38" s="81"/>
      <c r="I38" s="82"/>
      <c r="J38" s="81"/>
    </row>
    <row r="39" spans="1:10" x14ac:dyDescent="0.25">
      <c r="A39" s="62" t="s">
        <v>85</v>
      </c>
      <c r="B39" s="62"/>
      <c r="C39" s="132"/>
      <c r="D39" s="126"/>
      <c r="E39" s="78"/>
      <c r="F39" s="93">
        <v>1</v>
      </c>
      <c r="G39" s="49"/>
      <c r="H39" s="81"/>
      <c r="I39" s="82"/>
      <c r="J39" s="81"/>
    </row>
    <row r="40" spans="1:10" x14ac:dyDescent="0.25">
      <c r="A40" s="62" t="s">
        <v>86</v>
      </c>
      <c r="B40" s="62"/>
      <c r="C40" s="132"/>
      <c r="D40" s="126"/>
      <c r="E40" s="84"/>
      <c r="F40" s="93">
        <v>1</v>
      </c>
      <c r="G40" s="49"/>
      <c r="H40" s="87"/>
      <c r="I40" s="88"/>
      <c r="J40" s="87"/>
    </row>
    <row r="41" spans="1:10" x14ac:dyDescent="0.25">
      <c r="A41" s="62"/>
      <c r="B41" s="62"/>
      <c r="C41" s="90"/>
      <c r="D41" s="72"/>
      <c r="E41" s="97" t="s">
        <v>83</v>
      </c>
      <c r="F41" s="93">
        <v>1</v>
      </c>
      <c r="G41" s="135">
        <f>SUM(G34:G40)</f>
        <v>0</v>
      </c>
      <c r="H41" s="1">
        <f t="shared" ref="H41" si="5">(F41*G41)</f>
        <v>0</v>
      </c>
      <c r="I41" s="61"/>
      <c r="J41" s="1">
        <f>H41*I41</f>
        <v>0</v>
      </c>
    </row>
    <row r="42" spans="1:10" x14ac:dyDescent="0.25">
      <c r="A42" s="62"/>
      <c r="B42" s="62"/>
      <c r="C42" s="94"/>
      <c r="D42" s="133"/>
      <c r="E42" s="73"/>
      <c r="F42" s="74"/>
      <c r="G42" s="7"/>
      <c r="H42" s="75"/>
      <c r="I42" s="76"/>
      <c r="J42" s="75"/>
    </row>
    <row r="43" spans="1:10" x14ac:dyDescent="0.25">
      <c r="A43" s="62"/>
      <c r="B43" s="62"/>
      <c r="C43" s="83"/>
      <c r="D43" s="96"/>
      <c r="E43" s="97"/>
      <c r="F43" s="85"/>
      <c r="G43" s="86"/>
      <c r="H43" s="87"/>
      <c r="I43" s="82"/>
      <c r="J43" s="81"/>
    </row>
    <row r="44" spans="1:10" s="107" customFormat="1" ht="18.75" x14ac:dyDescent="0.3">
      <c r="A44" s="100"/>
      <c r="B44" s="100"/>
      <c r="C44" s="108"/>
      <c r="D44" s="108"/>
      <c r="E44" s="101"/>
      <c r="F44" s="102"/>
      <c r="G44" s="103"/>
      <c r="H44" s="104"/>
      <c r="I44" s="105"/>
      <c r="J44" s="106"/>
    </row>
    <row r="45" spans="1:10" s="107" customFormat="1" ht="18.75" x14ac:dyDescent="0.3">
      <c r="A45" s="100"/>
      <c r="B45" s="100"/>
      <c r="C45" s="108" t="s">
        <v>66</v>
      </c>
      <c r="D45" s="108"/>
      <c r="E45" s="109"/>
      <c r="F45" s="110"/>
      <c r="G45" s="111" t="s">
        <v>73</v>
      </c>
      <c r="H45" s="112">
        <f>SUM(H5:H43)</f>
        <v>0</v>
      </c>
      <c r="I45" s="113"/>
      <c r="J45" s="114"/>
    </row>
    <row r="46" spans="1:10" s="107" customFormat="1" ht="18.75" x14ac:dyDescent="0.3">
      <c r="A46" s="100"/>
      <c r="B46" s="100"/>
      <c r="C46" s="108"/>
      <c r="D46" s="108"/>
      <c r="E46" s="109"/>
      <c r="F46" s="110"/>
      <c r="G46" s="111"/>
      <c r="H46" s="112"/>
      <c r="I46" s="113"/>
      <c r="J46" s="114"/>
    </row>
    <row r="47" spans="1:10" s="107" customFormat="1" ht="18.75" x14ac:dyDescent="0.3">
      <c r="A47" s="100"/>
      <c r="B47" s="100"/>
      <c r="C47" s="108"/>
      <c r="D47" s="108"/>
      <c r="E47" s="109"/>
      <c r="F47" s="110"/>
      <c r="G47" s="111"/>
      <c r="H47" s="112"/>
      <c r="I47" s="113" t="s">
        <v>72</v>
      </c>
      <c r="J47" s="114">
        <f>SUM(J5:J43)</f>
        <v>0</v>
      </c>
    </row>
    <row r="48" spans="1:10" s="107" customFormat="1" ht="18.75" x14ac:dyDescent="0.3">
      <c r="A48" s="100"/>
      <c r="B48" s="100"/>
      <c r="C48" s="115"/>
      <c r="D48" s="115"/>
      <c r="E48" s="116"/>
      <c r="F48" s="117"/>
      <c r="G48" s="118"/>
      <c r="H48" s="119"/>
      <c r="I48" s="120"/>
      <c r="J48" s="121"/>
    </row>
  </sheetData>
  <sheetProtection algorithmName="SHA-512" hashValue="IFkEFOYHV1WhgxP3udNZ2O9N2/1Dz3sHW+2KQjJh7qZA04Ja586DbXxZDHTp1dVn5VA2+8eI8ZRGFecTKQ3KMQ==" saltValue="o5v72YXl8FFGXSK8s9TMbQ==" spinCount="100000" sheet="1" objects="1" scenarios="1"/>
  <phoneticPr fontId="9" type="noConversion"/>
  <pageMargins left="0.7" right="0.7" top="0.75" bottom="0.75" header="0.3" footer="0.3"/>
  <pageSetup paperSize="9" scale="44" orientation="landscape" r:id="rId1"/>
  <headerFooter>
    <oddFooter>&amp;L&amp;X1)&amp;X aantallen zijn indicatief</oddFooter>
  </headerFooter>
  <ignoredErrors>
    <ignoredError sqref="G4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19</v>
      </c>
      <c r="C1" s="47"/>
      <c r="D1" s="32"/>
      <c r="E1" s="20"/>
      <c r="F1" s="21"/>
      <c r="G1" s="20"/>
      <c r="H1" s="22"/>
      <c r="I1" s="23" t="str" cm="1">
        <f t="array" ref="I1:L1">'Algemene gegevens'!D3:G3</f>
        <v>Nationaal openbare aanbesteding Arbodienstverlening</v>
      </c>
      <c r="J1" s="13">
        <v>0</v>
      </c>
      <c r="K1" s="13">
        <v>0</v>
      </c>
      <c r="L1" s="13">
        <v>0</v>
      </c>
    </row>
    <row r="2" spans="1:12" x14ac:dyDescent="0.25">
      <c r="A2" s="14"/>
    </row>
    <row r="3" spans="1:12" ht="15.75" x14ac:dyDescent="0.25">
      <c r="A3" s="14"/>
      <c r="B3" s="27" t="s">
        <v>17</v>
      </c>
      <c r="C3" s="24" t="s">
        <v>16</v>
      </c>
      <c r="D3" s="27" t="s">
        <v>8</v>
      </c>
      <c r="E3" s="25" t="s">
        <v>13</v>
      </c>
      <c r="F3" s="26" t="s">
        <v>12</v>
      </c>
      <c r="G3" s="25" t="s">
        <v>11</v>
      </c>
      <c r="H3" s="27" t="s">
        <v>10</v>
      </c>
      <c r="I3" s="24" t="s">
        <v>9</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18</v>
      </c>
      <c r="G42" s="28"/>
      <c r="H42" s="30">
        <f>SUM(H4:H41)</f>
        <v>0</v>
      </c>
      <c r="I42" s="42"/>
    </row>
    <row r="43" spans="1:9" ht="18" customHeight="1" x14ac:dyDescent="0.25">
      <c r="A43" s="14"/>
      <c r="B43" s="43"/>
      <c r="C43" s="31"/>
      <c r="D43" s="32"/>
      <c r="E43" s="32"/>
      <c r="F43" s="31" t="s">
        <v>14</v>
      </c>
      <c r="G43" s="31"/>
      <c r="H43" s="33">
        <f>(H42*1.21)-H42</f>
        <v>0</v>
      </c>
      <c r="I43" s="44"/>
    </row>
    <row r="44" spans="1:9" ht="18" customHeight="1" x14ac:dyDescent="0.25">
      <c r="A44" s="14"/>
      <c r="B44" s="45"/>
      <c r="C44" s="34"/>
      <c r="D44" s="35"/>
      <c r="E44" s="35"/>
      <c r="F44" s="34" t="s">
        <v>15</v>
      </c>
      <c r="G44" s="34"/>
      <c r="H44" s="36">
        <f>H42+H43</f>
        <v>0</v>
      </c>
      <c r="I44" s="46"/>
    </row>
  </sheetData>
  <sheetProtection algorithmName="SHA-512" hashValue="lZtjrE9qBSjC/AqGdo84qofqoJQDllCMdtjnNh3SKD+YD/oQ0FJR1xqV0/UpS+K07n6odvb1r/qyT1O18geSOA==" saltValue="W+tQZ86LwgRjeCqOyUMyD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Algemene gegevens</vt:lpstr>
      <vt:lpstr>Prijzenblad v2 NvI-I</vt:lpstr>
      <vt:lpstr>Prijzenblad ontwerp B</vt:lpstr>
      <vt:lpstr>'Algemene gegevens'!Afdrukbereik</vt:lpstr>
      <vt:lpstr>'Prijzenblad v2 NvI-I'!Afdrukbereik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Jan Veenstra</cp:lastModifiedBy>
  <cp:lastPrinted>2017-03-29T06:36:37Z</cp:lastPrinted>
  <dcterms:created xsi:type="dcterms:W3CDTF">2017-01-16T09:18:51Z</dcterms:created>
  <dcterms:modified xsi:type="dcterms:W3CDTF">2025-12-09T13:06:47Z</dcterms:modified>
</cp:coreProperties>
</file>