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cgildeopleidingen.sharepoint.com/sites/samenwerken/inkoopcontractmanagement/Gedeelde  documenten/Aanbestedingen/2025 - Aanbestedingen/LMS/Nota van Inlichtingen/"/>
    </mc:Choice>
  </mc:AlternateContent>
  <xr:revisionPtr revIDLastSave="0" documentId="8_{95FDE9E5-6377-4E03-8685-548E74D37C5E}" xr6:coauthVersionLast="47" xr6:coauthVersionMax="47" xr10:uidLastSave="{00000000-0000-0000-0000-000000000000}"/>
  <bookViews>
    <workbookView xWindow="-25710" yWindow="-110" windowWidth="25820" windowHeight="13900" xr2:uid="{DCD90FDB-FED4-4535-A064-0FC2D779444B}"/>
  </bookViews>
  <sheets>
    <sheet name="Blad1" sheetId="1" r:id="rId1"/>
  </sheets>
  <definedNames>
    <definedName name="_xlnm.Print_Area" localSheetId="0">Blad1!$B$2:$I$54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40" i="1"/>
  <c r="I32" i="1"/>
  <c r="I6" i="1"/>
  <c r="I10" i="1"/>
  <c r="H27" i="1"/>
  <c r="I27" i="1" s="1"/>
  <c r="H26" i="1"/>
  <c r="I26" i="1" s="1"/>
  <c r="H25" i="1"/>
  <c r="I25" i="1" s="1"/>
  <c r="I30" i="1"/>
  <c r="I29" i="1"/>
  <c r="I44" i="1"/>
  <c r="I35" i="1"/>
  <c r="I34" i="1"/>
  <c r="I18" i="1"/>
  <c r="I17" i="1"/>
  <c r="I16" i="1"/>
  <c r="I15" i="1"/>
  <c r="I12" i="1"/>
  <c r="I11" i="1"/>
  <c r="I9" i="1"/>
  <c r="I8" i="1"/>
  <c r="I31" i="1"/>
  <c r="I33" i="1"/>
  <c r="I36" i="1"/>
  <c r="I37" i="1"/>
  <c r="I38" i="1"/>
  <c r="I20" i="1"/>
  <c r="I22" i="1" l="1"/>
  <c r="I46" i="1" l="1"/>
</calcChain>
</file>

<file path=xl/sharedStrings.xml><?xml version="1.0" encoding="utf-8"?>
<sst xmlns="http://schemas.openxmlformats.org/spreadsheetml/2006/main" count="73" uniqueCount="58">
  <si>
    <t>Aanbesteding Gilde Opleidingen EA-ICT2025-11-01-TKMH</t>
  </si>
  <si>
    <t>Alleen de grijze invulvelden invullen (daar waar van toepassing) excl. 21% BTW.  (Indien NIET van toepassing kunt u de 0,01 deleten)  kolom E kunt u aanpassen door de juiste benaming toe te voegen.</t>
  </si>
  <si>
    <t>Aantal</t>
  </si>
  <si>
    <t>Benaming of toelichting Inschrijver</t>
  </si>
  <si>
    <t>Tarief  Eenmalig</t>
  </si>
  <si>
    <t>Totaal bedrag per jaar</t>
  </si>
  <si>
    <t>Totaal  investering en expl. Kosten voor 6 jaar</t>
  </si>
  <si>
    <t>Eenmalige Investeringskosten Implementatie</t>
  </si>
  <si>
    <t>Prijs voor het beschikbaarstellen van applicatie  voor Gilde Opleidingen waaronder implementatiekosten.</t>
  </si>
  <si>
    <t>stuks</t>
  </si>
  <si>
    <t>Realisatie koppeling Datastromen</t>
  </si>
  <si>
    <t>Leermateriaal Auteurtool Xerte</t>
  </si>
  <si>
    <t>SIS Eduarte (studenten vakken docenten lesrooster resultaten)</t>
  </si>
  <si>
    <t>SIS Magister (VAVO) Eduarte (studenten vakken docenten lesrooster resultaten)</t>
  </si>
  <si>
    <t>AFAS (cusisten vakken docenten lesrooster resultaten)</t>
  </si>
  <si>
    <t xml:space="preserve">Overig ….. </t>
  </si>
  <si>
    <t>Realisatie koppeling beschikbaarstelling functionaliteiten</t>
  </si>
  <si>
    <t>Lerend kwalificeren Job Journey</t>
  </si>
  <si>
    <t>Formatief toetsen TOA Remindo Schoolyear   (speciferen in aparte bijlage. Prijs is voor 3 stuks</t>
  </si>
  <si>
    <t>Plagiaat detectie Urkund</t>
  </si>
  <si>
    <t>BPV B3 net   (bedrijfs en plaatsingsgegevens student)</t>
  </si>
  <si>
    <t>Overig…..</t>
  </si>
  <si>
    <t>Nog niet nader genoemde noodzakelijke kosten</t>
  </si>
  <si>
    <t>Nog niet nader genoemde investeringskosten indien van toepassing "hier"benoemen  eventueel aparte bijlage met alle nooodzakelijke kosten voor een succesvolle en complete implmentatie.</t>
  </si>
  <si>
    <t>Totale Investering:</t>
  </si>
  <si>
    <t>P1</t>
  </si>
  <si>
    <t>Prijs per Licentie per gebruiker</t>
  </si>
  <si>
    <t>Totaal Jaarlijks:</t>
  </si>
  <si>
    <t>Totaal per 72 maanden</t>
  </si>
  <si>
    <t>Jaarlijkse licentiekosten per deelnemer incl EMS en E login</t>
  </si>
  <si>
    <t>Jaarlijkse kosten Simcheck</t>
  </si>
  <si>
    <t>Jaalijkse kosten koppeling Xerte</t>
  </si>
  <si>
    <t>Jaarlijkse Kosten koppeling Eduarte</t>
  </si>
  <si>
    <t>Jaarlijkse kosten koppeling Magister</t>
  </si>
  <si>
    <t>Jaarlijkse kosten koppeling Afas</t>
  </si>
  <si>
    <t>Jaarlijkse kosten Job Journey (Popay)</t>
  </si>
  <si>
    <t>Jaarlijkse kosten TOA Remindo Schoolyear (totaalprijs hier vermelden) specifieren in bijlage</t>
  </si>
  <si>
    <t>Jaarlijkse kosten Urkund</t>
  </si>
  <si>
    <t>Jaarlijkse kosten B3 net</t>
  </si>
  <si>
    <t>Jaarlijkse kosten overig   (svp specificeren in aparte bijlage)</t>
  </si>
  <si>
    <t>Total Expl.</t>
  </si>
  <si>
    <t>P2</t>
  </si>
  <si>
    <t>Contractmanagement, rapportages en overleg</t>
  </si>
  <si>
    <t>prijs per jaar</t>
  </si>
  <si>
    <t>Contractmanagement 4 keer per jaar (adviesgesprek, lopende acties, SLA KPI's.  Alleen tarief invullen als daar kosten aan zijn verbonden)</t>
  </si>
  <si>
    <t>P3</t>
  </si>
  <si>
    <t>Vergelijkingsprijs  PT</t>
  </si>
  <si>
    <t>PT</t>
  </si>
  <si>
    <t>Handtekening Inschrijver</t>
  </si>
  <si>
    <t>Naam tekenbevoegde inschrijver</t>
  </si>
  <si>
    <t>Bedrijfsnaam Inschrijver</t>
  </si>
  <si>
    <t>prijs per licentie</t>
  </si>
  <si>
    <t>0 - 1000</t>
  </si>
  <si>
    <t>1001-6500</t>
  </si>
  <si>
    <t>6501-9200</t>
  </si>
  <si>
    <t>licentie telt 5500 keer mee gegarandeerd bij Jaar 2 en verder</t>
  </si>
  <si>
    <t>licentieprijs telt 1000 keer mee garandeerd bij jaar 1 en verder</t>
  </si>
  <si>
    <t>licentieprijs telt 2700 keer mee meest waarschijnlijke scenario dat dit minimaal 9200 zal zijn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</si>
</sst>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10" borderId="36" xfId="0" applyFont="1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164" fontId="0" fillId="2" borderId="7" xfId="0" applyNumberFormat="1" applyFill="1" applyBorder="1" applyAlignment="1" applyProtection="1">
      <alignment wrapText="1"/>
      <protection locked="0"/>
    </xf>
    <xf numFmtId="164" fontId="0" fillId="2" borderId="8" xfId="0" applyNumberFormat="1" applyFill="1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3" borderId="33" xfId="0" applyFill="1" applyBorder="1" applyProtection="1">
      <protection locked="0"/>
    </xf>
    <xf numFmtId="164" fontId="0" fillId="3" borderId="33" xfId="0" applyNumberFormat="1" applyFill="1" applyBorder="1" applyAlignment="1" applyProtection="1">
      <alignment wrapText="1"/>
      <protection locked="0"/>
    </xf>
    <xf numFmtId="164" fontId="0" fillId="2" borderId="29" xfId="0" applyNumberFormat="1" applyFill="1" applyBorder="1" applyAlignment="1" applyProtection="1">
      <alignment horizontal="center" wrapText="1"/>
      <protection locked="0"/>
    </xf>
    <xf numFmtId="0" fontId="1" fillId="10" borderId="28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29" xfId="0" applyFill="1" applyBorder="1" applyProtection="1">
      <protection locked="0"/>
    </xf>
    <xf numFmtId="164" fontId="0" fillId="2" borderId="29" xfId="0" applyNumberFormat="1" applyFill="1" applyBorder="1" applyAlignment="1" applyProtection="1">
      <alignment wrapText="1"/>
      <protection locked="0"/>
    </xf>
    <xf numFmtId="164" fontId="0" fillId="2" borderId="30" xfId="0" applyNumberFormat="1" applyFill="1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3" borderId="27" xfId="0" applyFill="1" applyBorder="1" applyProtection="1">
      <protection locked="0"/>
    </xf>
    <xf numFmtId="164" fontId="0" fillId="3" borderId="27" xfId="0" applyNumberFormat="1" applyFill="1" applyBorder="1" applyAlignment="1" applyProtection="1">
      <alignment wrapText="1"/>
      <protection locked="0"/>
    </xf>
    <xf numFmtId="164" fontId="0" fillId="2" borderId="0" xfId="0" applyNumberFormat="1" applyFill="1" applyAlignment="1" applyProtection="1">
      <alignment horizont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3" borderId="2" xfId="0" applyFill="1" applyBorder="1" applyProtection="1">
      <protection locked="0"/>
    </xf>
    <xf numFmtId="164" fontId="0" fillId="4" borderId="44" xfId="0" applyNumberFormat="1" applyFill="1" applyBorder="1" applyAlignment="1" applyProtection="1">
      <alignment wrapText="1"/>
      <protection locked="0"/>
    </xf>
    <xf numFmtId="0" fontId="0" fillId="6" borderId="14" xfId="0" applyFill="1" applyBorder="1" applyAlignment="1" applyProtection="1">
      <alignment wrapText="1"/>
      <protection locked="0"/>
    </xf>
    <xf numFmtId="164" fontId="0" fillId="4" borderId="45" xfId="0" applyNumberFormat="1" applyFill="1" applyBorder="1" applyAlignment="1" applyProtection="1">
      <alignment wrapText="1"/>
      <protection locked="0"/>
    </xf>
    <xf numFmtId="0" fontId="1" fillId="9" borderId="32" xfId="0" applyFont="1" applyFill="1" applyBorder="1" applyAlignment="1" applyProtection="1">
      <alignment wrapText="1"/>
      <protection locked="0"/>
    </xf>
    <xf numFmtId="164" fontId="0" fillId="2" borderId="34" xfId="0" applyNumberFormat="1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164" fontId="0" fillId="2" borderId="10" xfId="0" applyNumberFormat="1" applyFill="1" applyBorder="1" applyAlignment="1" applyProtection="1">
      <alignment wrapText="1"/>
      <protection locked="0"/>
    </xf>
    <xf numFmtId="164" fontId="0" fillId="2" borderId="0" xfId="0" applyNumberFormat="1" applyFill="1" applyAlignment="1" applyProtection="1">
      <alignment wrapText="1"/>
      <protection locked="0"/>
    </xf>
    <xf numFmtId="164" fontId="1" fillId="7" borderId="0" xfId="0" applyNumberFormat="1" applyFont="1" applyFill="1" applyAlignment="1" applyProtection="1">
      <alignment wrapText="1"/>
      <protection locked="0"/>
    </xf>
    <xf numFmtId="0" fontId="0" fillId="10" borderId="40" xfId="0" applyFill="1" applyBorder="1" applyAlignment="1" applyProtection="1">
      <alignment wrapText="1"/>
      <protection locked="0"/>
    </xf>
    <xf numFmtId="0" fontId="0" fillId="0" borderId="41" xfId="0" applyBorder="1" applyProtection="1">
      <protection locked="0"/>
    </xf>
    <xf numFmtId="164" fontId="0" fillId="0" borderId="41" xfId="0" applyNumberFormat="1" applyBorder="1" applyAlignment="1" applyProtection="1">
      <alignment wrapText="1"/>
      <protection locked="0"/>
    </xf>
    <xf numFmtId="164" fontId="0" fillId="4" borderId="41" xfId="0" applyNumberFormat="1" applyFill="1" applyBorder="1" applyAlignment="1" applyProtection="1">
      <alignment wrapText="1"/>
      <protection locked="0"/>
    </xf>
    <xf numFmtId="0" fontId="1" fillId="0" borderId="32" xfId="0" applyFont="1" applyBorder="1" applyAlignment="1" applyProtection="1">
      <alignment wrapText="1"/>
      <protection locked="0"/>
    </xf>
    <xf numFmtId="0" fontId="0" fillId="3" borderId="33" xfId="0" applyFill="1" applyBorder="1" applyAlignment="1" applyProtection="1">
      <alignment wrapText="1"/>
      <protection locked="0"/>
    </xf>
    <xf numFmtId="164" fontId="0" fillId="2" borderId="33" xfId="0" applyNumberFormat="1" applyFill="1" applyBorder="1" applyAlignment="1" applyProtection="1">
      <alignment horizontal="center" wrapText="1"/>
      <protection locked="0"/>
    </xf>
    <xf numFmtId="164" fontId="0" fillId="6" borderId="48" xfId="0" applyNumberFormat="1" applyFill="1" applyBorder="1" applyAlignment="1" applyProtection="1">
      <alignment wrapText="1"/>
      <protection locked="0"/>
    </xf>
    <xf numFmtId="164" fontId="0" fillId="4" borderId="1" xfId="0" applyNumberFormat="1" applyFill="1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164" fontId="0" fillId="2" borderId="23" xfId="0" applyNumberFormat="1" applyFill="1" applyBorder="1" applyAlignment="1" applyProtection="1">
      <alignment horizontal="center" wrapText="1"/>
      <protection locked="0"/>
    </xf>
    <xf numFmtId="164" fontId="0" fillId="9" borderId="46" xfId="0" applyNumberFormat="1" applyFill="1" applyBorder="1" applyAlignment="1" applyProtection="1">
      <alignment wrapText="1"/>
      <protection locked="0"/>
    </xf>
    <xf numFmtId="0" fontId="1" fillId="0" borderId="22" xfId="0" applyFont="1" applyBorder="1" applyAlignment="1" applyProtection="1">
      <alignment wrapText="1"/>
      <protection locked="0"/>
    </xf>
    <xf numFmtId="0" fontId="0" fillId="3" borderId="24" xfId="0" applyFill="1" applyBorder="1" applyProtection="1">
      <protection locked="0"/>
    </xf>
    <xf numFmtId="164" fontId="0" fillId="9" borderId="47" xfId="0" applyNumberFormat="1" applyFill="1" applyBorder="1" applyAlignment="1" applyProtection="1">
      <alignment wrapText="1"/>
      <protection locked="0"/>
    </xf>
    <xf numFmtId="0" fontId="1" fillId="2" borderId="39" xfId="0" applyFont="1" applyFill="1" applyBorder="1" applyAlignment="1" applyProtection="1">
      <alignment wrapText="1"/>
      <protection locked="0"/>
    </xf>
    <xf numFmtId="0" fontId="1" fillId="2" borderId="29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wrapText="1"/>
      <protection locked="0"/>
    </xf>
    <xf numFmtId="0" fontId="1" fillId="10" borderId="13" xfId="0" applyFont="1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164" fontId="0" fillId="0" borderId="20" xfId="0" applyNumberFormat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164" fontId="0" fillId="0" borderId="16" xfId="0" applyNumberFormat="1" applyBorder="1" applyAlignment="1" applyProtection="1">
      <alignment wrapText="1"/>
      <protection locked="0"/>
    </xf>
    <xf numFmtId="164" fontId="0" fillId="3" borderId="16" xfId="0" applyNumberFormat="1" applyFill="1" applyBorder="1" applyAlignment="1" applyProtection="1">
      <alignment wrapText="1"/>
      <protection locked="0"/>
    </xf>
    <xf numFmtId="164" fontId="0" fillId="2" borderId="0" xfId="0" applyNumberFormat="1" applyFill="1" applyAlignment="1">
      <alignment horizontal="center" wrapText="1"/>
    </xf>
    <xf numFmtId="164" fontId="0" fillId="4" borderId="42" xfId="0" applyNumberFormat="1" applyFill="1" applyBorder="1" applyAlignment="1">
      <alignment wrapText="1"/>
    </xf>
    <xf numFmtId="164" fontId="0" fillId="4" borderId="43" xfId="0" applyNumberFormat="1" applyFill="1" applyBorder="1" applyAlignment="1">
      <alignment wrapText="1"/>
    </xf>
    <xf numFmtId="164" fontId="0" fillId="4" borderId="44" xfId="0" applyNumberFormat="1" applyFill="1" applyBorder="1" applyAlignment="1">
      <alignment wrapText="1"/>
    </xf>
    <xf numFmtId="164" fontId="0" fillId="4" borderId="45" xfId="0" applyNumberFormat="1" applyFill="1" applyBorder="1" applyAlignment="1">
      <alignment wrapText="1"/>
    </xf>
    <xf numFmtId="164" fontId="0" fillId="2" borderId="30" xfId="0" applyNumberFormat="1" applyFill="1" applyBorder="1" applyAlignment="1">
      <alignment wrapText="1"/>
    </xf>
    <xf numFmtId="164" fontId="0" fillId="2" borderId="31" xfId="0" applyNumberFormat="1" applyFill="1" applyBorder="1" applyAlignment="1">
      <alignment wrapText="1"/>
    </xf>
    <xf numFmtId="164" fontId="2" fillId="7" borderId="25" xfId="0" applyNumberFormat="1" applyFont="1" applyFill="1" applyBorder="1" applyAlignment="1">
      <alignment wrapText="1"/>
    </xf>
    <xf numFmtId="164" fontId="0" fillId="2" borderId="0" xfId="0" applyNumberFormat="1" applyFill="1" applyAlignment="1">
      <alignment wrapText="1"/>
    </xf>
    <xf numFmtId="0" fontId="2" fillId="2" borderId="18" xfId="0" applyFont="1" applyFill="1" applyBorder="1" applyAlignment="1">
      <alignment wrapText="1"/>
    </xf>
    <xf numFmtId="164" fontId="0" fillId="2" borderId="35" xfId="0" applyNumberFormat="1" applyFill="1" applyBorder="1" applyAlignment="1">
      <alignment wrapText="1"/>
    </xf>
    <xf numFmtId="164" fontId="2" fillId="7" borderId="38" xfId="0" applyNumberFormat="1" applyFont="1" applyFill="1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21" xfId="0" applyNumberFormat="1" applyBorder="1" applyAlignment="1">
      <alignment wrapText="1"/>
    </xf>
    <xf numFmtId="164" fontId="2" fillId="7" borderId="17" xfId="0" applyNumberFormat="1" applyFont="1" applyFill="1" applyBorder="1" applyAlignment="1">
      <alignment wrapText="1"/>
    </xf>
    <xf numFmtId="164" fontId="2" fillId="8" borderId="0" xfId="0" applyNumberFormat="1" applyFont="1" applyFill="1" applyAlignment="1">
      <alignment wrapText="1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164" fontId="2" fillId="7" borderId="0" xfId="0" applyNumberFormat="1" applyFont="1" applyFill="1" applyAlignment="1" applyProtection="1">
      <alignment horizontal="right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F9D6-F3C5-4378-BDA4-AB2EE1682B65}">
  <sheetPr>
    <pageSetUpPr fitToPage="1"/>
  </sheetPr>
  <dimension ref="A1:AA67"/>
  <sheetViews>
    <sheetView tabSelected="1" zoomScale="55" zoomScaleNormal="55" workbookViewId="0">
      <pane ySplit="3" topLeftCell="A4" activePane="bottomLeft" state="frozen"/>
      <selection pane="bottomLeft" activeCell="I8" sqref="I8"/>
    </sheetView>
  </sheetViews>
  <sheetFormatPr defaultRowHeight="14.5" x14ac:dyDescent="0.35"/>
  <cols>
    <col min="1" max="1" width="2.453125" style="1" customWidth="1"/>
    <col min="2" max="2" width="65.1796875" style="70" customWidth="1"/>
    <col min="3" max="3" width="17.1796875" style="4" customWidth="1"/>
    <col min="4" max="4" width="7.54296875" style="4" customWidth="1"/>
    <col min="5" max="5" width="34" style="4" customWidth="1"/>
    <col min="6" max="6" width="13" style="70" customWidth="1"/>
    <col min="7" max="7" width="13.81640625" style="70" customWidth="1"/>
    <col min="8" max="8" width="17.453125" style="70" customWidth="1"/>
    <col min="9" max="9" width="28.54296875" style="70" customWidth="1"/>
    <col min="10" max="10" width="2.453125" style="1" customWidth="1"/>
    <col min="11" max="27" width="8.54296875" style="1"/>
    <col min="28" max="16384" width="8.7265625" style="4"/>
  </cols>
  <sheetData>
    <row r="1" spans="1:27" s="1" customFormat="1" x14ac:dyDescent="0.35">
      <c r="B1" s="2"/>
      <c r="C1" s="3"/>
      <c r="D1" s="3"/>
      <c r="E1" s="3"/>
      <c r="F1" s="2"/>
      <c r="G1" s="2"/>
      <c r="H1" s="2"/>
      <c r="I1" s="2"/>
    </row>
    <row r="2" spans="1:27" ht="31.4" customHeight="1" x14ac:dyDescent="0.35">
      <c r="B2" s="107" t="s">
        <v>0</v>
      </c>
      <c r="C2" s="107"/>
      <c r="D2" s="108" t="s">
        <v>1</v>
      </c>
      <c r="E2" s="108"/>
      <c r="F2" s="108"/>
      <c r="G2" s="108"/>
      <c r="H2" s="108"/>
      <c r="I2" s="108"/>
    </row>
    <row r="3" spans="1:27" s="11" customFormat="1" ht="44.5" customHeight="1" x14ac:dyDescent="0.35">
      <c r="A3" s="5"/>
      <c r="B3" s="6"/>
      <c r="C3" s="7" t="s">
        <v>2</v>
      </c>
      <c r="D3" s="8"/>
      <c r="E3" s="8" t="s">
        <v>3</v>
      </c>
      <c r="F3" s="9" t="s">
        <v>4</v>
      </c>
      <c r="G3" s="10"/>
      <c r="H3" s="9" t="s">
        <v>5</v>
      </c>
      <c r="I3" s="9" t="s">
        <v>6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" thickBot="1" x14ac:dyDescent="0.4">
      <c r="B4" s="12"/>
      <c r="C4" s="13"/>
      <c r="D4" s="1"/>
      <c r="E4" s="1"/>
      <c r="F4" s="12"/>
      <c r="G4" s="12"/>
      <c r="H4" s="12"/>
      <c r="I4" s="12"/>
    </row>
    <row r="5" spans="1:27" x14ac:dyDescent="0.35">
      <c r="B5" s="14" t="s">
        <v>7</v>
      </c>
      <c r="C5" s="15"/>
      <c r="D5" s="16"/>
      <c r="E5" s="16"/>
      <c r="F5" s="17"/>
      <c r="G5" s="17"/>
      <c r="H5" s="17"/>
      <c r="I5" s="18"/>
    </row>
    <row r="6" spans="1:27" ht="29" x14ac:dyDescent="0.35">
      <c r="B6" s="19" t="s">
        <v>8</v>
      </c>
      <c r="C6" s="20">
        <v>1</v>
      </c>
      <c r="D6" s="21" t="s">
        <v>9</v>
      </c>
      <c r="E6" s="22"/>
      <c r="F6" s="23">
        <v>0.01</v>
      </c>
      <c r="G6" s="24"/>
      <c r="H6" s="24"/>
      <c r="I6" s="83">
        <f>C6*F6</f>
        <v>0.01</v>
      </c>
    </row>
    <row r="7" spans="1:27" x14ac:dyDescent="0.35">
      <c r="B7" s="25" t="s">
        <v>10</v>
      </c>
      <c r="C7" s="26"/>
      <c r="D7" s="27"/>
      <c r="E7" s="27"/>
      <c r="F7" s="28"/>
      <c r="G7" s="24"/>
      <c r="H7" s="24"/>
      <c r="I7" s="29"/>
    </row>
    <row r="8" spans="1:27" x14ac:dyDescent="0.35">
      <c r="B8" s="30" t="s">
        <v>11</v>
      </c>
      <c r="C8" s="31">
        <v>1</v>
      </c>
      <c r="D8" s="32" t="s">
        <v>9</v>
      </c>
      <c r="E8" s="33"/>
      <c r="F8" s="34">
        <v>0.01</v>
      </c>
      <c r="G8" s="35"/>
      <c r="H8" s="35"/>
      <c r="I8" s="84">
        <f>C8*F8</f>
        <v>0.01</v>
      </c>
    </row>
    <row r="9" spans="1:27" x14ac:dyDescent="0.35">
      <c r="B9" s="36" t="s">
        <v>12</v>
      </c>
      <c r="C9" s="37">
        <v>1</v>
      </c>
      <c r="D9" s="38" t="s">
        <v>9</v>
      </c>
      <c r="E9" s="39"/>
      <c r="F9" s="34">
        <v>0.01</v>
      </c>
      <c r="G9" s="35"/>
      <c r="H9" s="35"/>
      <c r="I9" s="85">
        <f t="shared" ref="I9:I12" si="0">C9*F9</f>
        <v>0.01</v>
      </c>
    </row>
    <row r="10" spans="1:27" ht="29" x14ac:dyDescent="0.35">
      <c r="B10" s="36" t="s">
        <v>13</v>
      </c>
      <c r="C10" s="37">
        <v>1</v>
      </c>
      <c r="D10" s="38" t="s">
        <v>9</v>
      </c>
      <c r="E10" s="39"/>
      <c r="F10" s="34">
        <v>0.01</v>
      </c>
      <c r="G10" s="35"/>
      <c r="H10" s="35"/>
      <c r="I10" s="40">
        <f t="shared" si="0"/>
        <v>0.01</v>
      </c>
    </row>
    <row r="11" spans="1:27" x14ac:dyDescent="0.35">
      <c r="B11" s="36" t="s">
        <v>14</v>
      </c>
      <c r="C11" s="37">
        <v>1</v>
      </c>
      <c r="D11" s="38" t="s">
        <v>9</v>
      </c>
      <c r="E11" s="39"/>
      <c r="F11" s="34">
        <v>0.01</v>
      </c>
      <c r="G11" s="35"/>
      <c r="H11" s="35"/>
      <c r="I11" s="40">
        <f t="shared" si="0"/>
        <v>0.01</v>
      </c>
    </row>
    <row r="12" spans="1:27" x14ac:dyDescent="0.35">
      <c r="B12" s="41" t="s">
        <v>15</v>
      </c>
      <c r="C12" s="37">
        <v>1</v>
      </c>
      <c r="D12" s="38" t="s">
        <v>9</v>
      </c>
      <c r="E12" s="39"/>
      <c r="F12" s="34">
        <v>0.01</v>
      </c>
      <c r="G12" s="35"/>
      <c r="H12" s="35"/>
      <c r="I12" s="42">
        <f t="shared" si="0"/>
        <v>0.01</v>
      </c>
    </row>
    <row r="13" spans="1:27" x14ac:dyDescent="0.35">
      <c r="B13" s="25" t="s">
        <v>16</v>
      </c>
      <c r="C13" s="26"/>
      <c r="D13" s="27"/>
      <c r="E13" s="27"/>
      <c r="F13" s="28"/>
      <c r="G13" s="24"/>
      <c r="H13" s="24"/>
      <c r="I13" s="29"/>
    </row>
    <row r="14" spans="1:27" x14ac:dyDescent="0.35">
      <c r="B14" s="36" t="s">
        <v>17</v>
      </c>
      <c r="C14" s="37">
        <v>1</v>
      </c>
      <c r="D14" s="38" t="s">
        <v>9</v>
      </c>
      <c r="E14" s="39"/>
      <c r="F14" s="34">
        <v>0.01</v>
      </c>
      <c r="G14" s="35"/>
      <c r="H14" s="35"/>
      <c r="I14" s="84">
        <f t="shared" ref="I14:I18" si="1">C14*F14</f>
        <v>0.01</v>
      </c>
    </row>
    <row r="15" spans="1:27" ht="29" x14ac:dyDescent="0.35">
      <c r="B15" s="36" t="s">
        <v>18</v>
      </c>
      <c r="C15" s="37">
        <v>1</v>
      </c>
      <c r="D15" s="38" t="s">
        <v>9</v>
      </c>
      <c r="E15" s="39"/>
      <c r="F15" s="34">
        <v>0.01</v>
      </c>
      <c r="G15" s="35"/>
      <c r="H15" s="35"/>
      <c r="I15" s="85">
        <f t="shared" si="1"/>
        <v>0.01</v>
      </c>
    </row>
    <row r="16" spans="1:27" x14ac:dyDescent="0.35">
      <c r="B16" s="36" t="s">
        <v>19</v>
      </c>
      <c r="C16" s="37">
        <v>1</v>
      </c>
      <c r="D16" s="38" t="s">
        <v>9</v>
      </c>
      <c r="E16" s="39"/>
      <c r="F16" s="34">
        <v>0.01</v>
      </c>
      <c r="G16" s="35"/>
      <c r="H16" s="35"/>
      <c r="I16" s="85">
        <f t="shared" si="1"/>
        <v>0.01</v>
      </c>
    </row>
    <row r="17" spans="2:11" x14ac:dyDescent="0.35">
      <c r="B17" s="36" t="s">
        <v>20</v>
      </c>
      <c r="C17" s="37">
        <v>1</v>
      </c>
      <c r="D17" s="38" t="s">
        <v>9</v>
      </c>
      <c r="E17" s="39"/>
      <c r="F17" s="34">
        <v>0.01</v>
      </c>
      <c r="G17" s="82"/>
      <c r="H17" s="35"/>
      <c r="I17" s="85">
        <f t="shared" si="1"/>
        <v>0.01</v>
      </c>
    </row>
    <row r="18" spans="2:11" x14ac:dyDescent="0.35">
      <c r="B18" s="41" t="s">
        <v>21</v>
      </c>
      <c r="C18" s="37">
        <v>1</v>
      </c>
      <c r="D18" s="38" t="s">
        <v>9</v>
      </c>
      <c r="E18" s="39"/>
      <c r="F18" s="34">
        <v>0.01</v>
      </c>
      <c r="G18" s="35"/>
      <c r="H18" s="35"/>
      <c r="I18" s="86">
        <f t="shared" si="1"/>
        <v>0.01</v>
      </c>
    </row>
    <row r="19" spans="2:11" x14ac:dyDescent="0.35">
      <c r="B19" s="25" t="s">
        <v>22</v>
      </c>
      <c r="C19" s="26"/>
      <c r="D19" s="27"/>
      <c r="E19" s="27"/>
      <c r="F19" s="28"/>
      <c r="G19" s="24"/>
      <c r="H19" s="24"/>
      <c r="I19" s="87"/>
    </row>
    <row r="20" spans="2:11" ht="43.5" x14ac:dyDescent="0.35">
      <c r="B20" s="43" t="s">
        <v>23</v>
      </c>
      <c r="C20" s="20">
        <v>1</v>
      </c>
      <c r="D20" s="21" t="s">
        <v>9</v>
      </c>
      <c r="E20" s="22"/>
      <c r="F20" s="23">
        <v>0.01</v>
      </c>
      <c r="G20" s="44"/>
      <c r="H20" s="24"/>
      <c r="I20" s="83">
        <f>C20*F20</f>
        <v>0.01</v>
      </c>
    </row>
    <row r="21" spans="2:11" ht="15" thickBot="1" x14ac:dyDescent="0.4">
      <c r="B21" s="45"/>
      <c r="C21" s="46"/>
      <c r="D21" s="47"/>
      <c r="E21" s="47"/>
      <c r="F21" s="48"/>
      <c r="G21" s="48"/>
      <c r="H21" s="48"/>
      <c r="I21" s="88"/>
    </row>
    <row r="22" spans="2:11" ht="20.5" customHeight="1" thickTop="1" thickBot="1" x14ac:dyDescent="0.5">
      <c r="B22" s="12"/>
      <c r="C22" s="13"/>
      <c r="D22" s="1"/>
      <c r="E22" s="1"/>
      <c r="F22" s="49"/>
      <c r="G22" s="49"/>
      <c r="H22" s="50" t="s">
        <v>24</v>
      </c>
      <c r="I22" s="89">
        <f>SUM(I6:I21)</f>
        <v>0.11999999999999998</v>
      </c>
      <c r="K22" s="1" t="s">
        <v>25</v>
      </c>
    </row>
    <row r="23" spans="2:11" s="1" customFormat="1" ht="15.5" thickTop="1" thickBot="1" x14ac:dyDescent="0.4">
      <c r="B23" s="12"/>
      <c r="C23" s="13"/>
      <c r="F23" s="49"/>
      <c r="G23" s="49"/>
      <c r="H23" s="49"/>
      <c r="I23" s="90"/>
    </row>
    <row r="24" spans="2:11" ht="30" x14ac:dyDescent="0.45">
      <c r="B24" s="51" t="s">
        <v>26</v>
      </c>
      <c r="C24" s="7" t="s">
        <v>2</v>
      </c>
      <c r="D24" s="52"/>
      <c r="E24" s="8" t="s">
        <v>3</v>
      </c>
      <c r="F24" s="53"/>
      <c r="G24" s="53" t="s">
        <v>51</v>
      </c>
      <c r="H24" s="54" t="s">
        <v>27</v>
      </c>
      <c r="I24" s="91" t="s">
        <v>28</v>
      </c>
    </row>
    <row r="25" spans="2:11" ht="29.5" customHeight="1" x14ac:dyDescent="0.35">
      <c r="B25" s="55" t="s">
        <v>29</v>
      </c>
      <c r="C25" s="20" t="s">
        <v>52</v>
      </c>
      <c r="D25" s="21"/>
      <c r="E25" s="56" t="s">
        <v>56</v>
      </c>
      <c r="F25" s="57"/>
      <c r="G25" s="58">
        <v>0.03</v>
      </c>
      <c r="H25" s="59">
        <f>G25*1000</f>
        <v>30</v>
      </c>
      <c r="I25" s="83">
        <f>H25*6</f>
        <v>180</v>
      </c>
    </row>
    <row r="26" spans="2:11" ht="29.5" customHeight="1" x14ac:dyDescent="0.35">
      <c r="B26" s="55" t="s">
        <v>29</v>
      </c>
      <c r="C26" s="20" t="s">
        <v>53</v>
      </c>
      <c r="D26" s="21"/>
      <c r="E26" s="56" t="s">
        <v>55</v>
      </c>
      <c r="F26" s="57"/>
      <c r="G26" s="58">
        <v>0.02</v>
      </c>
      <c r="H26" s="59">
        <f>G26*5500</f>
        <v>110</v>
      </c>
      <c r="I26" s="83">
        <f>H26*6</f>
        <v>660</v>
      </c>
    </row>
    <row r="27" spans="2:11" ht="43.5" x14ac:dyDescent="0.35">
      <c r="B27" s="55" t="s">
        <v>29</v>
      </c>
      <c r="C27" s="20" t="s">
        <v>54</v>
      </c>
      <c r="D27" s="21"/>
      <c r="E27" s="56" t="s">
        <v>57</v>
      </c>
      <c r="F27" s="57"/>
      <c r="G27" s="58">
        <v>0.01</v>
      </c>
      <c r="H27" s="59">
        <f>G27*2700</f>
        <v>27</v>
      </c>
      <c r="I27" s="83">
        <f>H27*6</f>
        <v>162</v>
      </c>
    </row>
    <row r="28" spans="2:11" x14ac:dyDescent="0.35">
      <c r="B28" s="60"/>
      <c r="C28" s="61"/>
      <c r="D28" s="62"/>
      <c r="E28" s="1"/>
      <c r="F28" s="35"/>
      <c r="G28" s="49"/>
      <c r="H28" s="49"/>
      <c r="I28" s="88"/>
    </row>
    <row r="29" spans="2:11" x14ac:dyDescent="0.35">
      <c r="B29" s="60" t="s">
        <v>30</v>
      </c>
      <c r="C29" s="61">
        <v>1</v>
      </c>
      <c r="D29" s="62"/>
      <c r="E29" s="33"/>
      <c r="F29" s="63"/>
      <c r="G29" s="49"/>
      <c r="H29" s="64">
        <v>0</v>
      </c>
      <c r="I29" s="85">
        <f t="shared" ref="I29:I30" si="2">H29*6</f>
        <v>0</v>
      </c>
    </row>
    <row r="30" spans="2:11" x14ac:dyDescent="0.35">
      <c r="B30" s="60" t="s">
        <v>31</v>
      </c>
      <c r="C30" s="61"/>
      <c r="D30" s="62"/>
      <c r="E30" s="33"/>
      <c r="F30" s="63"/>
      <c r="G30" s="49"/>
      <c r="H30" s="64">
        <v>0</v>
      </c>
      <c r="I30" s="85">
        <f t="shared" si="2"/>
        <v>0</v>
      </c>
    </row>
    <row r="31" spans="2:11" x14ac:dyDescent="0.35">
      <c r="B31" s="60" t="s">
        <v>32</v>
      </c>
      <c r="C31" s="61">
        <v>1</v>
      </c>
      <c r="D31" s="62"/>
      <c r="E31" s="39"/>
      <c r="F31" s="63"/>
      <c r="G31" s="49"/>
      <c r="H31" s="64">
        <v>0</v>
      </c>
      <c r="I31" s="85">
        <f t="shared" ref="I31:I38" si="3">H31*6</f>
        <v>0</v>
      </c>
    </row>
    <row r="32" spans="2:11" x14ac:dyDescent="0.35">
      <c r="B32" s="60" t="s">
        <v>33</v>
      </c>
      <c r="C32" s="61">
        <v>1</v>
      </c>
      <c r="D32" s="62"/>
      <c r="E32" s="39"/>
      <c r="F32" s="63"/>
      <c r="G32" s="49"/>
      <c r="H32" s="64">
        <v>0</v>
      </c>
      <c r="I32" s="85">
        <f t="shared" si="3"/>
        <v>0</v>
      </c>
    </row>
    <row r="33" spans="2:11" x14ac:dyDescent="0.35">
      <c r="B33" s="60" t="s">
        <v>34</v>
      </c>
      <c r="C33" s="61">
        <v>1</v>
      </c>
      <c r="D33" s="62"/>
      <c r="E33" s="39"/>
      <c r="F33" s="63"/>
      <c r="G33" s="49"/>
      <c r="H33" s="64">
        <v>0</v>
      </c>
      <c r="I33" s="85">
        <f t="shared" si="3"/>
        <v>0</v>
      </c>
    </row>
    <row r="34" spans="2:11" x14ac:dyDescent="0.35">
      <c r="B34" s="60" t="s">
        <v>35</v>
      </c>
      <c r="C34" s="61">
        <v>1</v>
      </c>
      <c r="D34" s="62"/>
      <c r="E34" s="39"/>
      <c r="F34" s="63"/>
      <c r="G34" s="49"/>
      <c r="H34" s="64">
        <v>0</v>
      </c>
      <c r="I34" s="85">
        <f t="shared" si="3"/>
        <v>0</v>
      </c>
    </row>
    <row r="35" spans="2:11" ht="29" x14ac:dyDescent="0.35">
      <c r="B35" s="60" t="s">
        <v>36</v>
      </c>
      <c r="C35" s="61">
        <v>1</v>
      </c>
      <c r="D35" s="62"/>
      <c r="E35" s="39"/>
      <c r="F35" s="63"/>
      <c r="G35" s="49"/>
      <c r="H35" s="64">
        <v>0</v>
      </c>
      <c r="I35" s="85">
        <f t="shared" si="3"/>
        <v>0</v>
      </c>
    </row>
    <row r="36" spans="2:11" x14ac:dyDescent="0.35">
      <c r="B36" s="60" t="s">
        <v>37</v>
      </c>
      <c r="C36" s="61">
        <v>1</v>
      </c>
      <c r="D36" s="62"/>
      <c r="E36" s="39"/>
      <c r="F36" s="63"/>
      <c r="G36" s="49"/>
      <c r="H36" s="64">
        <v>0</v>
      </c>
      <c r="I36" s="85">
        <f t="shared" si="3"/>
        <v>0</v>
      </c>
    </row>
    <row r="37" spans="2:11" x14ac:dyDescent="0.35">
      <c r="B37" s="60" t="s">
        <v>38</v>
      </c>
      <c r="C37" s="61">
        <v>1</v>
      </c>
      <c r="D37" s="62"/>
      <c r="E37" s="39"/>
      <c r="F37" s="63"/>
      <c r="G37" s="49"/>
      <c r="H37" s="64">
        <v>0</v>
      </c>
      <c r="I37" s="85">
        <f t="shared" si="3"/>
        <v>0</v>
      </c>
    </row>
    <row r="38" spans="2:11" x14ac:dyDescent="0.35">
      <c r="B38" s="65" t="s">
        <v>39</v>
      </c>
      <c r="C38" s="61">
        <v>1</v>
      </c>
      <c r="D38" s="62"/>
      <c r="E38" s="66"/>
      <c r="F38" s="63"/>
      <c r="G38" s="49"/>
      <c r="H38" s="67">
        <v>0</v>
      </c>
      <c r="I38" s="86">
        <f t="shared" si="3"/>
        <v>0</v>
      </c>
    </row>
    <row r="39" spans="2:11" ht="19.399999999999999" customHeight="1" x14ac:dyDescent="0.35">
      <c r="B39" s="68"/>
      <c r="C39" s="69"/>
      <c r="D39" s="27"/>
      <c r="E39" s="27"/>
      <c r="F39" s="28"/>
      <c r="G39" s="28"/>
      <c r="H39" s="28"/>
      <c r="I39" s="92"/>
    </row>
    <row r="40" spans="2:11" ht="20.5" customHeight="1" thickBot="1" x14ac:dyDescent="0.5">
      <c r="B40" s="12"/>
      <c r="C40" s="13"/>
      <c r="D40" s="1"/>
      <c r="E40" s="1"/>
      <c r="F40" s="49"/>
      <c r="G40" s="49"/>
      <c r="H40" s="50" t="s">
        <v>40</v>
      </c>
      <c r="I40" s="93">
        <f>SUM(I25:I39)</f>
        <v>1002</v>
      </c>
      <c r="K40" s="1" t="s">
        <v>41</v>
      </c>
    </row>
    <row r="41" spans="2:11" s="1" customFormat="1" ht="12.65" customHeight="1" thickTop="1" x14ac:dyDescent="0.35">
      <c r="B41" s="12"/>
      <c r="C41" s="13"/>
      <c r="F41" s="49"/>
      <c r="G41" s="49"/>
      <c r="H41" s="49"/>
      <c r="I41" s="90"/>
    </row>
    <row r="42" spans="2:11" ht="15" thickBot="1" x14ac:dyDescent="0.4">
      <c r="C42" s="71"/>
      <c r="F42" s="4"/>
      <c r="G42" s="72"/>
      <c r="H42" s="49"/>
      <c r="I42" s="94"/>
    </row>
    <row r="43" spans="2:11" x14ac:dyDescent="0.35">
      <c r="B43" s="73" t="s">
        <v>42</v>
      </c>
      <c r="C43" s="74"/>
      <c r="D43" s="75"/>
      <c r="E43" s="75"/>
      <c r="F43" s="76"/>
      <c r="G43" s="76"/>
      <c r="H43" s="76" t="s">
        <v>43</v>
      </c>
      <c r="I43" s="95"/>
    </row>
    <row r="44" spans="2:11" ht="40.5" customHeight="1" thickBot="1" x14ac:dyDescent="0.5">
      <c r="B44" s="77" t="s">
        <v>44</v>
      </c>
      <c r="C44" s="78">
        <v>4</v>
      </c>
      <c r="D44" s="79"/>
      <c r="E44" s="79"/>
      <c r="F44" s="79"/>
      <c r="G44" s="80"/>
      <c r="H44" s="81">
        <v>0.01</v>
      </c>
      <c r="I44" s="96">
        <f>H44*6</f>
        <v>0.06</v>
      </c>
      <c r="K44" s="1" t="s">
        <v>45</v>
      </c>
    </row>
    <row r="45" spans="2:11" s="1" customFormat="1" x14ac:dyDescent="0.35">
      <c r="B45" s="12"/>
      <c r="C45" s="13"/>
      <c r="F45" s="49"/>
      <c r="G45" s="49"/>
      <c r="H45" s="49"/>
      <c r="I45" s="90"/>
    </row>
    <row r="46" spans="2:11" s="1" customFormat="1" ht="18.5" x14ac:dyDescent="0.45">
      <c r="B46" s="12"/>
      <c r="F46" s="49"/>
      <c r="G46" s="109" t="s">
        <v>46</v>
      </c>
      <c r="H46" s="109"/>
      <c r="I46" s="97">
        <f>SUM(I22,I40,I44)</f>
        <v>1002.18</v>
      </c>
      <c r="K46" s="1" t="s">
        <v>47</v>
      </c>
    </row>
    <row r="47" spans="2:11" s="1" customFormat="1" ht="15" thickBot="1" x14ac:dyDescent="0.4">
      <c r="B47" s="12"/>
      <c r="F47" s="49"/>
      <c r="G47" s="49"/>
      <c r="H47" s="49"/>
      <c r="I47" s="49"/>
    </row>
    <row r="48" spans="2:11" s="1" customFormat="1" ht="29.15" customHeight="1" x14ac:dyDescent="0.35">
      <c r="B48" s="12" t="s">
        <v>48</v>
      </c>
      <c r="C48" s="101"/>
      <c r="D48" s="102"/>
      <c r="E48" s="103"/>
      <c r="F48" s="49"/>
      <c r="G48" s="49"/>
      <c r="H48" s="49"/>
      <c r="I48" s="49"/>
    </row>
    <row r="49" spans="2:9" s="1" customFormat="1" ht="29.15" customHeight="1" thickBot="1" x14ac:dyDescent="0.4">
      <c r="B49" s="12"/>
      <c r="C49" s="104"/>
      <c r="D49" s="105"/>
      <c r="E49" s="106"/>
      <c r="F49" s="12"/>
      <c r="G49" s="12"/>
      <c r="H49" s="12"/>
      <c r="I49" s="12"/>
    </row>
    <row r="50" spans="2:9" s="1" customFormat="1" ht="12" customHeight="1" thickBot="1" x14ac:dyDescent="0.4">
      <c r="B50" s="12"/>
      <c r="C50" s="13"/>
      <c r="D50" s="13"/>
      <c r="F50" s="12"/>
      <c r="G50" s="12"/>
      <c r="H50" s="12"/>
      <c r="I50" s="12"/>
    </row>
    <row r="51" spans="2:9" s="1" customFormat="1" ht="30" customHeight="1" thickBot="1" x14ac:dyDescent="0.4">
      <c r="B51" s="12" t="s">
        <v>49</v>
      </c>
      <c r="C51" s="98"/>
      <c r="D51" s="99"/>
      <c r="E51" s="100"/>
      <c r="F51" s="12"/>
      <c r="G51" s="12"/>
      <c r="H51" s="12"/>
      <c r="I51" s="12"/>
    </row>
    <row r="52" spans="2:9" s="1" customFormat="1" x14ac:dyDescent="0.35">
      <c r="B52" s="12"/>
      <c r="F52" s="12"/>
      <c r="G52" s="12"/>
      <c r="H52" s="12"/>
      <c r="I52" s="12"/>
    </row>
    <row r="53" spans="2:9" s="1" customFormat="1" ht="3" customHeight="1" thickBot="1" x14ac:dyDescent="0.4">
      <c r="B53" s="12"/>
      <c r="F53" s="12"/>
      <c r="G53" s="12"/>
      <c r="H53" s="12"/>
      <c r="I53" s="12"/>
    </row>
    <row r="54" spans="2:9" s="1" customFormat="1" ht="50.9" customHeight="1" thickBot="1" x14ac:dyDescent="0.4">
      <c r="B54" s="12" t="s">
        <v>50</v>
      </c>
      <c r="C54" s="98"/>
      <c r="D54" s="99"/>
      <c r="E54" s="100"/>
      <c r="F54" s="12"/>
      <c r="G54" s="12"/>
      <c r="H54" s="12"/>
      <c r="I54" s="12"/>
    </row>
    <row r="55" spans="2:9" s="1" customFormat="1" x14ac:dyDescent="0.35">
      <c r="B55" s="12"/>
      <c r="F55" s="12"/>
      <c r="G55" s="12"/>
      <c r="H55" s="12"/>
      <c r="I55" s="12"/>
    </row>
    <row r="56" spans="2:9" s="1" customFormat="1" x14ac:dyDescent="0.35">
      <c r="B56" s="12"/>
      <c r="F56" s="12"/>
      <c r="G56" s="12"/>
      <c r="H56" s="12"/>
      <c r="I56" s="12"/>
    </row>
    <row r="57" spans="2:9" s="1" customFormat="1" x14ac:dyDescent="0.35">
      <c r="B57" s="12"/>
      <c r="F57" s="12"/>
      <c r="G57" s="12"/>
      <c r="H57" s="12"/>
      <c r="I57" s="12"/>
    </row>
    <row r="58" spans="2:9" s="1" customFormat="1" x14ac:dyDescent="0.35">
      <c r="B58" s="12"/>
      <c r="F58" s="12"/>
      <c r="G58" s="12"/>
      <c r="H58" s="12"/>
      <c r="I58" s="12"/>
    </row>
    <row r="59" spans="2:9" s="1" customFormat="1" x14ac:dyDescent="0.35">
      <c r="B59" s="12"/>
      <c r="F59" s="12"/>
      <c r="G59" s="12"/>
      <c r="H59" s="12"/>
      <c r="I59" s="12"/>
    </row>
    <row r="60" spans="2:9" s="1" customFormat="1" x14ac:dyDescent="0.35">
      <c r="B60" s="12"/>
      <c r="F60" s="12"/>
      <c r="G60" s="12"/>
      <c r="H60" s="12"/>
      <c r="I60" s="12"/>
    </row>
    <row r="61" spans="2:9" s="1" customFormat="1" x14ac:dyDescent="0.35">
      <c r="B61" s="12"/>
      <c r="F61" s="12"/>
      <c r="G61" s="12"/>
      <c r="H61" s="12"/>
      <c r="I61" s="12"/>
    </row>
    <row r="62" spans="2:9" s="1" customFormat="1" x14ac:dyDescent="0.35">
      <c r="B62" s="12"/>
      <c r="F62" s="12"/>
      <c r="G62" s="12"/>
      <c r="H62" s="12"/>
      <c r="I62" s="12"/>
    </row>
    <row r="63" spans="2:9" s="1" customFormat="1" x14ac:dyDescent="0.35">
      <c r="B63" s="12"/>
      <c r="F63" s="12"/>
      <c r="G63" s="12"/>
      <c r="H63" s="12"/>
      <c r="I63" s="12"/>
    </row>
    <row r="64" spans="2:9" s="1" customFormat="1" x14ac:dyDescent="0.35">
      <c r="B64" s="12"/>
      <c r="F64" s="12"/>
      <c r="G64" s="12"/>
      <c r="H64" s="12"/>
      <c r="I64" s="12"/>
    </row>
    <row r="65" spans="2:9" s="1" customFormat="1" x14ac:dyDescent="0.35">
      <c r="B65" s="12"/>
      <c r="F65" s="12"/>
      <c r="G65" s="12"/>
      <c r="H65" s="12"/>
      <c r="I65" s="12"/>
    </row>
    <row r="66" spans="2:9" s="1" customFormat="1" x14ac:dyDescent="0.35">
      <c r="B66" s="12"/>
      <c r="F66" s="12"/>
      <c r="G66" s="12"/>
      <c r="H66" s="12"/>
      <c r="I66" s="12"/>
    </row>
    <row r="67" spans="2:9" s="1" customFormat="1" x14ac:dyDescent="0.35">
      <c r="B67" s="12"/>
      <c r="F67" s="12"/>
      <c r="G67" s="12"/>
      <c r="H67" s="12"/>
      <c r="I67" s="12"/>
    </row>
  </sheetData>
  <sheetProtection algorithmName="SHA-512" hashValue="VREMHTv6qwyCRYA+IVRe2LWyUdqN9K25fTnTV9pn1lCk3RFaVhLYuQXwq8T3MXCfKy49I2J2vb0pqDJfRMZm7w==" saltValue="BeAR3+F8gXK4XaI7+1bMWQ==" spinCount="100000" sheet="1" objects="1" scenarios="1"/>
  <mergeCells count="6">
    <mergeCell ref="C51:E51"/>
    <mergeCell ref="C48:E49"/>
    <mergeCell ref="B2:C2"/>
    <mergeCell ref="C54:E54"/>
    <mergeCell ref="D2:I2"/>
    <mergeCell ref="G46:H46"/>
  </mergeCells>
  <pageMargins left="0.70866141732283472" right="0.70866141732283472" top="0.74803149606299213" bottom="0.74803149606299213" header="0.31496062992125984" footer="0.31496062992125984"/>
  <pageSetup paperSize="8" scale="49" orientation="landscape" r:id="rId1"/>
  <headerFooter>
    <oddFooter>&amp;LBijlage 3 Prijzenblad Gilde Opleidingen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e1d1f6-f1fc-4d39-b6cb-ebec79cb5813">
      <Terms xmlns="http://schemas.microsoft.com/office/infopath/2007/PartnerControls"/>
    </lcf76f155ced4ddcb4097134ff3c332f>
    <TaxCatchAll xmlns="b77c9fb9-0617-4968-a907-419d4eecfe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3FF15B342304CBDC50EBB22B47170" ma:contentTypeVersion="" ma:contentTypeDescription="Een nieuw document maken." ma:contentTypeScope="" ma:versionID="1d7cdebe844ff71073d5d7c744e235b0">
  <xsd:schema xmlns:xsd="http://www.w3.org/2001/XMLSchema" xmlns:xs="http://www.w3.org/2001/XMLSchema" xmlns:p="http://schemas.microsoft.com/office/2006/metadata/properties" xmlns:ns2="01b0b0e7-ed2f-45eb-86a0-beb28c7e15fd" xmlns:ns3="dae1d1f6-f1fc-4d39-b6cb-ebec79cb5813" xmlns:ns4="b77c9fb9-0617-4968-a907-419d4eecfe81" targetNamespace="http://schemas.microsoft.com/office/2006/metadata/properties" ma:root="true" ma:fieldsID="eef7d055ad0922686b7893f34966ec9c" ns2:_="" ns3:_="" ns4:_="">
    <xsd:import namespace="01b0b0e7-ed2f-45eb-86a0-beb28c7e15fd"/>
    <xsd:import namespace="dae1d1f6-f1fc-4d39-b6cb-ebec79cb5813"/>
    <xsd:import namespace="b77c9fb9-0617-4968-a907-419d4eecfe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0b0e7-ed2f-45eb-86a0-beb28c7e1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1d1f6-f1fc-4d39-b6cb-ebec79cb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09ef506c-b607-4a49-abc5-bb3846d1f5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c9fb9-0617-4968-a907-419d4eecfe8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bf4c659-84f4-4476-9af4-7fc125721464}" ma:internalName="TaxCatchAll" ma:showField="CatchAllData" ma:web="b77c9fb9-0617-4968-a907-419d4eecfe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AF1B02-C997-4282-95EB-86FA33569A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5EF227-FF03-4F7D-81B1-9E4DA62C2359}">
  <ds:schemaRefs>
    <ds:schemaRef ds:uri="http://schemas.microsoft.com/office/2006/metadata/properties"/>
    <ds:schemaRef ds:uri="http://schemas.microsoft.com/office/infopath/2007/PartnerControls"/>
    <ds:schemaRef ds:uri="dae1d1f6-f1fc-4d39-b6cb-ebec79cb5813"/>
    <ds:schemaRef ds:uri="b77c9fb9-0617-4968-a907-419d4eecfe81"/>
  </ds:schemaRefs>
</ds:datastoreItem>
</file>

<file path=customXml/itemProps3.xml><?xml version="1.0" encoding="utf-8"?>
<ds:datastoreItem xmlns:ds="http://schemas.openxmlformats.org/officeDocument/2006/customXml" ds:itemID="{EB2F1F87-C290-4C8C-AA13-2070B40D8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0b0e7-ed2f-45eb-86a0-beb28c7e15fd"/>
    <ds:schemaRef ds:uri="dae1d1f6-f1fc-4d39-b6cb-ebec79cb5813"/>
    <ds:schemaRef ds:uri="b77c9fb9-0617-4968-a907-419d4eecfe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Heugen, Marcel</dc:creator>
  <cp:keywords/>
  <dc:description/>
  <cp:lastModifiedBy>Heugen, Marcel</cp:lastModifiedBy>
  <cp:revision/>
  <dcterms:created xsi:type="dcterms:W3CDTF">2023-11-27T08:46:51Z</dcterms:created>
  <dcterms:modified xsi:type="dcterms:W3CDTF">2026-01-05T07:40:58Z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0x01010033D3FF15B342304CBDC50EBB22B47170</vt:lpwstr>
  </property>
  <property fmtid="{D5CDD505-2E9C-101B-9397-08002B2CF9AE}" pid="3" name="MediaServiceImageTags">
    <vt:lpwstr/>
  </property>
</Properties>
</file>