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R:\Control &amp; Auditing\Inkoop\01. Actuele Productgroepen\Werkkleding EA\05 Nota van Inlichtingen\Nota van Inlichtingen 1\Gewijzigde documenten\"/>
    </mc:Choice>
  </mc:AlternateContent>
  <xr:revisionPtr revIDLastSave="0" documentId="13_ncr:1_{D738206E-03FE-40C4-B178-B25B45F474FE}" xr6:coauthVersionLast="47" xr6:coauthVersionMax="47" xr10:uidLastSave="{00000000-0000-0000-0000-000000000000}"/>
  <bookViews>
    <workbookView xWindow="-108" yWindow="-108" windowWidth="23256" windowHeight="12576" activeTab="4" xr2:uid="{00000000-000D-0000-FFFF-FFFF00000000}"/>
  </bookViews>
  <sheets>
    <sheet name="Invulinstructie" sheetId="8" r:id="rId1"/>
    <sheet name="1. Inschrijfstaat" sheetId="7" r:id="rId2"/>
    <sheet name="2a. Kleding medewerkers" sheetId="1" r:id="rId3"/>
    <sheet name="2b. Schoenen" sheetId="3" r:id="rId4"/>
    <sheet name="2c. Kleding werkgestraften" sheetId="5" r:id="rId5"/>
    <sheet name="3. Vermaak en reparatie" sheetId="4" r:id="rId6"/>
  </sheets>
  <externalReferences>
    <externalReference r:id="rId7"/>
    <externalReference r:id="rId8"/>
    <externalReference r:id="rId9"/>
    <externalReference r:id="rId10"/>
    <externalReference r:id="rId11"/>
    <externalReference r:id="rId12"/>
  </externalReferences>
  <definedNames>
    <definedName name="_" hidden="1">[1]Blad1!#REF!</definedName>
    <definedName name="__123Graph_A" hidden="1">'[2]Offerteformulier 1'!#REF!</definedName>
    <definedName name="_1_0_F" hidden="1">[1]Blad1!#REF!</definedName>
    <definedName name="_1F" hidden="1">[1]Blad1!#REF!</definedName>
    <definedName name="_2_0_F" hidden="1">[1]Blad1!#REF!</definedName>
    <definedName name="_3_0_F" hidden="1">[1]Blad1!#REF!</definedName>
    <definedName name="_4_0_F" hidden="1">[1]Blad1!#REF!</definedName>
    <definedName name="_7_0_F" hidden="1">[1]Blad1!#REF!</definedName>
    <definedName name="_8_0_F" hidden="1">[1]Blad1!#REF!</definedName>
    <definedName name="_Fill" localSheetId="1" hidden="1">[1]Blad1!#REF!</definedName>
    <definedName name="_Fill" hidden="1">[1]Blad1!#REF!</definedName>
    <definedName name="_fill2" hidden="1">[1]Blad1!#REF!</definedName>
    <definedName name="_Key1" localSheetId="1" hidden="1">#REF!</definedName>
    <definedName name="_Key1" hidden="1">#REF!</definedName>
    <definedName name="_Key2" localSheetId="1" hidden="1">#REF!</definedName>
    <definedName name="_Key2" hidden="1">#REF!</definedName>
    <definedName name="_Key3" hidden="1">#REF!</definedName>
    <definedName name="_Order1" hidden="1">255</definedName>
    <definedName name="_Order2" hidden="1">255</definedName>
    <definedName name="_Sort" localSheetId="1" hidden="1">#REF!</definedName>
    <definedName name="_Sort" hidden="1">#REF!</definedName>
    <definedName name="_Sort2" hidden="1">#REF!</definedName>
    <definedName name="aaa">#REF!</definedName>
    <definedName name="Aanneemsomxyz" hidden="1">[1]Blad1!#REF!</definedName>
    <definedName name="AanpassingScriptFAQ">#REF!</definedName>
    <definedName name="AanpassingScriptHIP">#REF!</definedName>
    <definedName name="Afdrukbereik_MI">#REF!</definedName>
    <definedName name="AfschrijvingenN">[3]Kengetallen!#REF!</definedName>
    <definedName name="AfschrijvingenNmin1">[3]Kengetallen!#REF!</definedName>
    <definedName name="AfschrijvingenNmin2">[3]Kengetallen!#REF!</definedName>
    <definedName name="ApplicatiebeheerBedrijven2007">#REF!</definedName>
    <definedName name="ApplicatiebeheerBedrijven2008">#REF!</definedName>
    <definedName name="ApplicatiebeheerBedrijven2009">#REF!</definedName>
    <definedName name="ApplicatiebeheerBedrijven2010">#REF!</definedName>
    <definedName name="ApplicatiebeheerBurger2007">#REF!</definedName>
    <definedName name="ApplicatiebeheerBurger2008">#REF!</definedName>
    <definedName name="ApplicatiebeheerBurger2009">#REF!</definedName>
    <definedName name="ApplicatiebeheerBurger2010">#REF!</definedName>
    <definedName name="ApplicatiebeheerOndersteuning2007">#REF!</definedName>
    <definedName name="ApplicatiebeheerOndersteuning2008">#REF!</definedName>
    <definedName name="ApplicatiebeheerOndersteuning2009">#REF!</definedName>
    <definedName name="ApplicatiebeheerOndersteuning2010">#REF!</definedName>
    <definedName name="ApplicatiebeheerWebsite2007">#REF!</definedName>
    <definedName name="ApplicatiebeheerWebsite2008">#REF!</definedName>
    <definedName name="ApplicatiebeheerWebsite2009">#REF!</definedName>
    <definedName name="ApplicatiebeheerWebsite2010">#REF!</definedName>
    <definedName name="b" hidden="1">[1]Blad1!#REF!</definedName>
    <definedName name="berichtoke" localSheetId="1">'1. Inschrijfstaat'!berichtoke</definedName>
    <definedName name="berichtoke">#N/A</definedName>
    <definedName name="BijsluitenLeaflet250">#REF!</definedName>
    <definedName name="BijsluitenLeaflet250500">#REF!</definedName>
    <definedName name="BijsluitenLeaflet500">#REF!</definedName>
    <definedName name="BoekjaarNmin1">[3]Parameters!#REF!</definedName>
    <definedName name="BoekjaarNmin2">[3]Parameters!#REF!</definedName>
    <definedName name="BriefpapierA3">#REF!</definedName>
    <definedName name="BriefpapierA4">#REF!</definedName>
    <definedName name="BriefpapierA5">#REF!</definedName>
    <definedName name="BriefpapierA6">#REF!</definedName>
    <definedName name="BurstSeat">#REF!</definedName>
    <definedName name="CashflowEVGemiddeld">[3]Kengetallen!#REF!</definedName>
    <definedName name="CashflowEVN">[3]Kengetallen!#REF!</definedName>
    <definedName name="CashflowEVNmin1">[3]Kengetallen!#REF!</definedName>
    <definedName name="CashflowEVNmin2">[3]Kengetallen!#REF!</definedName>
    <definedName name="CashflowGemiddeld">[3]Kengetallen!#REF!</definedName>
    <definedName name="CashflowN">[3]Kengetallen!#REF!</definedName>
    <definedName name="CashflowNmin1">[3]Kengetallen!#REF!</definedName>
    <definedName name="CashflowNmin2">[3]Kengetallen!#REF!</definedName>
    <definedName name="CodeOfferte">#REF!</definedName>
    <definedName name="CompensatieRentabiliteitDoorSolvabiliteit">[3]Parameters!#REF!</definedName>
    <definedName name="ConsultancyApplicatiebeheerRol1">#REF!</definedName>
    <definedName name="ConsultancyApplicatiebeheerRol2">#REF!</definedName>
    <definedName name="ConsultancyApplicatiebeheerRol3">#REF!</definedName>
    <definedName name="ConsultancyApplicatiebeheerRol4">#REF!</definedName>
    <definedName name="ConsultancyApplicatiebeheerRol5">#REF!</definedName>
    <definedName name="ConsultancyCallcenterRol1">#REF!</definedName>
    <definedName name="ConsultancyCallcenterRol2">#REF!</definedName>
    <definedName name="ConsultancyCallcenterRol3">#REF!</definedName>
    <definedName name="ConsultancyCallcenterRol4">#REF!</definedName>
    <definedName name="ConsultancyCallcenterRol5">#REF!</definedName>
    <definedName name="ConsultancyCallcenterRol6">#REF!</definedName>
    <definedName name="ConsultancyHostingRol1">#REF!</definedName>
    <definedName name="ConsultancyHostingRol2">#REF!</definedName>
    <definedName name="ConsultancyHostingRol3">#REF!</definedName>
    <definedName name="ConsultancyHostingRol4">#REF!</definedName>
    <definedName name="ConsultancyHostingRol5">#REF!</definedName>
    <definedName name="ConsultancyPrintEnMailRol1">#REF!</definedName>
    <definedName name="ConsultancyPrintEnMailRol2">#REF!</definedName>
    <definedName name="ConsultancyPrintEnMailRol3">#REF!</definedName>
    <definedName name="ConsultancyPrintEnMailRol4">#REF!</definedName>
    <definedName name="ConsultancyPrintEnMailRol5">#REF!</definedName>
    <definedName name="ConsultancyUren">#REF!</definedName>
    <definedName name="_xlnm.Database">#REF!</definedName>
    <definedName name="DefualtStapBandbreedte">#REF!</definedName>
    <definedName name="DoorverbondenGesprekPerSeconde">#REF!</definedName>
    <definedName name="DynamischeHefboomfactorGemiddeld">[3]Kengetallen!#REF!</definedName>
    <definedName name="DynamischeHefboomfactorN">[3]Kengetallen!#REF!</definedName>
    <definedName name="DynamischeHefboomfactorNmin1">[3]Kengetallen!#REF!</definedName>
    <definedName name="DynamischeHefboomfactorNmin2">[3]Kengetallen!#REF!</definedName>
    <definedName name="einde" localSheetId="1">'1. Inschrijfstaat'!einde</definedName>
    <definedName name="einde">#N/A</definedName>
    <definedName name="EnvelopA4">#REF!</definedName>
    <definedName name="EnvelopA5">#REF!</definedName>
    <definedName name="ExtraWerkstroom">#REF!</definedName>
    <definedName name="ff" hidden="1">[1]Blad1!#REF!</definedName>
    <definedName name="GewichtN">[3]Parameters!#REF!</definedName>
    <definedName name="GewichtNmin1">[3]Parameters!#REF!</definedName>
    <definedName name="GewichtNmin2">[3]Parameters!#REF!</definedName>
    <definedName name="GewichtTotaal">[3]Parameters!#REF!</definedName>
    <definedName name="HostingBedrijven2007">#REF!</definedName>
    <definedName name="HostingBedrijven2008">#REF!</definedName>
    <definedName name="HostingBedrijven2009">#REF!</definedName>
    <definedName name="HostingBedrijven2010">#REF!</definedName>
    <definedName name="HostingBurger2007">#REF!</definedName>
    <definedName name="HostingBurger2008">#REF!</definedName>
    <definedName name="HostingBurger2009">#REF!</definedName>
    <definedName name="HostingBurger2010">#REF!</definedName>
    <definedName name="HostingOndersteunendeDiensten2007">#REF!</definedName>
    <definedName name="HostingOndersteunendeDiensten2008">#REF!</definedName>
    <definedName name="HostingOndersteunendeDiensten2009">#REF!</definedName>
    <definedName name="HostingOndersteunendeDiensten2010">#REF!</definedName>
    <definedName name="HostingWebsite2007">#REF!</definedName>
    <definedName name="HostingWebsite2008">#REF!</definedName>
    <definedName name="HostingWebsite2009">#REF!</definedName>
    <definedName name="HostingWebsite2010">#REF!</definedName>
    <definedName name="HTML_CodePage" hidden="1">1252</definedName>
    <definedName name="HTML_Control" localSheetId="1"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InitiëleKostenInrichting">#REF!</definedName>
    <definedName name="Invulinstructie" localSheetId="1">'1. Inschrijfstaat'!Invulinstructie</definedName>
    <definedName name="Invulinstructie">[0]!Invulinstructie</definedName>
    <definedName name="jj" hidden="1">'[4]Offerteformulier 1'!#REF!</definedName>
    <definedName name="KengCode">[5]Kengetal!$A$4:$G$88</definedName>
    <definedName name="Kengetal">'[6]2-Kengetal'!$A$10:$M$20</definedName>
    <definedName name="KostenPerCall0tot100">#REF!</definedName>
    <definedName name="KostenPerCall1001tot1500">#REF!</definedName>
    <definedName name="KostenPerCall101tot250">#REF!</definedName>
    <definedName name="KostenPerCall1501tot2000">#REF!</definedName>
    <definedName name="KostenPerCall2001tot2500">#REF!</definedName>
    <definedName name="KostenPerCall2500plus">#REF!</definedName>
    <definedName name="KostenPerCall251tot500">#REF!</definedName>
    <definedName name="KostenPerCall501tot750">#REF!</definedName>
    <definedName name="KostenPerCall751tot1000">#REF!</definedName>
    <definedName name="LiquiditeitGemiddeld">[3]Kengetallen!#REF!</definedName>
    <definedName name="LiquiditeitN">[3]Kengetallen!#REF!</definedName>
    <definedName name="LiquiditeitNmin1">[3]Kengetallen!#REF!</definedName>
    <definedName name="LiquiditeitNmin2">[3]Kengetallen!#REF!</definedName>
    <definedName name="LiquidRatioN">[3]Kengetallen!#REF!</definedName>
    <definedName name="LiquidRatioNmin1">[3]Kengetallen!#REF!</definedName>
    <definedName name="LiquidRatioNmin2">[3]Kengetallen!#REF!</definedName>
    <definedName name="MaandelijkseFeeCallcenters">#REF!</definedName>
    <definedName name="MatrixLiquiditeit">[3]Kengetallen!#REF!</definedName>
    <definedName name="MatrixRentabiliteit">[3]Kengetallen!#REF!</definedName>
    <definedName name="MatrixSolvabiliteit">[3]Kengetallen!#REF!</definedName>
    <definedName name="MinimaleScore">[3]Parameters!#REF!</definedName>
    <definedName name="MinimumLiquiditeit">[3]Parameters!#REF!</definedName>
    <definedName name="MinimumPuntenPerJaar">[3]Parameters!#REF!</definedName>
    <definedName name="MinimumRentabiliteit">[3]Parameters!#REF!</definedName>
    <definedName name="MinimumScoreLiquiditeit">[3]Parameters!#REF!</definedName>
    <definedName name="MinimumScoreRentabiliteit">[3]Parameters!#REF!</definedName>
    <definedName name="MinimumScoreSolvabiliteit">[3]Parameters!#REF!</definedName>
    <definedName name="MinimumSolvabiliteit">[3]Parameters!#REF!</definedName>
    <definedName name="MinorityInterestInSubsidiariesN">#REF!</definedName>
    <definedName name="MinorityInterestInSubsidiariesNmin1">#REF!</definedName>
    <definedName name="MinorityInterestInSubsidiariesNmin2">#REF!</definedName>
    <definedName name="mm" hidden="1">'[4]Offerteformulier 1'!#REF!</definedName>
    <definedName name="MutatiesVoorzieningenN">[3]Kengetallen!#REF!</definedName>
    <definedName name="MutatiesVoorzieningenNmin1">[3]Kengetallen!#REF!</definedName>
    <definedName name="MutatiesVoorzieningenNmin2">[3]Kengetallen!#REF!</definedName>
    <definedName name="NaamLeverancier">#REF!</definedName>
    <definedName name="NormCurrentRatio1">[3]Parameters!#REF!</definedName>
    <definedName name="NormCurrentRatio2">[3]Parameters!#REF!</definedName>
    <definedName name="NormCurrentRatio3">[3]Parameters!#REF!</definedName>
    <definedName name="NormOmzet">[3]Parameters!#REF!</definedName>
    <definedName name="NormRentabiliteit1">[3]Parameters!#REF!</definedName>
    <definedName name="NormRentabiliteit2">[3]Parameters!#REF!</definedName>
    <definedName name="NormSolvabiliteit1">[3]Parameters!#REF!</definedName>
    <definedName name="NormSolvabiliteit2">[3]Parameters!#REF!</definedName>
    <definedName name="NormSolvabiliteit3">[3]Parameters!#REF!</definedName>
    <definedName name="NormSolvabiliteit4">[3]Parameters!#REF!</definedName>
    <definedName name="o">#REF!</definedName>
    <definedName name="op" localSheetId="1">#REF!</definedName>
    <definedName name="op">#REF!</definedName>
    <definedName name="OpslagLeaflets">#REF!</definedName>
    <definedName name="p" hidden="1">[1]Blad1!#REF!</definedName>
    <definedName name="Porto250500grams20">#REF!</definedName>
    <definedName name="Porto250500grams30">#REF!</definedName>
    <definedName name="Porto250500grams40">#REF!</definedName>
    <definedName name="Porto250500grams50">#REF!</definedName>
    <definedName name="Porto500grams20">#REF!</definedName>
    <definedName name="Porto500grams30">#REF!</definedName>
    <definedName name="Porto500grams40">#REF!</definedName>
    <definedName name="Porto500grams50">#REF!</definedName>
    <definedName name="PrijsPerMinuut120tot180">#REF!</definedName>
    <definedName name="PrijsPerMinuut15tot60">#REF!</definedName>
    <definedName name="PrijsPerMinuut180tot240">#REF!</definedName>
    <definedName name="PrijsPerMinuut240tot300">#REF!</definedName>
    <definedName name="PrijsPerMinuut300tot360">#REF!</definedName>
    <definedName name="PrijsPerMinuut360tot420">#REF!</definedName>
    <definedName name="PrijsPerMinuut60tot120">#REF!</definedName>
    <definedName name="PrijsPerSeconde120tot180">#REF!</definedName>
    <definedName name="PrijsPerSeconde15tot60">#REF!</definedName>
    <definedName name="PrijsPerSeconde180tot240">#REF!</definedName>
    <definedName name="PrijsPerSeconde240tot300">#REF!</definedName>
    <definedName name="PrijsPerSeconde300tot360">#REF!</definedName>
    <definedName name="PrijsPerSeconde360tot420">#REF!</definedName>
    <definedName name="PrijsPerSeconde60tot120">#REF!</definedName>
    <definedName name="PrintenEnkelzijdig250">#REF!</definedName>
    <definedName name="PrintenEnkelzijdig250500">#REF!</definedName>
    <definedName name="PrintenEnkelzijdig500">#REF!</definedName>
    <definedName name="PrintEnMailBrief001">#REF!</definedName>
    <definedName name="PrintEnMailBrief002">#REF!</definedName>
    <definedName name="PrintEnMailBrief003">#REF!</definedName>
    <definedName name="PrintEnMailBrief004">#REF!</definedName>
    <definedName name="PrintEnMailBrief005">#REF!</definedName>
    <definedName name="Prognose0tot10">#REF!</definedName>
    <definedName name="Prognose10tot20">#REF!</definedName>
    <definedName name="Prognose110tot120">#REF!</definedName>
    <definedName name="Prognose120tot130">#REF!</definedName>
    <definedName name="Prognose130tot140">#REF!</definedName>
    <definedName name="Prognose140tot150">#REF!</definedName>
    <definedName name="Prognose150tot160">#REF!</definedName>
    <definedName name="Prognose160tot170">#REF!</definedName>
    <definedName name="Prognose170tot180">#REF!</definedName>
    <definedName name="Prognose180tot190">#REF!</definedName>
    <definedName name="Prognose190tot200">#REF!</definedName>
    <definedName name="Prognose20tot30">#REF!</definedName>
    <definedName name="Prognose30tot40">#REF!</definedName>
    <definedName name="Prognose40tot50">#REF!</definedName>
    <definedName name="Prognose50tot60">#REF!</definedName>
    <definedName name="Prognose60tot70">#REF!</definedName>
    <definedName name="Prognose70tot80">#REF!</definedName>
    <definedName name="Prognose80tot90">#REF!</definedName>
    <definedName name="PuntenCurrentRatio1">[3]Parameters!#REF!</definedName>
    <definedName name="PuntenCurrentRatio2">[3]Parameters!#REF!</definedName>
    <definedName name="PuntenCurrentRatio3">[3]Parameters!#REF!</definedName>
    <definedName name="PuntenCurrentRatio4">[3]Parameters!#REF!</definedName>
    <definedName name="PuntenCurrentRatioGemiddeld">[3]Kengetallen!#REF!</definedName>
    <definedName name="PuntenCurrentRatioN">[3]Kengetallen!#REF!</definedName>
    <definedName name="PuntenCurrentRatioNmin1">[3]Kengetallen!#REF!</definedName>
    <definedName name="PuntenCurrentRatioNmin2">[3]Kengetallen!#REF!</definedName>
    <definedName name="PuntenOmzetGemiddeld">[3]Kengetallen!#REF!</definedName>
    <definedName name="PuntenOmzetN">[3]Kengetallen!#REF!</definedName>
    <definedName name="PuntenOmzetNmin1">[3]Kengetallen!#REF!</definedName>
    <definedName name="PuntenOmzetNmin2">[3]Kengetallen!#REF!</definedName>
    <definedName name="PuntenRentabiliteit1">[3]Parameters!#REF!</definedName>
    <definedName name="PuntenRentabiliteit2">[3]Parameters!#REF!</definedName>
    <definedName name="PuntenRentabiliteit3">[3]Parameters!#REF!</definedName>
    <definedName name="PuntenRentabiliteit4">[3]Parameters!#REF!</definedName>
    <definedName name="PuntenRentabiliteitGemiddeld">[3]Kengetallen!#REF!</definedName>
    <definedName name="PuntenRentabiliteitN">[3]Kengetallen!#REF!</definedName>
    <definedName name="PuntenRentabiliteitNmin1">[3]Kengetallen!#REF!</definedName>
    <definedName name="PuntenRentabiliteitNmin2">[3]Kengetallen!#REF!</definedName>
    <definedName name="PuntenSolvabiliteit1">[3]Parameters!#REF!</definedName>
    <definedName name="PuntenSolvabiliteit2">[3]Parameters!#REF!</definedName>
    <definedName name="PuntenSolvabiliteit3">[3]Parameters!#REF!</definedName>
    <definedName name="PuntenSolvabiliteit4">[3]Parameters!#REF!</definedName>
    <definedName name="PuntenSolvabiliteitGemiddeld">[3]Kengetallen!#REF!</definedName>
    <definedName name="PuntenSolvabiliteitN">[3]Kengetallen!#REF!</definedName>
    <definedName name="PuntenSolvabiliteitNmin1">[3]Kengetallen!#REF!</definedName>
    <definedName name="PuntenSolvabiliteitNmin2">[3]Kengetallen!#REF!</definedName>
    <definedName name="resultaat">#REF!</definedName>
    <definedName name="s" localSheetId="1" hidden="1">[1]Blad1!#REF!</definedName>
    <definedName name="s" hidden="1">[1]Blad1!#REF!</definedName>
    <definedName name="sbhah" localSheetId="1">'1. Inschrijfstaat'!sbhah</definedName>
    <definedName name="sbhah">#N/A</definedName>
    <definedName name="sortering" localSheetId="1">#REF!</definedName>
    <definedName name="sortering">#REF!</definedName>
    <definedName name="StarttariefPerCall">#REF!</definedName>
    <definedName name="StarttariefPerDoorverbondenCall">#REF!</definedName>
    <definedName name="t">#REF!</definedName>
    <definedName name="TotaalN">[3]Kengetallen!#REF!</definedName>
    <definedName name="TotaalNmin1">[3]Kengetallen!#REF!</definedName>
    <definedName name="TotaalNmin2">[3]Kengetallen!#REF!</definedName>
    <definedName name="TotaalScore">[3]Kengetallen!#REF!</definedName>
    <definedName name="TotaleWaarde">[3]Kengetallen!#REF!</definedName>
    <definedName name="verbetring" localSheetId="1">'1. Inschrijfstaat'!verbetring</definedName>
    <definedName name="verbetring">#N/A</definedName>
    <definedName name="Volumekorting10Ktot20k">#REF!</definedName>
    <definedName name="Volumekorting1tot10k">#REF!</definedName>
    <definedName name="Volumekorting20Ktot30k">#REF!</definedName>
    <definedName name="Volumekorting30Ktot40k">#REF!</definedName>
    <definedName name="Volumekorting40Ktot50k">#REF!</definedName>
    <definedName name="Volumekorting50Ktot60k">#REF!</definedName>
    <definedName name="Volumekorting60Ktot70k">#REF!</definedName>
    <definedName name="Volumekorting70Ktot80k">#REF!</definedName>
    <definedName name="Volumekorting80Ktot90k">#REF!</definedName>
    <definedName name="Volumekorting90Ktot100k">#REF!</definedName>
    <definedName name="Volumekortingvanaf100K">#REF!</definedName>
    <definedName name="VoorzieningenN">[3]Kengetallen!#REF!</definedName>
    <definedName name="VoorzieningenNmin1">[3]Kengetallen!#REF!</definedName>
    <definedName name="VoorzieningenNmin2">[3]Kengetallen!#REF!</definedName>
    <definedName name="WaardenMatrix">[3]Kengetallen!#REF!</definedName>
    <definedName name="wegingjunior">#REF!</definedName>
    <definedName name="wegingmedior">#REF!</definedName>
    <definedName name="wegingsenior">#REF!</definedName>
    <definedName name="wegingtotaal">#REF!</definedName>
    <definedName name="x" hidden="1">[1]Blad1!#REF!</definedName>
    <definedName name="y" hidden="1">#REF!</definedName>
    <definedName name="z"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 i="1" l="1"/>
  <c r="B7" i="7" s="1"/>
  <c r="G21" i="3"/>
  <c r="G20" i="3"/>
  <c r="G19" i="3"/>
  <c r="G18" i="3"/>
  <c r="G17" i="3"/>
  <c r="G16" i="3"/>
  <c r="G15" i="3"/>
  <c r="G14" i="3"/>
  <c r="G13" i="3"/>
  <c r="G12" i="3"/>
  <c r="G11" i="3"/>
  <c r="G10" i="3"/>
  <c r="G9" i="3"/>
  <c r="G8" i="3"/>
  <c r="G7" i="3"/>
  <c r="G6" i="3"/>
  <c r="G5" i="3"/>
  <c r="G4" i="3"/>
  <c r="G3" i="3"/>
  <c r="N4" i="5" l="1"/>
  <c r="N5" i="5"/>
  <c r="N6" i="5"/>
  <c r="N7" i="5"/>
  <c r="N3" i="5"/>
  <c r="N8" i="5" s="1"/>
  <c r="B6" i="7" s="1"/>
  <c r="G22" i="3" l="1"/>
  <c r="B5" i="7" s="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 i="1"/>
  <c r="K36" i="1" s="1"/>
  <c r="B4" i="7" s="1"/>
  <c r="B8" i="7" l="1"/>
  <c r="B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R901009680</author>
  </authors>
  <commentList>
    <comment ref="L3" authorId="0" shapeId="0" xr:uid="{00000000-0006-0000-0100-000001000000}">
      <text>
        <r>
          <rPr>
            <b/>
            <sz val="9"/>
            <color indexed="81"/>
            <rFont val="Tahoma"/>
            <family val="2"/>
          </rPr>
          <t>In deze kolom kunt u indien nodig een korte toelichting geven op het artikel dat u hier heeft aangeboden. Het is niet verplicht om hier iets in te vullen.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R901009680</author>
  </authors>
  <commentList>
    <comment ref="O3" authorId="0" shapeId="0" xr:uid="{00000000-0006-0000-0300-000001000000}">
      <text>
        <r>
          <rPr>
            <b/>
            <sz val="9"/>
            <color indexed="81"/>
            <rFont val="Tahoma"/>
            <family val="2"/>
          </rPr>
          <t>In deze kolom kunt u indien nodig een korte toelichting geven op het artikel dat u hier heeft aangeboden. Het is niet verplicht om hier iets in te vullen.</t>
        </r>
      </text>
    </comment>
  </commentList>
</comments>
</file>

<file path=xl/sharedStrings.xml><?xml version="1.0" encoding="utf-8"?>
<sst xmlns="http://schemas.openxmlformats.org/spreadsheetml/2006/main" count="441" uniqueCount="298">
  <si>
    <t>Soort</t>
  </si>
  <si>
    <t>Klasse</t>
  </si>
  <si>
    <t>omschrijving</t>
  </si>
  <si>
    <t>aantal</t>
  </si>
  <si>
    <t>Stofdikte</t>
  </si>
  <si>
    <t>Stofsamenstelling</t>
  </si>
  <si>
    <t xml:space="preserve">Toelichting </t>
  </si>
  <si>
    <t>T-shirt, korte mouw</t>
  </si>
  <si>
    <t>100% katoen</t>
  </si>
  <si>
    <t>T-shirt, lange mouw</t>
  </si>
  <si>
    <t>Ronde hals, versterkte schoudernaden, dubbel gestikte halsopening</t>
  </si>
  <si>
    <t>160 g/m2</t>
  </si>
  <si>
    <t>Kleur</t>
  </si>
  <si>
    <t>Zwart</t>
  </si>
  <si>
    <t>190 g/m2</t>
  </si>
  <si>
    <t>Wit</t>
  </si>
  <si>
    <t>Poloshirt, korte mouw</t>
  </si>
  <si>
    <t>Recht model, zijsplitjes, 3-knoopssluiting</t>
  </si>
  <si>
    <t>180 g/m2</t>
  </si>
  <si>
    <t>50% katoen/ 50% polyester</t>
  </si>
  <si>
    <t>Hooded sweater</t>
  </si>
  <si>
    <t>300 g/m2</t>
  </si>
  <si>
    <t>80% katoen/ 20% polyester</t>
  </si>
  <si>
    <t>Polosweater</t>
  </si>
  <si>
    <t>Polokraag, boord aan onderzijde, 3-knoopssluiting, lange mouwen</t>
  </si>
  <si>
    <t>280 g/m2</t>
  </si>
  <si>
    <t>60% katoen/ 40% polyester</t>
  </si>
  <si>
    <t>Fleecejack</t>
  </si>
  <si>
    <t>100% polyester</t>
  </si>
  <si>
    <t>Softshelljack</t>
  </si>
  <si>
    <t>Ritssluiting, twee steekzakken en napoleonzakje met ritssluiting, binnenzak. Winddicht en waterafstotend</t>
  </si>
  <si>
    <t>340 g/m2</t>
  </si>
  <si>
    <t>96% polyester/ 4% spandex</t>
  </si>
  <si>
    <t>Fleecebodywarmer</t>
  </si>
  <si>
    <t>Parka</t>
  </si>
  <si>
    <t>EN 343 3-3</t>
  </si>
  <si>
    <t>100% dobby polyester</t>
  </si>
  <si>
    <t>220 g/m2</t>
  </si>
  <si>
    <t>Donkerblauw</t>
  </si>
  <si>
    <t xml:space="preserve">Spijkerbroek  </t>
  </si>
  <si>
    <t>Capuchon en steekzakken</t>
  </si>
  <si>
    <t>Commandotrui</t>
  </si>
  <si>
    <t>V-hals</t>
  </si>
  <si>
    <t>50% wol/ 50% acryl</t>
  </si>
  <si>
    <t>Hooded vest</t>
  </si>
  <si>
    <t>Hoody met hoogribboord, fleece aan binnenzijde, 2 steekzakken, hoge kraag in ribstof</t>
  </si>
  <si>
    <t>65% polyester/ 35%katoen, bonded met 100% polyester microfleece</t>
  </si>
  <si>
    <t>Fleece hoofd/nekwarmer</t>
  </si>
  <si>
    <t>100% polyester, antipilling</t>
  </si>
  <si>
    <t>Werkbroek</t>
  </si>
  <si>
    <t xml:space="preserve">65% polyester/ 35%katoen </t>
  </si>
  <si>
    <t>Veiligheidsvest</t>
  </si>
  <si>
    <t>EN ISO 20471</t>
  </si>
  <si>
    <t>Dubbele klittenbandsluiting</t>
  </si>
  <si>
    <t>Mesh polyester</t>
  </si>
  <si>
    <t>Fluorgeel</t>
  </si>
  <si>
    <t>Thermoshirt</t>
  </si>
  <si>
    <t>50% polyester/ 50% viscose</t>
  </si>
  <si>
    <t>Thermobroek</t>
  </si>
  <si>
    <t>Thermische ondershirt, vochttransporterend</t>
  </si>
  <si>
    <t>Thermische onderbroek, vochttransporterend</t>
  </si>
  <si>
    <t>Regenjas</t>
  </si>
  <si>
    <t>Regenbroek</t>
  </si>
  <si>
    <t>Voorzien van elastiek in taille met aansnoerkoorden, mesh polyester voering, verstelbare broekspijpen met drukknopen</t>
  </si>
  <si>
    <t>EN 343 Ret 5,2 3-3</t>
  </si>
  <si>
    <t>210 g/m2</t>
  </si>
  <si>
    <t>100% polyester laminaat</t>
  </si>
  <si>
    <t>Riem</t>
  </si>
  <si>
    <t>Volleer</t>
  </si>
  <si>
    <t>40mm</t>
  </si>
  <si>
    <t>Muts</t>
  </si>
  <si>
    <t>Cap</t>
  </si>
  <si>
    <t>Zomersokken</t>
  </si>
  <si>
    <t>Vochtregulerend</t>
  </si>
  <si>
    <t>50% coolmax/ 30% katoen/ 18% polyamide/ 2% elastane</t>
  </si>
  <si>
    <t>Wintersokken</t>
  </si>
  <si>
    <t>Groensokken</t>
  </si>
  <si>
    <t>NEN-8333</t>
  </si>
  <si>
    <t>Coolfunctie, behandeld met Zeck protec anti teken</t>
  </si>
  <si>
    <t>44% polyester/ 29% polypropylene/ 25% polyamide/ 2% elastane</t>
  </si>
  <si>
    <t>Groen</t>
  </si>
  <si>
    <t>#</t>
  </si>
  <si>
    <t xml:space="preserve">Logo </t>
  </si>
  <si>
    <t>Borduren</t>
  </si>
  <si>
    <t>Bedrukken</t>
  </si>
  <si>
    <t>N.o.t.k.</t>
  </si>
  <si>
    <t>sub-totaal</t>
  </si>
  <si>
    <t>Prijslijst duurzamer alternatief</t>
  </si>
  <si>
    <t>Omschrijving</t>
  </si>
  <si>
    <t>Betreffend artikel</t>
  </si>
  <si>
    <t>Broekspijp  korter</t>
  </si>
  <si>
    <t>Werkbroek, spijkerbroek of tekenwerende broek</t>
  </si>
  <si>
    <t>Tailleband innemen</t>
  </si>
  <si>
    <t>Mouwen korter</t>
  </si>
  <si>
    <t>Sweater of fleece vest</t>
  </si>
  <si>
    <t>Winterparka, softshell jas of winterjack</t>
  </si>
  <si>
    <t>Rits vervangen</t>
  </si>
  <si>
    <t>Knoop of drukker vervangen</t>
  </si>
  <si>
    <t>Totaal</t>
  </si>
  <si>
    <t>Winkelhaak/ scheur repareren</t>
  </si>
  <si>
    <t>Werkbroek, tekenwerende broek of Jack</t>
  </si>
  <si>
    <t xml:space="preserve">Specifieke eisen
</t>
  </si>
  <si>
    <t>Indicatie onderhoud en aantal wasbeurten</t>
  </si>
  <si>
    <t>duurzaamheid in tijd bij normaal gebruik en onderhoud:</t>
  </si>
  <si>
    <t>fluor geel/ blauw</t>
  </si>
  <si>
    <t xml:space="preserve"> EN 471-3/2 2003 +A1:2007 en EN 343 -3/2</t>
  </si>
  <si>
    <t>Thuiswas: 40ºC. Indicatie aantal wasbeurten: minimaal 25.</t>
  </si>
  <si>
    <t>Minimaal 1 jaar</t>
  </si>
  <si>
    <t>Veiligheidsvestje, HV</t>
  </si>
  <si>
    <t xml:space="preserve">Standaard model mouwloos veiligheidsvestje uniseks voorzien van klittenbandsluiting. </t>
  </si>
  <si>
    <t>100% polyester, mesh</t>
  </si>
  <si>
    <t xml:space="preserve"> fluorgeel</t>
  </si>
  <si>
    <t xml:space="preserve"> EN 471-2/2 2003 +A1:2007 </t>
  </si>
  <si>
    <t>Regenjas, HV</t>
  </si>
  <si>
    <t>Regenbroek, HV</t>
  </si>
  <si>
    <t>nvt</t>
  </si>
  <si>
    <t>Schoenspray, desinfecterend</t>
  </si>
  <si>
    <t xml:space="preserve">spray of pompje, desinfecterend, op alcoholbasis </t>
  </si>
  <si>
    <t xml:space="preserve">non woven, waterdicht. </t>
  </si>
  <si>
    <t>1 werkdag</t>
  </si>
  <si>
    <t>Prijs p/st excl. Btw)</t>
  </si>
  <si>
    <t>Geschatte afname per jaar</t>
  </si>
  <si>
    <t xml:space="preserve">Minimaal voorzien van: vaste wintervoering  (ook in mouwen), opstaande kraag, verdekte ritssluiting doorlopend tot in kraag,  capuchon, 2 zakken op heuphoogte voorzien van klep tegen inregenen. De uiteinden van mouwen zijn te versmallen en/of windvanger in mouw. </t>
  </si>
  <si>
    <t>ca. 200 g/m2</t>
  </si>
  <si>
    <t>Winterjas Parka, HV</t>
  </si>
  <si>
    <t>ca. 170 g/m2</t>
  </si>
  <si>
    <t>Bovenstof: PU stretch, 100% polyester met PU coating of vergelijkbaar.</t>
  </si>
  <si>
    <t>Bedrukking</t>
  </si>
  <si>
    <t xml:space="preserve">EN 471-3/2: 1994 en EN 343-3/1: 1998 </t>
  </si>
  <si>
    <t>Half lang regenjack met grijze retro-reflectie striping (wordt over de kleding gedragen), MV ritssluiting, Capuchon met aansnoerkoord, manchetten, aansluitend te maken met steldrukkers  en/of elastiek, bij voorkeur ventilatie gaten in de oksel, 2 opgezette voorzakken afsluitbaar met klep, wind en waterdicht</t>
  </si>
  <si>
    <t xml:space="preserve"> EN 471-2/2: 1994 en EN 343-3/1: 1998 </t>
  </si>
  <si>
    <t xml:space="preserve">Bovenstof: PU stretch, 100% polyester met PU coating of vergelijkbaar
</t>
  </si>
  <si>
    <t xml:space="preserve">Oversokken speciaal bedoeld als hygienische tussenlaag tussen de sok en de schoen. Bedoeld voor eenmalig gebruik. </t>
  </si>
  <si>
    <t xml:space="preserve">Hygiene/ wegwerp sokken </t>
  </si>
  <si>
    <t>n.v.t.</t>
  </si>
  <si>
    <t>leverbaar in tenminste 3 verschillende maten</t>
  </si>
  <si>
    <t>Logo</t>
  </si>
  <si>
    <t>Art.</t>
  </si>
  <si>
    <t>MW-01</t>
  </si>
  <si>
    <t>MW-02</t>
  </si>
  <si>
    <t>MW-03</t>
  </si>
  <si>
    <t>MW-04</t>
  </si>
  <si>
    <t>MW-05</t>
  </si>
  <si>
    <t>MW-06</t>
  </si>
  <si>
    <t>MW-07</t>
  </si>
  <si>
    <t>MW-08</t>
  </si>
  <si>
    <t>MW-09</t>
  </si>
  <si>
    <t>MW-10</t>
  </si>
  <si>
    <t>MW-11</t>
  </si>
  <si>
    <t>MW-14</t>
  </si>
  <si>
    <t>MW-15</t>
  </si>
  <si>
    <t>MW-16</t>
  </si>
  <si>
    <t>MW-18</t>
  </si>
  <si>
    <t>MW-19</t>
  </si>
  <si>
    <t>MW-21</t>
  </si>
  <si>
    <t>MW-22</t>
  </si>
  <si>
    <t>MW-23</t>
  </si>
  <si>
    <t>MW-24</t>
  </si>
  <si>
    <t>MW-25</t>
  </si>
  <si>
    <t>MW-26</t>
  </si>
  <si>
    <t>MW-27</t>
  </si>
  <si>
    <t>MW-28</t>
  </si>
  <si>
    <t>MW-29</t>
  </si>
  <si>
    <t>MW-30</t>
  </si>
  <si>
    <t>MW-31</t>
  </si>
  <si>
    <t>MW-32</t>
  </si>
  <si>
    <t>Korte broek</t>
  </si>
  <si>
    <t>Merk</t>
  </si>
  <si>
    <t>S3</t>
  </si>
  <si>
    <t>Cofra</t>
  </si>
  <si>
    <t>Grisport</t>
  </si>
  <si>
    <t>Redbricks</t>
  </si>
  <si>
    <t>Granite hoog</t>
  </si>
  <si>
    <t>Meindl</t>
  </si>
  <si>
    <t>WS-10</t>
  </si>
  <si>
    <t>WS-11</t>
  </si>
  <si>
    <t>WS-12</t>
  </si>
  <si>
    <t>WS-13</t>
  </si>
  <si>
    <t>WS-14</t>
  </si>
  <si>
    <t>WS-15</t>
  </si>
  <si>
    <t>WS-16</t>
  </si>
  <si>
    <t>WS-17</t>
  </si>
  <si>
    <t>WS-18</t>
  </si>
  <si>
    <t>WS-19</t>
  </si>
  <si>
    <t>WG-01</t>
  </si>
  <si>
    <t>WG-02</t>
  </si>
  <si>
    <t>WG-03</t>
  </si>
  <si>
    <t>WG-04</t>
  </si>
  <si>
    <t>WG-05</t>
  </si>
  <si>
    <t>Ledervet</t>
  </si>
  <si>
    <t>Natural 150 gram</t>
  </si>
  <si>
    <t>Tekenbroek</t>
  </si>
  <si>
    <t>zwart/antraciet of groen</t>
  </si>
  <si>
    <t>5-pocket</t>
  </si>
  <si>
    <t>Achterzak met klep, steekzakken, dijbeenzakken</t>
  </si>
  <si>
    <t>260 g/m2</t>
  </si>
  <si>
    <t>65% polyester/ 35% katoen</t>
  </si>
  <si>
    <t>100% Acryl</t>
  </si>
  <si>
    <t>luxe buckle sluiting</t>
  </si>
  <si>
    <t>met omslag</t>
  </si>
  <si>
    <t>borduren</t>
  </si>
  <si>
    <t>Toelichting duurzaamheid</t>
  </si>
  <si>
    <t>Totaal schoenen</t>
  </si>
  <si>
    <t>Sub-totaal</t>
  </si>
  <si>
    <t xml:space="preserve">Aantal duurzame alternatieven aangeboden: </t>
  </si>
  <si>
    <r>
      <t>Prijs per eenheid</t>
    </r>
    <r>
      <rPr>
        <b/>
        <sz val="12"/>
        <color rgb="FFFF0000"/>
        <rFont val="Calibri"/>
        <family val="2"/>
        <scheme val="minor"/>
      </rPr>
      <t xml:space="preserve"> (ex BTW)</t>
    </r>
  </si>
  <si>
    <r>
      <t>Prijs per eenheid</t>
    </r>
    <r>
      <rPr>
        <b/>
        <sz val="12"/>
        <color rgb="FFFF0000"/>
        <rFont val="Calibri"/>
        <family val="2"/>
        <scheme val="minor"/>
      </rPr>
      <t xml:space="preserve"> (ex. BTW)</t>
    </r>
  </si>
  <si>
    <t>Haix</t>
  </si>
  <si>
    <t>Lage schoen 901C Zwart</t>
  </si>
  <si>
    <t>Hoge schoen 903C Zwart</t>
  </si>
  <si>
    <t>Lupriflex</t>
  </si>
  <si>
    <t>Aqua profi S3</t>
  </si>
  <si>
    <t>Aqua winter</t>
  </si>
  <si>
    <t>Anouk ESD</t>
  </si>
  <si>
    <t>Portwest</t>
  </si>
  <si>
    <t>S1</t>
  </si>
  <si>
    <t>Lowa</t>
  </si>
  <si>
    <t>Steelite prot Fw14 hoog</t>
  </si>
  <si>
    <t>Steelite prot Fw10 hoog</t>
  </si>
  <si>
    <t>Renegade work GTX hoog</t>
  </si>
  <si>
    <t>New Reno Hoog zwart</t>
  </si>
  <si>
    <t>Block hoog</t>
  </si>
  <si>
    <t>Pressing hoog</t>
  </si>
  <si>
    <t>Sika</t>
  </si>
  <si>
    <t>Crispi</t>
  </si>
  <si>
    <t>Swat HTG</t>
  </si>
  <si>
    <t>SWAT EVO GTX</t>
  </si>
  <si>
    <t>SPY Low</t>
  </si>
  <si>
    <t>Airstream</t>
  </si>
  <si>
    <t xml:space="preserve">Emma </t>
  </si>
  <si>
    <t>WS-1</t>
  </si>
  <si>
    <t>WS-2</t>
  </si>
  <si>
    <t>WS-3</t>
  </si>
  <si>
    <t>WS-4</t>
  </si>
  <si>
    <t>WS-5</t>
  </si>
  <si>
    <t>WS-6</t>
  </si>
  <si>
    <t>WS-7</t>
  </si>
  <si>
    <t>WS-8</t>
  </si>
  <si>
    <t>WS-9</t>
  </si>
  <si>
    <t>Bergschuh GTX zwart</t>
  </si>
  <si>
    <t>BlackEagle High GTX zwart</t>
  </si>
  <si>
    <t>Stofsamenstelling *</t>
  </si>
  <si>
    <t>* of vergelijkbaar</t>
  </si>
  <si>
    <t>1. Inschrijfstaat</t>
  </si>
  <si>
    <t>Onderdeel</t>
  </si>
  <si>
    <t>Prijs excl. BTW</t>
  </si>
  <si>
    <t>Totaal behaalde punten</t>
  </si>
  <si>
    <t>Scoreberekening</t>
  </si>
  <si>
    <t>Punten</t>
  </si>
  <si>
    <t>Prijs ex. btw</t>
  </si>
  <si>
    <t>Maximale score / Minimumprijs</t>
  </si>
  <si>
    <t>Minimale score / Maximumprijs</t>
  </si>
  <si>
    <t>Datum:</t>
  </si>
  <si>
    <t>Handtekening rechtsgeldig vertegenwoordiger:</t>
  </si>
  <si>
    <t>Naam:</t>
  </si>
  <si>
    <t>Functie:</t>
  </si>
  <si>
    <t>Organisatie:</t>
  </si>
  <si>
    <t xml:space="preserve">Duurzaamheidskorting* </t>
  </si>
  <si>
    <t>Invulinstructie Prijzenblad</t>
  </si>
  <si>
    <t>Totaalprijs  (inschrijfprijs)</t>
  </si>
  <si>
    <t>Toelichting (indien van toepassing)</t>
  </si>
  <si>
    <t>Duurzaamheidskorting per artikel</t>
  </si>
  <si>
    <t>Totaal duurzaamheidskorting</t>
  </si>
  <si>
    <t>MW-12</t>
  </si>
  <si>
    <t>MW-13</t>
  </si>
  <si>
    <t>MW-17</t>
  </si>
  <si>
    <t>MW-20</t>
  </si>
  <si>
    <t>MW-33</t>
  </si>
  <si>
    <t xml:space="preserve">Regenbroek (wordt over de kleding gedragen), dubbele HV-stripping om de pijpen, tailletunnel met elastiek en bij voorkeur met koord en koordstopper, zoom pijpen verstelbaar met drukknopen.      </t>
  </si>
  <si>
    <r>
      <t>Buitenjas: 100% polyester, gecoate stof</t>
    </r>
    <r>
      <rPr>
        <sz val="11"/>
        <rFont val="Calibri"/>
        <family val="2"/>
        <scheme val="minor"/>
      </rPr>
      <t xml:space="preserve"> of bi-laminaat voorzien van een vaste, winterwarme binnenvoering. Voering: 100% polyester stepvoering.</t>
    </r>
  </si>
  <si>
    <t>2a. Kleding medewerkers      Prijslijst op basis van huidig assortiment</t>
  </si>
  <si>
    <t>2b. Schoenen</t>
  </si>
  <si>
    <t>2c. Kleding werkgestraften</t>
  </si>
  <si>
    <t>3. Vermaak &amp; reparatiekosten</t>
  </si>
  <si>
    <t>Totaal 2a. Kleding medewerkers</t>
  </si>
  <si>
    <t>Totaal 2b. Schoenen</t>
  </si>
  <si>
    <t>Totaal 2c. Kleding werkgestraften</t>
  </si>
  <si>
    <r>
      <rPr>
        <sz val="10"/>
        <rFont val="Verdana"/>
        <family val="2"/>
      </rPr>
      <t xml:space="preserve">Opdrachtnemer dient ten behoeve van deze aanbesteding het volledige Prijzenblad in te vullen. Het gaat hierbij om alle </t>
    </r>
    <r>
      <rPr>
        <u/>
        <sz val="10"/>
        <rFont val="Verdana"/>
        <family val="2"/>
      </rPr>
      <t>gele</t>
    </r>
    <r>
      <rPr>
        <sz val="10"/>
        <rFont val="Verdana"/>
        <family val="2"/>
      </rPr>
      <t xml:space="preserve"> velden in de tabbladen. Opdrachtnemer dient uitsluitend gebruik te maken van deze bijlage. Opdrachtnemer mag geen wijzigingen aanbrengen in het prijzenblad, zoals het toevoegen/verwijderen van regels.</t>
    </r>
    <r>
      <rPr>
        <i/>
        <sz val="10"/>
        <rFont val="Verdana"/>
        <family val="2"/>
      </rPr>
      <t xml:space="preserve"> </t>
    </r>
    <r>
      <rPr>
        <sz val="10"/>
        <rFont val="Verdana"/>
        <family val="2"/>
      </rPr>
      <t xml:space="preserve">
Het totaal van tabbladen 2a t/m 2c vormen gezamenlijk het basisassortiment van de Reclassering.</t>
    </r>
  </si>
  <si>
    <r>
      <rPr>
        <b/>
        <sz val="10"/>
        <rFont val="Verdana"/>
        <family val="2"/>
      </rPr>
      <t>Onderdeel 1: Inschrijfstaat</t>
    </r>
    <r>
      <rPr>
        <sz val="10"/>
        <rFont val="Verdana"/>
        <family val="2"/>
      </rPr>
      <t xml:space="preserve">
In dit tabblad worden de totaalprijzen opgegeven voor de kleding van de medewerkers, schoenen en de kleding voor de werkgestraften. In dit tabblad vallen uw inschrijfprijs het het totaal behaalde punten af te lezen. Dit overzicht wordt beoordeeld conform hetgeen beschreven is in de Aanbestedingsleidraad. De Inschrijfstaat dient rechtsgeldig ondertekend te worden door een daartoe bevoegd persoon en dient te worden bijgevoegd bij de Inschrijving.</t>
    </r>
  </si>
  <si>
    <r>
      <rPr>
        <b/>
        <sz val="10"/>
        <rFont val="Verdana"/>
        <family val="2"/>
      </rPr>
      <t>Onderdeel 2b: Schoenen</t>
    </r>
    <r>
      <rPr>
        <sz val="10"/>
        <rFont val="Verdana"/>
        <family val="2"/>
      </rPr>
      <t xml:space="preserve">
In dit tabblad worden de kosten voor de schoenen per artikel ingevuld. Deze worden vermenigvuldigd met het aantal verwachte afnamen van het product per jaar. Hierbij geldt dat vergelijkbare producten ook aangeboden mogen worden. De vergelijkbaarheid van het product dient hierbij toegelicht te worden in kolom H. </t>
    </r>
  </si>
  <si>
    <r>
      <rPr>
        <b/>
        <sz val="10"/>
        <rFont val="Verdana"/>
        <family val="2"/>
      </rPr>
      <t xml:space="preserve">Onderdeel 3: Vermaak &amp; reparatie
</t>
    </r>
    <r>
      <rPr>
        <sz val="10"/>
        <rFont val="Verdana"/>
        <family val="2"/>
      </rPr>
      <t xml:space="preserve">In dit tabblad worden de kosten voor het vermaak en de reparatie van de werkkleding en schoeisel opgenomen. 
Dit tabblad telt niet mee voor uw inschrijfprijs. </t>
    </r>
  </si>
  <si>
    <t>Prijs per eenheid (ex BTW)</t>
  </si>
  <si>
    <r>
      <t xml:space="preserve">Bijlage 5 - Prijzenblad </t>
    </r>
    <r>
      <rPr>
        <b/>
        <sz val="16"/>
        <color theme="4"/>
        <rFont val="Verdana"/>
        <family val="2"/>
      </rPr>
      <t>- Versie 3-12</t>
    </r>
  </si>
  <si>
    <r>
      <t xml:space="preserve">3-12-2025  </t>
    </r>
    <r>
      <rPr>
        <b/>
        <sz val="10"/>
        <color theme="4"/>
        <rFont val="Verdana"/>
        <family val="2"/>
      </rPr>
      <t>*  Blauwe tekst in dit document betekend gewijzigd n.a.v. Nota van Inlichtingen 1</t>
    </r>
  </si>
  <si>
    <t>* stofsamenstelling en stofdikte mag afwijken, mits het draagcomfort  gelijk blijft of wordt vergroot en minimaal functioneel &amp; kwalitatief gelijkwaarding is.  Afwijkingen dienen te worden vermeld in kolom L - toelichting.</t>
  </si>
  <si>
    <t>Stofdikte *</t>
  </si>
  <si>
    <r>
      <t xml:space="preserve">Zeck Protec </t>
    </r>
    <r>
      <rPr>
        <sz val="11"/>
        <color theme="4"/>
        <rFont val="Calibri"/>
        <family val="2"/>
        <scheme val="minor"/>
      </rPr>
      <t>of vergelijkbaar</t>
    </r>
    <r>
      <rPr>
        <sz val="11"/>
        <color theme="1"/>
        <rFont val="Calibri"/>
        <family val="2"/>
        <scheme val="minor"/>
      </rPr>
      <t xml:space="preserve">. </t>
    </r>
  </si>
  <si>
    <r>
      <t xml:space="preserve">Desinfecterende schoenspray met frisse geur. </t>
    </r>
    <r>
      <rPr>
        <sz val="11"/>
        <color theme="4"/>
        <rFont val="Calibri"/>
        <family val="2"/>
        <scheme val="minor"/>
      </rPr>
      <t>150</t>
    </r>
    <r>
      <rPr>
        <sz val="11"/>
        <color theme="1"/>
        <rFont val="Calibri"/>
        <family val="2"/>
        <scheme val="minor"/>
      </rPr>
      <t xml:space="preserve"> ml</t>
    </r>
  </si>
  <si>
    <t>* stofsamenstelling en stofdikte mag afwijken, mits het draagcomfort  gelijk blijft of wordt vergroot en minimaal functioneel &amp; kwalitatief gelijkwaarding is.  Afwijkingen dienen te worden vermeld in kolom O - toelichting.</t>
  </si>
  <si>
    <t xml:space="preserve">Stofdikte * </t>
  </si>
  <si>
    <t xml:space="preserve">Stofsamenstelling * </t>
  </si>
  <si>
    <r>
      <rPr>
        <b/>
        <sz val="10"/>
        <rFont val="Verdana"/>
        <family val="2"/>
      </rPr>
      <t xml:space="preserve">
Onderdeel 2a: kleding medewerkers</t>
    </r>
    <r>
      <rPr>
        <sz val="10"/>
        <rFont val="Verdana"/>
        <family val="2"/>
      </rPr>
      <t xml:space="preserve">
In dit tabblad worden de kosten voor de kleding van de medewerkers ingevuld. Deze worden vermendigvuldigd met het aantal verwachte afnamen van dit product per jaar. 
Aanbestedende dienst waardeert duurzaamheid en geeft duurzaamheidskorting op uw inschrijfprijs per duurzaam alternatief. 
* Per duurzamer alternatief voor de werkkleding medewerkers ontvangt u € 100,- duurzaamheidskorting op uw inschrijfprijs. 
De duurzame alternatieven kunt u invullen in kolom N t/m U van het tabblad "Kleding medewerkers"
Let op: Dit betreft een korting op de fictieve inschrijfprijs.
</t>
    </r>
    <r>
      <rPr>
        <sz val="10"/>
        <color theme="4"/>
        <rFont val="Verdana"/>
        <family val="2"/>
      </rPr>
      <t>* stofsamenstelling en stofdikte mag afwijken, mits het draagcomfort gelijk blijft of wordt vergroot en minimaal functioneel &amp; kwalitatief gelijkwaarding is.  Afwijkingen dienen te worden vermeld in kolom L - toelichting.</t>
    </r>
    <r>
      <rPr>
        <sz val="10"/>
        <rFont val="Verdana"/>
        <family val="2"/>
      </rPr>
      <t xml:space="preserve">
</t>
    </r>
    <r>
      <rPr>
        <sz val="10"/>
        <color rgb="FF586574"/>
        <rFont val="Verdana"/>
        <family val="2"/>
      </rPr>
      <t xml:space="preserve">
</t>
    </r>
  </si>
  <si>
    <r>
      <rPr>
        <b/>
        <sz val="10"/>
        <rFont val="Verdana"/>
        <family val="2"/>
      </rPr>
      <t>Onderdeel 2c: Kleding werkgestraften</t>
    </r>
    <r>
      <rPr>
        <sz val="10"/>
        <rFont val="Verdana"/>
        <family val="2"/>
      </rPr>
      <t xml:space="preserve">
In dit tabblad worden de kosten voor de kleding van de werkgestraften per artikel ingevuld. Deze worden vermenigvuldigd met het aantal verwachte afnamen van het product per jaar. 
</t>
    </r>
    <r>
      <rPr>
        <sz val="10"/>
        <color theme="4"/>
        <rFont val="Verdana"/>
        <family val="2"/>
      </rPr>
      <t>* stofsamenstelling en stofdikte mag afwijken, mits het draagcomfort gelijk blijft of wordt vergroot en minimaal functioneel &amp; kwalitatief gelijkwaarding is.  Afwijkingen dienen te worden vermeld in kolom O - toelichting.</t>
    </r>
  </si>
  <si>
    <r>
      <t xml:space="preserve">Ritssluiting, twee </t>
    </r>
    <r>
      <rPr>
        <sz val="11"/>
        <color theme="4"/>
        <rFont val="Calibri"/>
        <family val="2"/>
        <scheme val="minor"/>
      </rPr>
      <t xml:space="preserve">waterdichten &amp; geheel afsluitbare </t>
    </r>
    <r>
      <rPr>
        <sz val="11"/>
        <color theme="1"/>
        <rFont val="Calibri"/>
        <family val="2"/>
        <scheme val="minor"/>
      </rPr>
      <t xml:space="preserve">steekzakken, </t>
    </r>
    <r>
      <rPr>
        <sz val="11"/>
        <color theme="4"/>
        <rFont val="Calibri"/>
        <family val="2"/>
        <scheme val="minor"/>
      </rPr>
      <t xml:space="preserve">Reflecterende materialen. </t>
    </r>
    <r>
      <rPr>
        <sz val="11"/>
        <color theme="1"/>
        <rFont val="Calibri"/>
        <family val="2"/>
        <scheme val="minor"/>
      </rPr>
      <t xml:space="preserve"> </t>
    </r>
  </si>
  <si>
    <r>
      <t xml:space="preserve">Ritssluiting, twee waterdichten &amp; geheel afsluitbare steekzakken, </t>
    </r>
    <r>
      <rPr>
        <sz val="11"/>
        <color theme="4"/>
        <rFont val="Calibri"/>
        <family val="2"/>
        <scheme val="minor"/>
      </rPr>
      <t xml:space="preserve">Reflecterende materialen.  </t>
    </r>
  </si>
  <si>
    <r>
      <t>Voorzien van 4 buitenzakken, 2 binnenzakken, aftritsbare capuchon, gewatteerde voering, tricot windvangers in de mouwen, gelamineerde blokrits. Wind- waterdicht en ademend.</t>
    </r>
    <r>
      <rPr>
        <sz val="11"/>
        <color theme="4"/>
        <rFont val="Calibri"/>
        <family val="2"/>
        <scheme val="minor"/>
      </rPr>
      <t xml:space="preserve"> Reflecterende materialen. </t>
    </r>
  </si>
  <si>
    <r>
      <t xml:space="preserve">Cordura kniestukken, steekzakken, dijbeenzakken, </t>
    </r>
    <r>
      <rPr>
        <sz val="11"/>
        <color theme="4"/>
        <rFont val="Calibri"/>
        <family val="2"/>
        <scheme val="minor"/>
      </rPr>
      <t xml:space="preserve">reflecterende materialen. </t>
    </r>
  </si>
  <si>
    <r>
      <t xml:space="preserve">Capuchon, 2 voorzakken, verdekte ritssluiting, verstelbare mouwen met drukknopen en ventilatie in de oksel. </t>
    </r>
    <r>
      <rPr>
        <sz val="11"/>
        <color theme="4"/>
        <rFont val="Calibri"/>
        <family val="2"/>
        <scheme val="minor"/>
      </rPr>
      <t xml:space="preserve">Reflecterende materialen.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</si>
</sst>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_-&quot;€&quot;\ * #,##0.00_-;_-&quot;€&quot;\ * #,##0.00\-;_-&quot;€&quot;\ * &quot;-&quot;??_-;_-@_-"/>
    <numFmt numFmtId="166" formatCode="#,##0_ ;\-#,##0\ "/>
  </numFmts>
  <fonts count="53" x14ac:knownFonts="1">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sz val="12"/>
      <color theme="1"/>
      <name val="Calibri"/>
      <family val="2"/>
      <scheme val="minor"/>
    </font>
    <font>
      <b/>
      <sz val="14"/>
      <color rgb="FF009999"/>
      <name val="Calibri"/>
      <family val="2"/>
      <scheme val="minor"/>
    </font>
    <font>
      <b/>
      <i/>
      <sz val="10"/>
      <color theme="0"/>
      <name val="Calibri"/>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1"/>
      <color theme="1"/>
      <name val="Arial"/>
      <family val="2"/>
    </font>
    <font>
      <sz val="11"/>
      <name val="Calibri"/>
      <family val="2"/>
      <scheme val="minor"/>
    </font>
    <font>
      <sz val="11"/>
      <color theme="1"/>
      <name val="Calibri"/>
      <family val="2"/>
      <scheme val="minor"/>
    </font>
    <font>
      <b/>
      <sz val="12"/>
      <color rgb="FF009999"/>
      <name val="Calibri"/>
      <family val="2"/>
      <scheme val="minor"/>
    </font>
    <font>
      <b/>
      <sz val="11"/>
      <color rgb="FF009999"/>
      <name val="Calibri"/>
      <family val="2"/>
      <scheme val="minor"/>
    </font>
    <font>
      <b/>
      <sz val="9"/>
      <color indexed="81"/>
      <name val="Tahoma"/>
      <family val="2"/>
    </font>
    <font>
      <sz val="11"/>
      <color theme="4"/>
      <name val="Calibri"/>
      <family val="2"/>
      <scheme val="minor"/>
    </font>
    <font>
      <b/>
      <sz val="12"/>
      <color rgb="FFFF0000"/>
      <name val="Calibri"/>
      <family val="2"/>
      <scheme val="minor"/>
    </font>
    <font>
      <sz val="10"/>
      <name val="Calibri"/>
      <family val="2"/>
      <scheme val="minor"/>
    </font>
    <font>
      <b/>
      <sz val="10"/>
      <color rgb="FFFF0000"/>
      <name val="Calibri"/>
      <family val="2"/>
      <scheme val="minor"/>
    </font>
    <font>
      <b/>
      <sz val="16"/>
      <color theme="1"/>
      <name val="Verdana"/>
      <family val="2"/>
    </font>
    <font>
      <b/>
      <sz val="11"/>
      <color theme="4"/>
      <name val="Calibri"/>
      <family val="2"/>
      <scheme val="minor"/>
    </font>
    <font>
      <b/>
      <sz val="16"/>
      <color rgb="FF009999"/>
      <name val="Calibri"/>
      <family val="2"/>
      <scheme val="minor"/>
    </font>
    <font>
      <sz val="11"/>
      <color rgb="FF009999"/>
      <name val="Calibri"/>
      <family val="2"/>
      <scheme val="minor"/>
    </font>
    <font>
      <sz val="10"/>
      <color rgb="FF586574"/>
      <name val="Verdana"/>
      <family val="2"/>
    </font>
    <font>
      <sz val="10"/>
      <name val="Verdana"/>
      <family val="2"/>
    </font>
    <font>
      <b/>
      <sz val="10"/>
      <color theme="0"/>
      <name val="Verdana"/>
      <family val="2"/>
    </font>
    <font>
      <u/>
      <sz val="10"/>
      <name val="Verdana"/>
      <family val="2"/>
    </font>
    <font>
      <i/>
      <sz val="10"/>
      <name val="Verdana"/>
      <family val="2"/>
    </font>
    <font>
      <b/>
      <sz val="10"/>
      <name val="Verdana"/>
      <family val="2"/>
    </font>
    <font>
      <b/>
      <sz val="14"/>
      <name val="Verdana"/>
      <family val="2"/>
    </font>
    <font>
      <b/>
      <sz val="11"/>
      <color theme="0"/>
      <name val="Verdana"/>
      <family val="2"/>
    </font>
    <font>
      <sz val="11"/>
      <color theme="1"/>
      <name val="Verdana"/>
      <family val="2"/>
    </font>
    <font>
      <b/>
      <sz val="11"/>
      <color theme="1"/>
      <name val="Verdana"/>
      <family val="2"/>
    </font>
    <font>
      <b/>
      <sz val="11"/>
      <name val="Verdana"/>
      <family val="2"/>
    </font>
    <font>
      <b/>
      <sz val="16"/>
      <color theme="4"/>
      <name val="Verdana"/>
      <family val="2"/>
    </font>
    <font>
      <sz val="10"/>
      <color theme="4"/>
      <name val="Verdana"/>
      <family val="2"/>
    </font>
    <font>
      <b/>
      <sz val="10"/>
      <color theme="4"/>
      <name val="Verdana"/>
      <family val="2"/>
    </font>
  </fonts>
  <fills count="38">
    <fill>
      <patternFill patternType="none"/>
    </fill>
    <fill>
      <patternFill patternType="gray125"/>
    </fill>
    <fill>
      <patternFill patternType="solid">
        <fgColor rgb="FF009999"/>
        <bgColor indexed="64"/>
      </patternFill>
    </fill>
    <fill>
      <patternFill patternType="solid">
        <fgColor rgb="FF00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E6E6E6"/>
        <bgColor indexed="64"/>
      </patternFill>
    </fill>
    <fill>
      <patternFill patternType="solid">
        <fgColor theme="0" tint="-4.9989318521683403E-2"/>
        <bgColor indexed="64"/>
      </patternFill>
    </fill>
    <fill>
      <patternFill patternType="solid">
        <fgColor theme="0"/>
        <bgColor indexed="64"/>
      </patternFill>
    </fill>
    <fill>
      <patternFill patternType="solid">
        <fgColor rgb="FF009999"/>
        <bgColor theme="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auto="1"/>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Dashed">
        <color indexed="64"/>
      </left>
      <right style="mediumDashed">
        <color indexed="64"/>
      </right>
      <top style="mediumDashed">
        <color indexed="64"/>
      </top>
      <bottom style="mediumDashed">
        <color indexed="64"/>
      </bottom>
      <diagonal/>
    </border>
    <border>
      <left style="medium">
        <color indexed="64"/>
      </left>
      <right style="mediumDashed">
        <color indexed="64"/>
      </right>
      <top style="medium">
        <color indexed="64"/>
      </top>
      <bottom/>
      <diagonal/>
    </border>
    <border>
      <left/>
      <right style="medium">
        <color auto="1"/>
      </right>
      <top style="medium">
        <color indexed="64"/>
      </top>
      <bottom/>
      <diagonal/>
    </border>
    <border>
      <left style="mediumDashed">
        <color indexed="64"/>
      </left>
      <right style="mediumDashed">
        <color indexed="64"/>
      </right>
      <top/>
      <bottom style="mediumDashed">
        <color indexed="64"/>
      </bottom>
      <diagonal/>
    </border>
    <border>
      <left/>
      <right style="mediumDashed">
        <color indexed="64"/>
      </right>
      <top style="mediumDashed">
        <color indexed="64"/>
      </top>
      <bottom style="mediumDashed">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s>
  <cellStyleXfs count="46">
    <xf numFmtId="0" fontId="0" fillId="0" borderId="0"/>
    <xf numFmtId="0" fontId="7"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22" borderId="2" applyNumberFormat="0" applyAlignment="0" applyProtection="0"/>
    <xf numFmtId="0" fontId="11" fillId="23" borderId="3" applyNumberFormat="0" applyAlignment="0" applyProtection="0"/>
    <xf numFmtId="0" fontId="12" fillId="0" borderId="4" applyNumberFormat="0" applyFill="0" applyAlignment="0" applyProtection="0"/>
    <xf numFmtId="0" fontId="13" fillId="6" borderId="0" applyNumberFormat="0" applyBorder="0" applyAlignment="0" applyProtection="0"/>
    <xf numFmtId="0" fontId="14" fillId="9" borderId="2" applyNumberFormat="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24" borderId="0" applyNumberFormat="0" applyBorder="0" applyAlignment="0" applyProtection="0"/>
    <xf numFmtId="0" fontId="7" fillId="25" borderId="8" applyNumberFormat="0" applyFont="0" applyAlignment="0" applyProtection="0"/>
    <xf numFmtId="0" fontId="19" fillId="5" borderId="0" applyNumberFormat="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22" borderId="10" applyNumberFormat="0" applyAlignment="0" applyProtection="0"/>
    <xf numFmtId="165" fontId="7" fillId="0" borderId="0" applyFon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44" fontId="27" fillId="0" borderId="0" applyFont="0" applyFill="0" applyBorder="0" applyAlignment="0" applyProtection="0"/>
    <xf numFmtId="0" fontId="27" fillId="0" borderId="0"/>
  </cellStyleXfs>
  <cellXfs count="140">
    <xf numFmtId="0" fontId="0" fillId="0" borderId="0" xfId="0"/>
    <xf numFmtId="0" fontId="0" fillId="0" borderId="0" xfId="0" applyAlignment="1">
      <alignment wrapText="1"/>
    </xf>
    <xf numFmtId="0" fontId="0" fillId="0" borderId="0" xfId="0" applyAlignment="1">
      <alignment horizontal="center" wrapText="1"/>
    </xf>
    <xf numFmtId="0" fontId="3" fillId="2" borderId="0" xfId="0" applyFont="1" applyFill="1" applyAlignment="1">
      <alignment wrapText="1"/>
    </xf>
    <xf numFmtId="0" fontId="4" fillId="0" borderId="0" xfId="0" applyFont="1" applyAlignment="1">
      <alignment wrapText="1"/>
    </xf>
    <xf numFmtId="0" fontId="0" fillId="0" borderId="0" xfId="0"/>
    <xf numFmtId="0" fontId="0" fillId="0" borderId="0" xfId="0" applyAlignment="1">
      <alignment horizontal="left" wrapText="1"/>
    </xf>
    <xf numFmtId="0" fontId="3" fillId="2" borderId="0" xfId="0" applyFont="1" applyFill="1" applyAlignment="1">
      <alignment horizontal="left" wrapText="1"/>
    </xf>
    <xf numFmtId="0" fontId="1" fillId="2" borderId="1" xfId="0" applyFont="1" applyFill="1" applyBorder="1" applyAlignment="1">
      <alignment vertical="center"/>
    </xf>
    <xf numFmtId="0" fontId="25" fillId="0" borderId="0" xfId="0" applyFont="1"/>
    <xf numFmtId="0" fontId="26" fillId="0" borderId="1" xfId="0" applyFont="1" applyFill="1" applyBorder="1" applyAlignment="1">
      <alignment vertical="top"/>
    </xf>
    <xf numFmtId="44" fontId="3" fillId="2" borderId="0" xfId="44" applyFont="1" applyFill="1" applyAlignment="1">
      <alignment wrapText="1"/>
    </xf>
    <xf numFmtId="44" fontId="0" fillId="0" borderId="0" xfId="44" applyFont="1" applyAlignment="1">
      <alignment wrapText="1"/>
    </xf>
    <xf numFmtId="0" fontId="28" fillId="3" borderId="0" xfId="0" applyFont="1" applyFill="1" applyAlignment="1">
      <alignment wrapText="1"/>
    </xf>
    <xf numFmtId="44" fontId="28" fillId="3" borderId="0" xfId="44" applyFont="1" applyFill="1" applyAlignment="1">
      <alignment wrapText="1"/>
    </xf>
    <xf numFmtId="0" fontId="0" fillId="0" borderId="1" xfId="0" applyBorder="1" applyAlignment="1">
      <alignment wrapText="1"/>
    </xf>
    <xf numFmtId="44" fontId="0" fillId="0" borderId="1" xfId="44" applyFont="1" applyBorder="1" applyAlignment="1">
      <alignment wrapText="1"/>
    </xf>
    <xf numFmtId="44" fontId="0" fillId="0" borderId="0" xfId="44" applyFont="1"/>
    <xf numFmtId="0" fontId="0" fillId="0" borderId="1" xfId="0" applyBorder="1" applyAlignment="1">
      <alignment horizontal="left" wrapText="1"/>
    </xf>
    <xf numFmtId="44" fontId="0" fillId="0" borderId="0" xfId="44" applyFont="1" applyAlignment="1">
      <alignment horizontal="left" wrapText="1"/>
    </xf>
    <xf numFmtId="44" fontId="0" fillId="26" borderId="1" xfId="44" applyFont="1" applyFill="1" applyBorder="1" applyAlignment="1" applyProtection="1">
      <alignment wrapText="1"/>
      <protection locked="0"/>
    </xf>
    <xf numFmtId="0" fontId="0" fillId="26" borderId="1" xfId="0" applyFill="1" applyBorder="1" applyAlignment="1" applyProtection="1">
      <alignment wrapText="1"/>
      <protection locked="0"/>
    </xf>
    <xf numFmtId="0" fontId="0" fillId="0" borderId="1" xfId="0" applyBorder="1" applyAlignment="1" applyProtection="1">
      <alignment wrapText="1"/>
      <protection locked="0"/>
    </xf>
    <xf numFmtId="44" fontId="0" fillId="0" borderId="1" xfId="44" applyFont="1" applyBorder="1" applyAlignment="1" applyProtection="1">
      <alignment wrapText="1"/>
      <protection locked="0"/>
    </xf>
    <xf numFmtId="164" fontId="0" fillId="26" borderId="1" xfId="0" applyNumberFormat="1" applyFont="1" applyFill="1" applyBorder="1" applyAlignment="1" applyProtection="1">
      <alignment horizontal="center" vertical="top"/>
      <protection locked="0"/>
    </xf>
    <xf numFmtId="164" fontId="26" fillId="26" borderId="1" xfId="0" applyNumberFormat="1" applyFont="1" applyFill="1" applyBorder="1" applyAlignment="1" applyProtection="1">
      <alignment horizontal="center" vertical="top"/>
      <protection locked="0"/>
    </xf>
    <xf numFmtId="0" fontId="31" fillId="0" borderId="0" xfId="0" applyFont="1" applyAlignment="1">
      <alignment wrapText="1"/>
    </xf>
    <xf numFmtId="0" fontId="3" fillId="2" borderId="0" xfId="0" applyFont="1" applyFill="1" applyAlignment="1">
      <alignment horizontal="center" wrapText="1"/>
    </xf>
    <xf numFmtId="0" fontId="3" fillId="2" borderId="0" xfId="0" applyFont="1" applyFill="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26" fillId="0" borderId="1" xfId="0" applyFont="1" applyBorder="1"/>
    <xf numFmtId="0" fontId="0" fillId="0" borderId="12" xfId="0" applyBorder="1" applyAlignment="1">
      <alignment wrapText="1"/>
    </xf>
    <xf numFmtId="14" fontId="7" fillId="0" borderId="0" xfId="1" applyNumberFormat="1" applyFill="1" applyBorder="1"/>
    <xf numFmtId="0" fontId="0" fillId="0" borderId="14" xfId="0" applyBorder="1"/>
    <xf numFmtId="44" fontId="0" fillId="28" borderId="16" xfId="44" applyFont="1" applyFill="1" applyBorder="1"/>
    <xf numFmtId="44" fontId="0" fillId="29" borderId="19" xfId="44" applyFont="1" applyFill="1" applyBorder="1" applyAlignment="1">
      <alignment horizontal="left" wrapText="1"/>
    </xf>
    <xf numFmtId="44" fontId="0" fillId="30" borderId="13" xfId="44" applyFont="1" applyFill="1" applyBorder="1" applyAlignment="1">
      <alignment wrapText="1"/>
    </xf>
    <xf numFmtId="0" fontId="33" fillId="0" borderId="0" xfId="1" applyFont="1"/>
    <xf numFmtId="0" fontId="35" fillId="0" borderId="0" xfId="0" applyFont="1" applyAlignment="1">
      <alignment vertical="center"/>
    </xf>
    <xf numFmtId="0" fontId="0" fillId="0" borderId="0" xfId="0" applyBorder="1" applyAlignment="1">
      <alignment wrapText="1"/>
    </xf>
    <xf numFmtId="0" fontId="0" fillId="0" borderId="21" xfId="0" applyBorder="1" applyAlignment="1" applyProtection="1">
      <alignment wrapText="1"/>
      <protection locked="0"/>
    </xf>
    <xf numFmtId="44" fontId="0" fillId="0" borderId="11" xfId="44" applyFont="1" applyBorder="1" applyAlignment="1">
      <alignment wrapText="1"/>
    </xf>
    <xf numFmtId="164" fontId="0" fillId="27" borderId="38" xfId="0" applyNumberFormat="1" applyFill="1" applyBorder="1" applyAlignment="1">
      <alignment wrapText="1"/>
    </xf>
    <xf numFmtId="0" fontId="29" fillId="0" borderId="36" xfId="0" applyFont="1" applyBorder="1" applyAlignment="1">
      <alignment vertical="center" wrapText="1"/>
    </xf>
    <xf numFmtId="0" fontId="29" fillId="0" borderId="35" xfId="0" applyFont="1" applyBorder="1" applyAlignment="1">
      <alignment vertical="center" wrapText="1"/>
    </xf>
    <xf numFmtId="0" fontId="0" fillId="0" borderId="0" xfId="0" applyBorder="1"/>
    <xf numFmtId="0" fontId="0" fillId="36" borderId="0" xfId="0" applyFill="1" applyBorder="1"/>
    <xf numFmtId="44" fontId="0" fillId="36" borderId="1" xfId="44" applyFont="1" applyFill="1" applyBorder="1"/>
    <xf numFmtId="164" fontId="0" fillId="26" borderId="1" xfId="44" applyNumberFormat="1" applyFont="1" applyFill="1" applyBorder="1" applyAlignment="1" applyProtection="1">
      <alignment horizontal="center"/>
      <protection locked="0"/>
    </xf>
    <xf numFmtId="164" fontId="0" fillId="0" borderId="39" xfId="0" applyNumberFormat="1" applyBorder="1" applyAlignment="1">
      <alignment vertical="center" wrapText="1"/>
    </xf>
    <xf numFmtId="0" fontId="2" fillId="0" borderId="27" xfId="0" applyFont="1" applyBorder="1" applyAlignment="1">
      <alignment wrapText="1"/>
    </xf>
    <xf numFmtId="44" fontId="3" fillId="2" borderId="0" xfId="44" applyFont="1" applyFill="1" applyAlignment="1">
      <alignment horizontal="center" vertical="center" wrapText="1"/>
    </xf>
    <xf numFmtId="164" fontId="0" fillId="26" borderId="1" xfId="44" applyNumberFormat="1" applyFont="1" applyFill="1" applyBorder="1" applyAlignment="1" applyProtection="1">
      <alignment horizontal="center" vertical="center" wrapText="1"/>
      <protection locked="0"/>
    </xf>
    <xf numFmtId="44" fontId="0" fillId="0" borderId="0" xfId="44" applyFont="1" applyAlignment="1">
      <alignment horizontal="center" vertical="center" wrapText="1"/>
    </xf>
    <xf numFmtId="0" fontId="0" fillId="26" borderId="1" xfId="0" applyFill="1" applyBorder="1" applyAlignment="1" applyProtection="1">
      <alignment horizontal="left" vertical="center" wrapText="1"/>
      <protection locked="0"/>
    </xf>
    <xf numFmtId="0" fontId="3" fillId="2" borderId="0" xfId="0" applyFont="1" applyFill="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164" fontId="0" fillId="0" borderId="1" xfId="44" applyNumberFormat="1" applyFont="1" applyBorder="1" applyAlignment="1">
      <alignment horizontal="center" vertical="center" wrapText="1"/>
    </xf>
    <xf numFmtId="164" fontId="0" fillId="0" borderId="18" xfId="44" applyNumberFormat="1" applyFont="1" applyBorder="1" applyAlignment="1">
      <alignment horizontal="center" vertical="center" wrapText="1"/>
    </xf>
    <xf numFmtId="0" fontId="0" fillId="0" borderId="1" xfId="0" applyFont="1" applyBorder="1"/>
    <xf numFmtId="0" fontId="26" fillId="0" borderId="1" xfId="1" applyNumberFormat="1" applyFont="1" applyBorder="1"/>
    <xf numFmtId="0" fontId="26" fillId="0" borderId="1" xfId="1" applyNumberFormat="1" applyFont="1" applyFill="1" applyBorder="1"/>
    <xf numFmtId="0" fontId="0" fillId="0" borderId="1" xfId="0" applyFont="1" applyBorder="1" applyAlignment="1">
      <alignment horizontal="center"/>
    </xf>
    <xf numFmtId="0" fontId="0" fillId="26" borderId="1" xfId="0" applyFont="1" applyFill="1" applyBorder="1" applyProtection="1">
      <protection locked="0"/>
    </xf>
    <xf numFmtId="0" fontId="26" fillId="0" borderId="1" xfId="41" applyNumberFormat="1" applyFont="1" applyBorder="1"/>
    <xf numFmtId="0" fontId="26" fillId="0" borderId="1" xfId="41" applyNumberFormat="1" applyFont="1" applyBorder="1" applyAlignment="1">
      <alignment horizontal="left"/>
    </xf>
    <xf numFmtId="14" fontId="26" fillId="0" borderId="1" xfId="1" applyNumberFormat="1" applyFont="1" applyBorder="1"/>
    <xf numFmtId="14" fontId="26" fillId="0" borderId="1" xfId="1" applyNumberFormat="1" applyFont="1" applyFill="1" applyBorder="1"/>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31" fillId="0" borderId="11" xfId="0" applyFont="1" applyBorder="1" applyAlignment="1">
      <alignment wrapText="1"/>
    </xf>
    <xf numFmtId="0" fontId="0" fillId="0" borderId="18" xfId="0" applyBorder="1" applyAlignment="1">
      <alignment wrapText="1"/>
    </xf>
    <xf numFmtId="44" fontId="0" fillId="26" borderId="18" xfId="44" applyFont="1" applyFill="1" applyBorder="1" applyAlignment="1" applyProtection="1">
      <alignment wrapText="1"/>
      <protection locked="0"/>
    </xf>
    <xf numFmtId="0" fontId="0" fillId="26" borderId="18" xfId="0" applyFill="1" applyBorder="1" applyAlignment="1" applyProtection="1">
      <alignment wrapText="1"/>
      <protection locked="0"/>
    </xf>
    <xf numFmtId="0" fontId="0" fillId="0" borderId="18" xfId="0" applyBorder="1" applyAlignment="1">
      <alignment horizontal="left" wrapText="1"/>
    </xf>
    <xf numFmtId="0" fontId="36" fillId="0" borderId="16" xfId="0" applyFont="1" applyBorder="1" applyAlignment="1">
      <alignment horizontal="center" vertical="center" wrapText="1"/>
    </xf>
    <xf numFmtId="0" fontId="37" fillId="0" borderId="0" xfId="0" applyFont="1"/>
    <xf numFmtId="0" fontId="37" fillId="0" borderId="0" xfId="0" applyFont="1" applyAlignment="1">
      <alignment horizontal="left" vertical="center" wrapText="1"/>
    </xf>
    <xf numFmtId="0" fontId="38" fillId="0" borderId="0" xfId="0" applyFont="1" applyAlignment="1">
      <alignment horizontal="left" vertical="center" wrapText="1"/>
    </xf>
    <xf numFmtId="0" fontId="37" fillId="0" borderId="0" xfId="0" applyFont="1" applyAlignment="1">
      <alignment vertical="center"/>
    </xf>
    <xf numFmtId="0" fontId="6" fillId="2" borderId="1" xfId="0" applyFont="1" applyFill="1" applyBorder="1" applyAlignment="1">
      <alignment horizontal="center" vertical="center"/>
    </xf>
    <xf numFmtId="0" fontId="40" fillId="0" borderId="1" xfId="1" applyFont="1" applyBorder="1" applyAlignment="1">
      <alignment vertical="center" wrapText="1"/>
    </xf>
    <xf numFmtId="0" fontId="41" fillId="37" borderId="1" xfId="1" applyFont="1" applyFill="1" applyBorder="1" applyAlignment="1">
      <alignment horizontal="center" vertical="center" wrapText="1"/>
    </xf>
    <xf numFmtId="0" fontId="0" fillId="0" borderId="0" xfId="0" applyAlignment="1">
      <alignment wrapText="1"/>
    </xf>
    <xf numFmtId="0" fontId="26" fillId="0" borderId="1" xfId="0" applyFont="1" applyBorder="1" applyAlignment="1">
      <alignment horizontal="center" wrapText="1"/>
    </xf>
    <xf numFmtId="0" fontId="26" fillId="36" borderId="1" xfId="0" applyFont="1" applyFill="1" applyBorder="1" applyAlignment="1">
      <alignment horizontal="center" wrapText="1"/>
    </xf>
    <xf numFmtId="0" fontId="26" fillId="0" borderId="21" xfId="0" applyFont="1" applyBorder="1" applyAlignment="1">
      <alignment horizontal="center" wrapText="1"/>
    </xf>
    <xf numFmtId="0" fontId="39" fillId="0" borderId="1" xfId="1" applyFont="1" applyBorder="1" applyAlignment="1">
      <alignment vertical="top" wrapText="1"/>
    </xf>
    <xf numFmtId="0" fontId="44" fillId="0" borderId="1" xfId="1" applyFont="1" applyBorder="1" applyAlignment="1">
      <alignment vertical="center" wrapText="1"/>
    </xf>
    <xf numFmtId="0" fontId="45" fillId="0" borderId="0" xfId="1" applyFont="1"/>
    <xf numFmtId="0" fontId="40" fillId="0" borderId="0" xfId="1" applyFont="1"/>
    <xf numFmtId="0" fontId="46" fillId="31" borderId="1" xfId="1" applyFont="1" applyFill="1" applyBorder="1" applyAlignment="1">
      <alignment vertical="top"/>
    </xf>
    <xf numFmtId="0" fontId="46" fillId="31" borderId="1" xfId="1" applyFont="1" applyFill="1" applyBorder="1" applyAlignment="1">
      <alignment vertical="center" wrapText="1"/>
    </xf>
    <xf numFmtId="0" fontId="47" fillId="32" borderId="1" xfId="45" applyFont="1" applyFill="1" applyBorder="1" applyAlignment="1">
      <alignment horizontal="left" vertical="top" wrapText="1"/>
    </xf>
    <xf numFmtId="44" fontId="47" fillId="30" borderId="1" xfId="44" applyFont="1" applyFill="1" applyBorder="1"/>
    <xf numFmtId="44" fontId="47" fillId="28" borderId="1" xfId="44" applyFont="1" applyFill="1" applyBorder="1"/>
    <xf numFmtId="44" fontId="47" fillId="29" borderId="1" xfId="44" applyFont="1" applyFill="1" applyBorder="1"/>
    <xf numFmtId="0" fontId="47" fillId="32" borderId="21" xfId="45" applyFont="1" applyFill="1" applyBorder="1" applyAlignment="1">
      <alignment horizontal="left" vertical="top" wrapText="1"/>
    </xf>
    <xf numFmtId="44" fontId="47" fillId="27" borderId="21" xfId="44" applyFont="1" applyFill="1" applyBorder="1"/>
    <xf numFmtId="0" fontId="48" fillId="35" borderId="32" xfId="45" applyFont="1" applyFill="1" applyBorder="1" applyAlignment="1">
      <alignment horizontal="right" vertical="top" wrapText="1"/>
    </xf>
    <xf numFmtId="44" fontId="48" fillId="33" borderId="33" xfId="44" applyFont="1" applyFill="1" applyBorder="1"/>
    <xf numFmtId="0" fontId="48" fillId="35" borderId="31" xfId="45" applyFont="1" applyFill="1" applyBorder="1" applyAlignment="1">
      <alignment horizontal="right"/>
    </xf>
    <xf numFmtId="44" fontId="48" fillId="26" borderId="34" xfId="44" applyFont="1" applyFill="1" applyBorder="1"/>
    <xf numFmtId="0" fontId="48" fillId="0" borderId="0" xfId="45" applyFont="1" applyAlignment="1">
      <alignment horizontal="left"/>
    </xf>
    <xf numFmtId="44" fontId="48" fillId="0" borderId="0" xfId="44" applyFont="1" applyFill="1" applyBorder="1"/>
    <xf numFmtId="0" fontId="48" fillId="32" borderId="15" xfId="45" applyFont="1" applyFill="1" applyBorder="1" applyAlignment="1">
      <alignment horizontal="left"/>
    </xf>
    <xf numFmtId="44" fontId="48" fillId="32" borderId="22" xfId="44" applyFont="1" applyFill="1" applyBorder="1"/>
    <xf numFmtId="44" fontId="48" fillId="32" borderId="23" xfId="44" applyFont="1" applyFill="1" applyBorder="1"/>
    <xf numFmtId="0" fontId="48" fillId="0" borderId="24" xfId="45" applyFont="1" applyBorder="1" applyAlignment="1">
      <alignment horizontal="left"/>
    </xf>
    <xf numFmtId="2" fontId="48" fillId="26" borderId="25" xfId="44" applyNumberFormat="1" applyFont="1" applyFill="1" applyBorder="1"/>
    <xf numFmtId="44" fontId="48" fillId="33" borderId="26" xfId="44" applyFont="1" applyFill="1" applyBorder="1"/>
    <xf numFmtId="0" fontId="48" fillId="0" borderId="27" xfId="45" applyFont="1" applyBorder="1" applyAlignment="1">
      <alignment horizontal="left"/>
    </xf>
    <xf numFmtId="2" fontId="48" fillId="26" borderId="28" xfId="44" applyNumberFormat="1" applyFont="1" applyFill="1" applyBorder="1"/>
    <xf numFmtId="44" fontId="48" fillId="33" borderId="29" xfId="44" applyFont="1" applyFill="1" applyBorder="1"/>
    <xf numFmtId="2" fontId="48" fillId="0" borderId="11" xfId="44" applyNumberFormat="1" applyFont="1" applyFill="1" applyBorder="1"/>
    <xf numFmtId="0" fontId="47" fillId="0" borderId="0" xfId="45" applyFont="1" applyAlignment="1">
      <alignment horizontal="left"/>
    </xf>
    <xf numFmtId="2" fontId="47" fillId="0" borderId="0" xfId="45" applyNumberFormat="1" applyFont="1" applyAlignment="1">
      <alignment horizontal="left"/>
    </xf>
    <xf numFmtId="0" fontId="49" fillId="34" borderId="1" xfId="1" applyFont="1" applyFill="1" applyBorder="1" applyAlignment="1">
      <alignment vertical="center" wrapText="1"/>
    </xf>
    <xf numFmtId="0" fontId="49" fillId="34" borderId="1" xfId="1" applyFont="1" applyFill="1" applyBorder="1" applyAlignment="1">
      <alignment vertical="top" wrapText="1"/>
    </xf>
    <xf numFmtId="166" fontId="29" fillId="26" borderId="37" xfId="0" applyNumberFormat="1" applyFont="1" applyFill="1" applyBorder="1" applyAlignment="1" applyProtection="1">
      <alignment horizontal="center" vertical="center" wrapText="1"/>
      <protection locked="0"/>
    </xf>
    <xf numFmtId="14" fontId="51" fillId="0" borderId="0" xfId="0" applyNumberFormat="1" applyFont="1" applyAlignment="1">
      <alignment horizontal="left"/>
    </xf>
    <xf numFmtId="0" fontId="0" fillId="0" borderId="37" xfId="0" applyBorder="1" applyAlignment="1">
      <alignment wrapText="1"/>
    </xf>
    <xf numFmtId="0" fontId="0" fillId="0" borderId="21" xfId="0" applyFont="1" applyBorder="1" applyAlignment="1">
      <alignment horizontal="left" vertical="center" wrapText="1"/>
    </xf>
    <xf numFmtId="0" fontId="0" fillId="0" borderId="41" xfId="0" applyBorder="1" applyAlignment="1">
      <alignment horizontal="left" wrapText="1"/>
    </xf>
    <xf numFmtId="0" fontId="0" fillId="0" borderId="42" xfId="0" applyBorder="1" applyAlignment="1">
      <alignment horizontal="left" wrapText="1"/>
    </xf>
    <xf numFmtId="0" fontId="49" fillId="0" borderId="30" xfId="1" applyFont="1" applyBorder="1" applyAlignment="1" applyProtection="1">
      <alignment horizontal="center" vertical="center" wrapText="1"/>
      <protection locked="0"/>
    </xf>
    <xf numFmtId="0" fontId="49" fillId="0" borderId="20" xfId="1" applyFont="1" applyBorder="1" applyAlignment="1" applyProtection="1">
      <alignment horizontal="center" vertical="center" wrapText="1"/>
      <protection locked="0"/>
    </xf>
    <xf numFmtId="0" fontId="34" fillId="0" borderId="0" xfId="1" applyFont="1" applyAlignment="1">
      <alignment horizontal="left" vertical="top" wrapText="1"/>
    </xf>
    <xf numFmtId="0" fontId="26" fillId="0" borderId="0" xfId="1" applyFont="1" applyAlignment="1">
      <alignment wrapText="1"/>
    </xf>
    <xf numFmtId="0" fontId="0" fillId="0" borderId="0" xfId="0" applyAlignment="1">
      <alignment wrapText="1"/>
    </xf>
    <xf numFmtId="0" fontId="5" fillId="0" borderId="0" xfId="0" applyFont="1" applyAlignment="1">
      <alignment horizontal="center" wrapText="1"/>
    </xf>
    <xf numFmtId="0" fontId="31" fillId="0" borderId="40" xfId="0" applyFont="1" applyBorder="1" applyAlignment="1">
      <alignment wrapText="1"/>
    </xf>
    <xf numFmtId="0" fontId="0" fillId="0" borderId="23" xfId="0" applyBorder="1" applyAlignment="1">
      <alignment wrapText="1"/>
    </xf>
    <xf numFmtId="0" fontId="37" fillId="0" borderId="0" xfId="0" applyFont="1" applyAlignment="1">
      <alignment horizontal="left" vertical="center" wrapText="1"/>
    </xf>
    <xf numFmtId="0" fontId="38" fillId="0" borderId="0" xfId="0" applyFont="1" applyAlignment="1">
      <alignment horizontal="left" vertical="center" wrapText="1"/>
    </xf>
    <xf numFmtId="0" fontId="31" fillId="0" borderId="42" xfId="0" applyFont="1" applyBorder="1" applyAlignment="1">
      <alignment horizontal="left" vertical="center" wrapText="1"/>
    </xf>
    <xf numFmtId="0" fontId="0" fillId="0" borderId="41" xfId="0" applyBorder="1" applyAlignment="1">
      <alignment horizontal="left" vertical="center" wrapText="1"/>
    </xf>
  </cellXfs>
  <cellStyles count="46">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erekening 2" xfId="26" xr:uid="{00000000-0005-0000-0000-000018000000}"/>
    <cellStyle name="Controlecel 2" xfId="27" xr:uid="{00000000-0005-0000-0000-000019000000}"/>
    <cellStyle name="Gekoppelde cel 2" xfId="28" xr:uid="{00000000-0005-0000-0000-00001A000000}"/>
    <cellStyle name="Goed 2" xfId="29" xr:uid="{00000000-0005-0000-0000-00001B000000}"/>
    <cellStyle name="Invoer 2" xfId="30" xr:uid="{00000000-0005-0000-0000-00001C000000}"/>
    <cellStyle name="Kop 1 2" xfId="31" xr:uid="{00000000-0005-0000-0000-00001D000000}"/>
    <cellStyle name="Kop 2 2" xfId="32" xr:uid="{00000000-0005-0000-0000-00001E000000}"/>
    <cellStyle name="Kop 3 2" xfId="33" xr:uid="{00000000-0005-0000-0000-00001F000000}"/>
    <cellStyle name="Kop 4 2" xfId="34" xr:uid="{00000000-0005-0000-0000-000020000000}"/>
    <cellStyle name="Neutraal 2" xfId="35" xr:uid="{00000000-0005-0000-0000-000021000000}"/>
    <cellStyle name="Notitie 2" xfId="36" xr:uid="{00000000-0005-0000-0000-000022000000}"/>
    <cellStyle name="Ongeldig 2" xfId="37" xr:uid="{00000000-0005-0000-0000-000023000000}"/>
    <cellStyle name="Standaard" xfId="0" builtinId="0"/>
    <cellStyle name="Standaard 2" xfId="1" xr:uid="{00000000-0005-0000-0000-000025000000}"/>
    <cellStyle name="Standaard 3" xfId="45" xr:uid="{1C253FF2-19A1-4E69-80C8-1645DE217CD8}"/>
    <cellStyle name="Titel 2" xfId="38" xr:uid="{00000000-0005-0000-0000-000026000000}"/>
    <cellStyle name="Totaal 2" xfId="39" xr:uid="{00000000-0005-0000-0000-000027000000}"/>
    <cellStyle name="Uitvoer 2" xfId="40" xr:uid="{00000000-0005-0000-0000-000028000000}"/>
    <cellStyle name="Valuta" xfId="44" builtinId="4"/>
    <cellStyle name="Valuta 2" xfId="41" xr:uid="{00000000-0005-0000-0000-00002A000000}"/>
    <cellStyle name="Verklarende tekst 2" xfId="42" xr:uid="{00000000-0005-0000-0000-00002B000000}"/>
    <cellStyle name="Waarschuwingstekst 2" xfId="43" xr:uid="{00000000-0005-0000-0000-00002C000000}"/>
  </cellStyles>
  <dxfs count="0"/>
  <tableStyles count="0" defaultTableStyle="TableStyleMedium2" defaultPivotStyle="PivotStyleLight16"/>
  <colors>
    <mruColors>
      <color rgb="FF009999"/>
      <color rgb="FF00FFCC"/>
      <color rgb="FF00FF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Sales/Archief%202000/afgewezen%20offertes/Ahold%20te%20Zaandam/versie%201/Calculatie%20NIC,%20Ahol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Sales/Archief%202000/afgewezen%20offertes/Friesland%20Coberco%20Dairy%20Foods%20te%20Meppel/Calculatie%20Blankenstein%20140%20(2e%20versi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koop\Facilitair%20Bedrijf\Facilitair%20Bedrijf%20(Vastgoed%20&amp;%20Milieu)\Projecten%20afgehandeld\Catering\Aanbesteding%202008\Projecten\Catering\981.035Fuji\corresp\ModelP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ra\UserShares\Jolanda.Nes\17.%20Ahold\Ruimtestaat%20totaal\ruimtestaten%20locaties\ruimtestaten%20locaties\2e%20lichting\Ruimtestaat%20Tilbur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ra\UserShares\Jolanda.Nes\17.%20Ahold\Ruimtestaat%20totaal\ruimtestaten%20locaties\ruimtestaten%20locaties\2e%20lichting\Gall%20&amp;%20Gall%20Calculatiemodel%2019101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Psychiatrie"/>
      <sheetName val="Nummers"/>
      <sheetName val="Menu"/>
      <sheetName val="Tijdnormen"/>
      <sheetName val="Frekwenties"/>
      <sheetName val="Vloeren"/>
      <sheetName val="Blad3 (3)"/>
      <sheetName val="Blad3 (2)"/>
      <sheetName val="Blad2"/>
      <sheetName val="Blad3"/>
      <sheetName val="Blad4"/>
      <sheetName val="Uitgangspunten"/>
      <sheetName val="Blad3_(3)"/>
      <sheetName val="Blad3_(2)"/>
      <sheetName val="hiddenSheet"/>
      <sheetName val="dv_info"/>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Kalender"/>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e (nieuw)"/>
      <sheetName val="Calculatie (oud)"/>
      <sheetName val="avondopenstelling"/>
      <sheetName val="Personeelsinzet"/>
      <sheetName val="lunches"/>
      <sheetName val="snackprijzen"/>
      <sheetName val="Calculatie (st)"/>
      <sheetName val="Alg. kosten"/>
      <sheetName val="Offerteformulier 1"/>
      <sheetName val="Offerteformulier 2"/>
      <sheetName val="Werkrooster"/>
      <sheetName val="Uitgangspunten"/>
      <sheetName val="Sheet2"/>
      <sheetName val="Inzet personeelscalculatie"/>
      <sheetName val="Salarisschalen"/>
      <sheetName val="Hulpbestand inzet personeel"/>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inzet"/>
      <sheetName val="Calculatie"/>
      <sheetName val="Offerteformulier 1"/>
      <sheetName val="Offerteformulier 2"/>
      <sheetName val="Werkrooster"/>
      <sheetName val="Alg. kosten"/>
      <sheetName val="Kengetallen"/>
      <sheetName val="Parameters"/>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rekeningen"/>
      <sheetName val="ow"/>
      <sheetName val="ort"/>
      <sheetName val="Kengetallen"/>
      <sheetName val="modelpt"/>
      <sheetName val="Matrix"/>
      <sheetName val="soc.lst."/>
      <sheetName val="MATRIX NLG"/>
      <sheetName val="voorbeeld"/>
      <sheetName val="Offerteformulier 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sheetName val="Ruimtestaat ander layout"/>
      <sheetName val="Basis ruimtestaat"/>
      <sheetName val="Kosten per jaar"/>
      <sheetName val="Additioneel werk"/>
      <sheetName val="Machinekosten"/>
      <sheetName val="Afroepprijzen"/>
    </sheetNames>
    <sheetDataSet>
      <sheetData sheetId="0">
        <row r="4">
          <cell r="A4">
            <v>0</v>
          </cell>
          <cell r="B4">
            <v>0</v>
          </cell>
          <cell r="C4">
            <v>0</v>
          </cell>
          <cell r="D4">
            <v>0</v>
          </cell>
        </row>
        <row r="5">
          <cell r="A5" t="str">
            <v>01.20</v>
          </cell>
          <cell r="B5">
            <v>104</v>
          </cell>
          <cell r="C5" t="str">
            <v>Sanitaire ruimten</v>
          </cell>
          <cell r="D5" t="str">
            <v>2 x per week</v>
          </cell>
          <cell r="E5">
            <v>1.7333333333333334</v>
          </cell>
          <cell r="F5">
            <v>0</v>
          </cell>
          <cell r="G5" t="str">
            <v>S</v>
          </cell>
        </row>
        <row r="6">
          <cell r="A6" t="str">
            <v>01.30</v>
          </cell>
          <cell r="B6">
            <v>156</v>
          </cell>
          <cell r="C6" t="str">
            <v>Sanitaire ruimten</v>
          </cell>
          <cell r="D6" t="str">
            <v>3 x per week</v>
          </cell>
          <cell r="E6">
            <v>2.6</v>
          </cell>
          <cell r="F6">
            <v>0</v>
          </cell>
          <cell r="G6" t="str">
            <v>S</v>
          </cell>
        </row>
        <row r="7">
          <cell r="A7" t="str">
            <v>01.00</v>
          </cell>
          <cell r="B7">
            <v>255</v>
          </cell>
          <cell r="C7" t="str">
            <v>Sanitaire ruimten</v>
          </cell>
          <cell r="D7" t="str">
            <v>dagelijks</v>
          </cell>
          <cell r="E7">
            <v>3.6428571428571428</v>
          </cell>
          <cell r="F7">
            <v>0</v>
          </cell>
          <cell r="G7" t="str">
            <v>S</v>
          </cell>
        </row>
        <row r="8">
          <cell r="A8" t="str">
            <v>01.01</v>
          </cell>
          <cell r="B8">
            <v>305</v>
          </cell>
          <cell r="C8" t="str">
            <v>Sanitaire ruimten</v>
          </cell>
          <cell r="D8" t="str">
            <v>dagelijks en zat.</v>
          </cell>
          <cell r="E8">
            <v>3.9230769230769229</v>
          </cell>
          <cell r="F8">
            <v>0.66889632107023411</v>
          </cell>
          <cell r="G8" t="str">
            <v>S</v>
          </cell>
        </row>
        <row r="9">
          <cell r="A9" t="str">
            <v>01.02</v>
          </cell>
          <cell r="B9">
            <v>560</v>
          </cell>
          <cell r="C9" t="str">
            <v>Sanitaire ruimten</v>
          </cell>
          <cell r="D9" t="str">
            <v>tweemaal daags en zat. 1x</v>
          </cell>
          <cell r="E9">
            <v>7.2857142857142856</v>
          </cell>
          <cell r="F9">
            <v>0.6211180124223602</v>
          </cell>
          <cell r="G9" t="str">
            <v>S</v>
          </cell>
        </row>
        <row r="10">
          <cell r="A10" t="str">
            <v>01.03</v>
          </cell>
          <cell r="B10">
            <v>610</v>
          </cell>
          <cell r="C10" t="str">
            <v>Sanitaire ruimten</v>
          </cell>
          <cell r="D10" t="str">
            <v>tweemaal daags en zat. 2x</v>
          </cell>
          <cell r="E10">
            <v>7.2857142857142856</v>
          </cell>
          <cell r="F10">
            <v>1.1627906976744187</v>
          </cell>
          <cell r="G10" t="str">
            <v>S</v>
          </cell>
        </row>
        <row r="11">
          <cell r="A11" t="str">
            <v>01.04</v>
          </cell>
          <cell r="B11">
            <v>865</v>
          </cell>
          <cell r="C11" t="str">
            <v>Sanitaire ruimten</v>
          </cell>
          <cell r="D11" t="str">
            <v>driemaal daags en zat. 2x</v>
          </cell>
          <cell r="E11">
            <v>9</v>
          </cell>
          <cell r="F11">
            <v>1.0230179028132993</v>
          </cell>
          <cell r="G11" t="str">
            <v>S</v>
          </cell>
        </row>
        <row r="12">
          <cell r="A12" t="str">
            <v>01.05</v>
          </cell>
          <cell r="B12">
            <v>915</v>
          </cell>
          <cell r="C12" t="str">
            <v>Sanitaire ruimten</v>
          </cell>
          <cell r="D12" t="str">
            <v>driemaal daags en zat. 3x</v>
          </cell>
          <cell r="E12">
            <v>0</v>
          </cell>
          <cell r="F12">
            <v>0</v>
          </cell>
          <cell r="G12" t="str">
            <v>S</v>
          </cell>
        </row>
        <row r="13">
          <cell r="A13" t="str">
            <v>01.06</v>
          </cell>
          <cell r="B13">
            <v>355</v>
          </cell>
          <cell r="C13" t="str">
            <v>Sanitaire ruimten</v>
          </cell>
          <cell r="D13" t="str">
            <v>dagelijks en zaterdag 2x</v>
          </cell>
          <cell r="E13">
            <v>3.9230769230769229</v>
          </cell>
          <cell r="F13">
            <v>1.2345679012345678</v>
          </cell>
          <cell r="G13" t="str">
            <v>S</v>
          </cell>
        </row>
        <row r="14">
          <cell r="A14" t="str">
            <v>02.00</v>
          </cell>
          <cell r="B14">
            <v>255</v>
          </cell>
          <cell r="C14" t="str">
            <v>Kleedruimten</v>
          </cell>
          <cell r="D14" t="str">
            <v>dagelijks</v>
          </cell>
          <cell r="E14">
            <v>0.92727272727272725</v>
          </cell>
          <cell r="F14">
            <v>0</v>
          </cell>
          <cell r="G14" t="str">
            <v>S</v>
          </cell>
        </row>
        <row r="15">
          <cell r="A15" t="str">
            <v>02.20</v>
          </cell>
          <cell r="B15">
            <v>104</v>
          </cell>
          <cell r="C15" t="str">
            <v>Kleedruimten</v>
          </cell>
          <cell r="D15" t="str">
            <v>2 x per week</v>
          </cell>
          <cell r="E15">
            <v>0.40784313725490196</v>
          </cell>
          <cell r="F15">
            <v>0</v>
          </cell>
          <cell r="G15" t="str">
            <v>S</v>
          </cell>
        </row>
        <row r="16">
          <cell r="A16" t="str">
            <v>02.30</v>
          </cell>
          <cell r="B16">
            <v>156</v>
          </cell>
          <cell r="C16" t="str">
            <v>Kleedruimten</v>
          </cell>
          <cell r="D16" t="str">
            <v>3 x per week</v>
          </cell>
          <cell r="E16">
            <v>0.61176470588235299</v>
          </cell>
          <cell r="F16">
            <v>0</v>
          </cell>
          <cell r="G16" t="str">
            <v>S</v>
          </cell>
        </row>
        <row r="17">
          <cell r="A17" t="str">
            <v>02.31</v>
          </cell>
          <cell r="B17">
            <v>256</v>
          </cell>
          <cell r="C17" t="str">
            <v>Kleedruimten</v>
          </cell>
          <cell r="D17" t="str">
            <v>3 x per week en zaterdag 2x</v>
          </cell>
          <cell r="E17">
            <v>0.61176470588235299</v>
          </cell>
          <cell r="F17">
            <v>0.34100596760443308</v>
          </cell>
          <cell r="G17" t="str">
            <v>S</v>
          </cell>
        </row>
        <row r="18">
          <cell r="A18" t="str">
            <v>02.01</v>
          </cell>
          <cell r="B18">
            <v>305</v>
          </cell>
          <cell r="C18" t="str">
            <v>Kleedruimten</v>
          </cell>
          <cell r="D18" t="str">
            <v>dagelijks en zat.</v>
          </cell>
          <cell r="E18">
            <v>0.92727272727272725</v>
          </cell>
          <cell r="F18">
            <v>0.15810276679841898</v>
          </cell>
          <cell r="G18" t="str">
            <v>S</v>
          </cell>
        </row>
        <row r="19">
          <cell r="A19" t="str">
            <v>02.06</v>
          </cell>
          <cell r="B19">
            <v>355</v>
          </cell>
          <cell r="C19" t="str">
            <v>Kleedruimten</v>
          </cell>
          <cell r="D19" t="str">
            <v>dagelijks en zaterdag 2x</v>
          </cell>
          <cell r="E19">
            <v>0.92727272727272725</v>
          </cell>
          <cell r="F19">
            <v>0.31620553359683795</v>
          </cell>
          <cell r="G19" t="str">
            <v>S</v>
          </cell>
        </row>
        <row r="20">
          <cell r="A20" t="str">
            <v>02.02</v>
          </cell>
          <cell r="B20">
            <v>560</v>
          </cell>
          <cell r="C20" t="str">
            <v>Kleedruimten</v>
          </cell>
          <cell r="D20" t="str">
            <v>tweemaal daags en zat. 1x</v>
          </cell>
          <cell r="E20">
            <v>0</v>
          </cell>
          <cell r="F20">
            <v>0</v>
          </cell>
          <cell r="G20" t="str">
            <v>S</v>
          </cell>
        </row>
        <row r="21">
          <cell r="A21" t="str">
            <v>02.03</v>
          </cell>
          <cell r="B21">
            <v>610</v>
          </cell>
          <cell r="C21" t="str">
            <v>Kleedruimten</v>
          </cell>
          <cell r="D21" t="str">
            <v>tweemaal daags en zat. 2x</v>
          </cell>
          <cell r="E21">
            <v>1.8214285714285714</v>
          </cell>
          <cell r="F21">
            <v>0.3105590062111801</v>
          </cell>
          <cell r="G21" t="str">
            <v>S</v>
          </cell>
        </row>
        <row r="22">
          <cell r="A22" t="str">
            <v>02.04</v>
          </cell>
          <cell r="B22">
            <v>865</v>
          </cell>
          <cell r="C22" t="str">
            <v>Kleedruimten</v>
          </cell>
          <cell r="D22" t="str">
            <v>driemaal daags en zat. 2x</v>
          </cell>
          <cell r="E22">
            <v>2.6842105263157894</v>
          </cell>
          <cell r="F22">
            <v>0.30511060259344014</v>
          </cell>
          <cell r="G22" t="str">
            <v>S</v>
          </cell>
        </row>
        <row r="23">
          <cell r="A23" t="str">
            <v>02.05</v>
          </cell>
          <cell r="B23">
            <v>915</v>
          </cell>
          <cell r="C23" t="str">
            <v>Kleedruimten</v>
          </cell>
          <cell r="D23" t="str">
            <v>driemaal daags en zat. 3x</v>
          </cell>
          <cell r="E23">
            <v>2.5499999999999998</v>
          </cell>
          <cell r="F23">
            <v>0.43478260869565216</v>
          </cell>
          <cell r="G23" t="str">
            <v>S</v>
          </cell>
        </row>
        <row r="24">
          <cell r="A24" t="str">
            <v>03.10</v>
          </cell>
          <cell r="B24">
            <v>52</v>
          </cell>
          <cell r="C24" t="str">
            <v>Gangen</v>
          </cell>
          <cell r="D24" t="str">
            <v>1 x  per week</v>
          </cell>
          <cell r="E24">
            <v>7.4285714285714288E-2</v>
          </cell>
          <cell r="F24">
            <v>0</v>
          </cell>
          <cell r="G24" t="str">
            <v>V</v>
          </cell>
        </row>
        <row r="25">
          <cell r="A25" t="str">
            <v>03.20</v>
          </cell>
          <cell r="B25">
            <v>104</v>
          </cell>
          <cell r="C25" t="str">
            <v>Gangen</v>
          </cell>
          <cell r="D25" t="str">
            <v>2 x per week</v>
          </cell>
          <cell r="E25">
            <v>0.14857142857142858</v>
          </cell>
          <cell r="F25">
            <v>0</v>
          </cell>
          <cell r="G25" t="str">
            <v>V</v>
          </cell>
        </row>
        <row r="26">
          <cell r="A26" t="str">
            <v>03.25</v>
          </cell>
          <cell r="B26">
            <v>128</v>
          </cell>
          <cell r="C26" t="str">
            <v>Gangen</v>
          </cell>
          <cell r="D26" t="str">
            <v>om de dag</v>
          </cell>
          <cell r="E26">
            <v>0.18285714285714286</v>
          </cell>
          <cell r="F26">
            <v>0</v>
          </cell>
          <cell r="G26" t="str">
            <v>V</v>
          </cell>
        </row>
        <row r="27">
          <cell r="A27" t="str">
            <v>03.30</v>
          </cell>
          <cell r="B27">
            <v>156</v>
          </cell>
          <cell r="C27" t="str">
            <v>Gangen</v>
          </cell>
          <cell r="D27" t="str">
            <v>3 x per week</v>
          </cell>
          <cell r="E27">
            <v>0.22285714285714286</v>
          </cell>
          <cell r="F27">
            <v>0</v>
          </cell>
          <cell r="G27" t="str">
            <v>V</v>
          </cell>
        </row>
        <row r="28">
          <cell r="A28" t="str">
            <v>03.00</v>
          </cell>
          <cell r="B28">
            <v>255</v>
          </cell>
          <cell r="C28" t="str">
            <v>Gangen</v>
          </cell>
          <cell r="D28" t="str">
            <v>dagelijks</v>
          </cell>
          <cell r="E28">
            <v>0.34</v>
          </cell>
          <cell r="F28">
            <v>0</v>
          </cell>
          <cell r="G28" t="str">
            <v>V</v>
          </cell>
        </row>
        <row r="29">
          <cell r="A29" t="str">
            <v>03.01</v>
          </cell>
          <cell r="B29">
            <v>305</v>
          </cell>
          <cell r="C29" t="str">
            <v>Gangen</v>
          </cell>
          <cell r="D29" t="str">
            <v>dagelijks en zat.</v>
          </cell>
          <cell r="E29">
            <v>0.35172413793103446</v>
          </cell>
          <cell r="F29">
            <v>5.9970014992503755E-2</v>
          </cell>
          <cell r="G29" t="str">
            <v>V</v>
          </cell>
        </row>
        <row r="30">
          <cell r="A30" t="str">
            <v>03.06</v>
          </cell>
          <cell r="B30">
            <v>355</v>
          </cell>
          <cell r="C30" t="str">
            <v>Gangen</v>
          </cell>
          <cell r="D30" t="str">
            <v>dagelijks en zaterdag 2x</v>
          </cell>
          <cell r="E30">
            <v>0.34</v>
          </cell>
          <cell r="F30">
            <v>0.11834319526627218</v>
          </cell>
          <cell r="G30" t="str">
            <v>V</v>
          </cell>
        </row>
        <row r="31">
          <cell r="A31" t="str">
            <v>03.03</v>
          </cell>
          <cell r="B31">
            <v>610</v>
          </cell>
          <cell r="C31" t="str">
            <v>Gangen</v>
          </cell>
          <cell r="D31" t="str">
            <v>tweemaal daags en zat. 2x</v>
          </cell>
          <cell r="E31">
            <v>0</v>
          </cell>
          <cell r="F31">
            <v>0</v>
          </cell>
          <cell r="G31" t="str">
            <v>V</v>
          </cell>
        </row>
        <row r="32">
          <cell r="A32" t="str">
            <v>03.04</v>
          </cell>
          <cell r="B32">
            <v>865</v>
          </cell>
          <cell r="C32" t="str">
            <v>Gangen</v>
          </cell>
          <cell r="D32" t="str">
            <v>driemaal daags en zat. 2x</v>
          </cell>
          <cell r="E32">
            <v>1.0408163265306123</v>
          </cell>
          <cell r="F32">
            <v>0.11830819284235435</v>
          </cell>
          <cell r="G32" t="str">
            <v>V</v>
          </cell>
        </row>
        <row r="33">
          <cell r="A33" t="str">
            <v>03.041</v>
          </cell>
          <cell r="B33">
            <v>865</v>
          </cell>
          <cell r="C33" t="str">
            <v>Gangen</v>
          </cell>
          <cell r="D33" t="str">
            <v>driemaal daags en zat. 2x</v>
          </cell>
          <cell r="E33">
            <v>0</v>
          </cell>
          <cell r="F33">
            <v>0</v>
          </cell>
          <cell r="G33" t="str">
            <v>V</v>
          </cell>
        </row>
        <row r="34">
          <cell r="A34" t="str">
            <v>04.10</v>
          </cell>
          <cell r="B34">
            <v>52</v>
          </cell>
          <cell r="C34" t="str">
            <v>Trappenhuizen</v>
          </cell>
          <cell r="D34" t="str">
            <v>1 x  per week</v>
          </cell>
          <cell r="E34">
            <v>0.19622641509433963</v>
          </cell>
          <cell r="F34">
            <v>0</v>
          </cell>
          <cell r="G34" t="str">
            <v>V</v>
          </cell>
        </row>
        <row r="35">
          <cell r="A35" t="str">
            <v>04.20</v>
          </cell>
          <cell r="B35">
            <v>104</v>
          </cell>
          <cell r="C35" t="str">
            <v>Trappenhuizen</v>
          </cell>
          <cell r="D35" t="str">
            <v>2 x per week</v>
          </cell>
          <cell r="E35">
            <v>0</v>
          </cell>
          <cell r="F35">
            <v>0</v>
          </cell>
          <cell r="G35" t="str">
            <v>V</v>
          </cell>
        </row>
        <row r="36">
          <cell r="A36" t="str">
            <v>04.25</v>
          </cell>
          <cell r="B36">
            <v>128</v>
          </cell>
          <cell r="C36" t="str">
            <v>Trappenhuizen</v>
          </cell>
          <cell r="D36" t="str">
            <v>om de dag</v>
          </cell>
          <cell r="E36">
            <v>0.48301886792452831</v>
          </cell>
          <cell r="F36">
            <v>0</v>
          </cell>
          <cell r="G36" t="str">
            <v>V</v>
          </cell>
        </row>
        <row r="37">
          <cell r="A37" t="str">
            <v>04.30</v>
          </cell>
          <cell r="B37">
            <v>156</v>
          </cell>
          <cell r="C37" t="str">
            <v>Trappenhuizen</v>
          </cell>
          <cell r="D37" t="str">
            <v>3 x per week</v>
          </cell>
          <cell r="E37">
            <v>0.58867924528301885</v>
          </cell>
          <cell r="F37">
            <v>0</v>
          </cell>
          <cell r="G37" t="str">
            <v>V</v>
          </cell>
        </row>
        <row r="38">
          <cell r="A38" t="str">
            <v>04.00</v>
          </cell>
          <cell r="B38">
            <v>255</v>
          </cell>
          <cell r="C38" t="str">
            <v>Trappenhuizen</v>
          </cell>
          <cell r="D38" t="str">
            <v>dagelijks</v>
          </cell>
          <cell r="E38">
            <v>0.89473684210526316</v>
          </cell>
          <cell r="F38">
            <v>0</v>
          </cell>
          <cell r="G38" t="str">
            <v>V</v>
          </cell>
        </row>
        <row r="39">
          <cell r="A39" t="str">
            <v>04.01</v>
          </cell>
          <cell r="B39">
            <v>305</v>
          </cell>
          <cell r="C39" t="str">
            <v>Trappenhuizen</v>
          </cell>
          <cell r="D39" t="str">
            <v>dagelijks en zat.</v>
          </cell>
          <cell r="E39">
            <v>0</v>
          </cell>
          <cell r="F39">
            <v>0</v>
          </cell>
          <cell r="G39" t="str">
            <v>V</v>
          </cell>
        </row>
        <row r="40">
          <cell r="A40" t="str">
            <v>04.03</v>
          </cell>
          <cell r="B40">
            <v>610</v>
          </cell>
          <cell r="C40" t="str">
            <v>Trappenhuizen</v>
          </cell>
          <cell r="D40" t="str">
            <v>tweemaal daags en zat. 2x</v>
          </cell>
          <cell r="E40">
            <v>1.8545454545454545</v>
          </cell>
          <cell r="F40">
            <v>0.31620553359683795</v>
          </cell>
          <cell r="G40" t="str">
            <v>V</v>
          </cell>
        </row>
        <row r="41">
          <cell r="A41" t="str">
            <v>04.04</v>
          </cell>
          <cell r="B41">
            <v>865</v>
          </cell>
          <cell r="C41" t="str">
            <v>Trappenhuizen</v>
          </cell>
          <cell r="D41" t="str">
            <v>driemaal daags en zat. 2x</v>
          </cell>
          <cell r="E41">
            <v>2.7321428571428572</v>
          </cell>
          <cell r="F41">
            <v>0.3105590062111801</v>
          </cell>
          <cell r="G41" t="str">
            <v>V</v>
          </cell>
        </row>
        <row r="42">
          <cell r="A42" t="str">
            <v>05.00</v>
          </cell>
          <cell r="B42">
            <v>255</v>
          </cell>
          <cell r="C42" t="str">
            <v>Noodtrappen</v>
          </cell>
          <cell r="D42" t="str">
            <v>dagelijks</v>
          </cell>
          <cell r="E42">
            <v>0</v>
          </cell>
          <cell r="F42">
            <v>0</v>
          </cell>
          <cell r="G42" t="str">
            <v>V</v>
          </cell>
        </row>
        <row r="43">
          <cell r="A43" t="str">
            <v>05.03</v>
          </cell>
          <cell r="B43">
            <v>610</v>
          </cell>
          <cell r="C43" t="str">
            <v>Noodtrappen</v>
          </cell>
          <cell r="D43" t="str">
            <v>tweemaal daags en zat. 2x</v>
          </cell>
          <cell r="E43">
            <v>0</v>
          </cell>
          <cell r="F43">
            <v>0</v>
          </cell>
          <cell r="G43" t="str">
            <v>V</v>
          </cell>
        </row>
        <row r="44">
          <cell r="A44" t="str">
            <v>05.12</v>
          </cell>
          <cell r="B44">
            <v>12</v>
          </cell>
          <cell r="C44" t="str">
            <v>Noodtrappen</v>
          </cell>
          <cell r="D44" t="str">
            <v>maandelijks</v>
          </cell>
          <cell r="E44">
            <v>2.823529411764706E-2</v>
          </cell>
          <cell r="F44">
            <v>0</v>
          </cell>
          <cell r="G44" t="str">
            <v>V</v>
          </cell>
        </row>
        <row r="45">
          <cell r="A45" t="str">
            <v>06.30</v>
          </cell>
          <cell r="B45">
            <v>156</v>
          </cell>
          <cell r="C45" t="str">
            <v>Lift</v>
          </cell>
          <cell r="D45" t="str">
            <v>3 x per week</v>
          </cell>
          <cell r="E45">
            <v>1.56</v>
          </cell>
          <cell r="F45">
            <v>0</v>
          </cell>
          <cell r="G45" t="str">
            <v>V</v>
          </cell>
        </row>
        <row r="46">
          <cell r="A46" t="str">
            <v>06.00</v>
          </cell>
          <cell r="B46">
            <v>255</v>
          </cell>
          <cell r="C46" t="str">
            <v>Lift</v>
          </cell>
          <cell r="D46" t="str">
            <v>dagelijks</v>
          </cell>
          <cell r="E46">
            <v>2.5499999999999998</v>
          </cell>
          <cell r="F46">
            <v>0</v>
          </cell>
          <cell r="G46" t="str">
            <v>V</v>
          </cell>
        </row>
        <row r="47">
          <cell r="A47" t="str">
            <v>06.01</v>
          </cell>
          <cell r="B47">
            <v>305</v>
          </cell>
          <cell r="C47" t="str">
            <v>Lift</v>
          </cell>
          <cell r="D47" t="str">
            <v>dagelijks en zat.</v>
          </cell>
          <cell r="E47">
            <v>2.5499999999999998</v>
          </cell>
          <cell r="F47">
            <v>0.43478260869565222</v>
          </cell>
          <cell r="G47" t="str">
            <v>V</v>
          </cell>
        </row>
        <row r="48">
          <cell r="A48" t="str">
            <v>06.011</v>
          </cell>
          <cell r="B48">
            <v>305</v>
          </cell>
          <cell r="C48" t="str">
            <v>Lift</v>
          </cell>
          <cell r="D48" t="str">
            <v>dagelijks en zat.</v>
          </cell>
          <cell r="E48">
            <v>0</v>
          </cell>
          <cell r="F48">
            <v>0</v>
          </cell>
          <cell r="G48" t="str">
            <v>V</v>
          </cell>
        </row>
        <row r="49">
          <cell r="A49" t="str">
            <v>07.00</v>
          </cell>
          <cell r="B49">
            <v>255</v>
          </cell>
          <cell r="C49" t="str">
            <v>Entrée</v>
          </cell>
          <cell r="D49" t="str">
            <v>dagelijks</v>
          </cell>
          <cell r="E49">
            <v>0.75</v>
          </cell>
          <cell r="F49">
            <v>0</v>
          </cell>
          <cell r="G49" t="str">
            <v>V</v>
          </cell>
        </row>
        <row r="50">
          <cell r="A50" t="str">
            <v>07.01</v>
          </cell>
          <cell r="B50">
            <v>305</v>
          </cell>
          <cell r="C50" t="str">
            <v>Entrée</v>
          </cell>
          <cell r="D50" t="str">
            <v>dagelijks en zat.</v>
          </cell>
          <cell r="E50">
            <v>0.76119402985074625</v>
          </cell>
          <cell r="F50">
            <v>0.12978585334198575</v>
          </cell>
          <cell r="G50" t="str">
            <v>V</v>
          </cell>
        </row>
        <row r="51">
          <cell r="A51" t="str">
            <v>07.02</v>
          </cell>
          <cell r="B51">
            <v>510</v>
          </cell>
          <cell r="C51" t="str">
            <v>Entrée</v>
          </cell>
          <cell r="D51" t="str">
            <v>tweemaal daags</v>
          </cell>
          <cell r="E51">
            <v>1.5223880597014925</v>
          </cell>
          <cell r="F51">
            <v>0</v>
          </cell>
          <cell r="G51" t="str">
            <v>V</v>
          </cell>
        </row>
        <row r="52">
          <cell r="A52" t="str">
            <v>08.20</v>
          </cell>
          <cell r="B52">
            <v>104</v>
          </cell>
          <cell r="C52" t="str">
            <v>Kantoor</v>
          </cell>
          <cell r="D52" t="str">
            <v>2 x per week</v>
          </cell>
          <cell r="E52">
            <v>0.26</v>
          </cell>
          <cell r="F52">
            <v>0</v>
          </cell>
          <cell r="G52" t="str">
            <v>B</v>
          </cell>
        </row>
        <row r="53">
          <cell r="A53" t="str">
            <v>08.25</v>
          </cell>
          <cell r="B53">
            <v>128</v>
          </cell>
          <cell r="C53" t="str">
            <v>Kantoor</v>
          </cell>
          <cell r="D53" t="str">
            <v>om de dag</v>
          </cell>
          <cell r="E53">
            <v>0.32</v>
          </cell>
          <cell r="F53">
            <v>0</v>
          </cell>
          <cell r="G53" t="str">
            <v>B</v>
          </cell>
        </row>
        <row r="54">
          <cell r="A54" t="str">
            <v>08.30</v>
          </cell>
          <cell r="B54">
            <v>156</v>
          </cell>
          <cell r="C54" t="str">
            <v>Kantoor</v>
          </cell>
          <cell r="D54" t="str">
            <v>3 x per week</v>
          </cell>
          <cell r="E54">
            <v>0.39</v>
          </cell>
          <cell r="F54">
            <v>0</v>
          </cell>
          <cell r="G54" t="str">
            <v>B</v>
          </cell>
        </row>
        <row r="55">
          <cell r="A55" t="str">
            <v>08.00</v>
          </cell>
          <cell r="B55">
            <v>255</v>
          </cell>
          <cell r="C55" t="str">
            <v>Kantoor</v>
          </cell>
          <cell r="D55" t="str">
            <v>dagelijks</v>
          </cell>
          <cell r="E55">
            <v>0.56666666666666665</v>
          </cell>
          <cell r="F55">
            <v>0</v>
          </cell>
          <cell r="G55" t="str">
            <v>B</v>
          </cell>
        </row>
        <row r="56">
          <cell r="A56" t="str">
            <v>08.03</v>
          </cell>
          <cell r="B56">
            <v>610</v>
          </cell>
          <cell r="C56" t="str">
            <v>Kantoor</v>
          </cell>
          <cell r="D56" t="str">
            <v>tweemaal daags en zat. 2x</v>
          </cell>
          <cell r="E56">
            <v>1.2</v>
          </cell>
          <cell r="F56">
            <v>0.20460358056265987</v>
          </cell>
          <cell r="G56" t="str">
            <v>B</v>
          </cell>
        </row>
        <row r="57">
          <cell r="A57" t="str">
            <v>09.00</v>
          </cell>
          <cell r="B57">
            <v>255</v>
          </cell>
          <cell r="C57" t="str">
            <v>Vergaderzaal</v>
          </cell>
          <cell r="D57" t="str">
            <v>dagelijks</v>
          </cell>
          <cell r="E57">
            <v>0.5368421052631579</v>
          </cell>
          <cell r="F57">
            <v>0</v>
          </cell>
          <cell r="G57" t="str">
            <v>B</v>
          </cell>
        </row>
        <row r="58">
          <cell r="A58" t="str">
            <v>10.30</v>
          </cell>
          <cell r="B58">
            <v>156</v>
          </cell>
          <cell r="C58" t="str">
            <v>Koffie en lunchruimte</v>
          </cell>
          <cell r="D58" t="str">
            <v>3 x per week</v>
          </cell>
          <cell r="E58">
            <v>0.50322580645161286</v>
          </cell>
          <cell r="F58">
            <v>0</v>
          </cell>
          <cell r="G58" t="str">
            <v>B</v>
          </cell>
        </row>
        <row r="59">
          <cell r="A59" t="str">
            <v>10.00</v>
          </cell>
          <cell r="B59">
            <v>255</v>
          </cell>
          <cell r="C59" t="str">
            <v>Koffie en lunchruimte</v>
          </cell>
          <cell r="D59" t="str">
            <v>dagelijks</v>
          </cell>
          <cell r="E59">
            <v>0.7846153846153846</v>
          </cell>
          <cell r="F59">
            <v>0</v>
          </cell>
          <cell r="G59" t="str">
            <v>B</v>
          </cell>
        </row>
        <row r="60">
          <cell r="A60" t="str">
            <v>10.01</v>
          </cell>
          <cell r="B60">
            <v>305</v>
          </cell>
          <cell r="C60" t="str">
            <v>Koffie en lunchruimte</v>
          </cell>
          <cell r="D60" t="str">
            <v>dagelijks en zat.</v>
          </cell>
          <cell r="E60">
            <v>0.7846153846153846</v>
          </cell>
          <cell r="F60">
            <v>0.13377926421404684</v>
          </cell>
          <cell r="G60" t="str">
            <v>B</v>
          </cell>
        </row>
        <row r="61">
          <cell r="A61" t="str">
            <v>10.02</v>
          </cell>
          <cell r="B61">
            <v>560</v>
          </cell>
          <cell r="C61" t="str">
            <v>Koffie en lunchruimte</v>
          </cell>
          <cell r="D61" t="str">
            <v>tweemaal daags en zat. 1x</v>
          </cell>
          <cell r="E61">
            <v>1.5</v>
          </cell>
          <cell r="F61">
            <v>0.12787723785166241</v>
          </cell>
          <cell r="G61" t="str">
            <v>B</v>
          </cell>
        </row>
        <row r="62">
          <cell r="A62" t="str">
            <v>10.03</v>
          </cell>
          <cell r="B62">
            <v>610</v>
          </cell>
          <cell r="C62" t="str">
            <v>Koffie en lunchruimte</v>
          </cell>
          <cell r="D62" t="str">
            <v>tweemaal daags en zat. 2x</v>
          </cell>
          <cell r="E62">
            <v>1.5</v>
          </cell>
          <cell r="F62">
            <v>0.25188916876574308</v>
          </cell>
          <cell r="G62" t="str">
            <v>B</v>
          </cell>
        </row>
        <row r="63">
          <cell r="A63" t="str">
            <v>10.04</v>
          </cell>
          <cell r="B63">
            <v>865</v>
          </cell>
          <cell r="C63" t="str">
            <v>Koffie en lunchruimte</v>
          </cell>
          <cell r="D63" t="str">
            <v>driemaal daags en zat. 2x</v>
          </cell>
          <cell r="E63">
            <v>2.2173913043478262</v>
          </cell>
          <cell r="F63">
            <v>0.25204788909892883</v>
          </cell>
          <cell r="G63" t="str">
            <v>B</v>
          </cell>
        </row>
        <row r="64">
          <cell r="A64" t="str">
            <v>10.06</v>
          </cell>
          <cell r="B64">
            <v>1170</v>
          </cell>
          <cell r="C64" t="str">
            <v>Koffie en lunchruimte</v>
          </cell>
          <cell r="D64" t="str">
            <v>viermaal daags en zat. 3x</v>
          </cell>
          <cell r="E64">
            <v>2.9565217391304346</v>
          </cell>
          <cell r="F64">
            <v>0.37807183364839325</v>
          </cell>
          <cell r="G64" t="str">
            <v>B</v>
          </cell>
        </row>
        <row r="65">
          <cell r="A65" t="str">
            <v>11.00</v>
          </cell>
          <cell r="B65">
            <v>255</v>
          </cell>
          <cell r="C65" t="str">
            <v>Restaurant</v>
          </cell>
          <cell r="D65" t="str">
            <v>dagelijks</v>
          </cell>
          <cell r="E65">
            <v>0.69863013698630139</v>
          </cell>
          <cell r="F65">
            <v>0</v>
          </cell>
          <cell r="G65" t="str">
            <v>B</v>
          </cell>
        </row>
        <row r="66">
          <cell r="A66" t="str">
            <v>11.01</v>
          </cell>
          <cell r="B66">
            <v>305</v>
          </cell>
          <cell r="C66" t="str">
            <v>Restaurant</v>
          </cell>
          <cell r="D66" t="str">
            <v>dagelijks en zat.</v>
          </cell>
          <cell r="E66">
            <v>0.70833333333333337</v>
          </cell>
          <cell r="F66">
            <v>0.1207729468599034</v>
          </cell>
          <cell r="G66" t="str">
            <v>B</v>
          </cell>
        </row>
        <row r="67">
          <cell r="A67" t="str">
            <v>11.02</v>
          </cell>
          <cell r="B67">
            <v>560</v>
          </cell>
          <cell r="C67" t="str">
            <v>Restaurant</v>
          </cell>
          <cell r="D67" t="str">
            <v>tweemaal daags en zat.</v>
          </cell>
          <cell r="E67">
            <v>1.3972602739726028</v>
          </cell>
          <cell r="F67">
            <v>0.11911852293031568</v>
          </cell>
          <cell r="G67" t="str">
            <v>B</v>
          </cell>
        </row>
        <row r="68">
          <cell r="A68" t="str">
            <v>11.03</v>
          </cell>
          <cell r="B68">
            <v>610</v>
          </cell>
          <cell r="C68" t="str">
            <v>Restaurant</v>
          </cell>
          <cell r="D68" t="str">
            <v>tweemaal daags en zat. 2x</v>
          </cell>
          <cell r="E68">
            <v>1.3972602739726028</v>
          </cell>
          <cell r="F68">
            <v>0.23823704586063135</v>
          </cell>
          <cell r="G68" t="str">
            <v>B</v>
          </cell>
        </row>
        <row r="69">
          <cell r="A69" t="str">
            <v>12.00</v>
          </cell>
          <cell r="B69">
            <v>255</v>
          </cell>
          <cell r="C69" t="str">
            <v>Pantry</v>
          </cell>
          <cell r="D69" t="str">
            <v>dagelijks</v>
          </cell>
          <cell r="E69">
            <v>0.87931034482758619</v>
          </cell>
          <cell r="F69">
            <v>0</v>
          </cell>
          <cell r="G69" t="str">
            <v>B</v>
          </cell>
        </row>
        <row r="70">
          <cell r="A70" t="str">
            <v>12.06</v>
          </cell>
          <cell r="B70">
            <v>1170</v>
          </cell>
          <cell r="C70" t="str">
            <v>Pantry</v>
          </cell>
          <cell r="D70" t="str">
            <v>viermaal daags en zat. 3x</v>
          </cell>
          <cell r="E70">
            <v>0</v>
          </cell>
          <cell r="F70">
            <v>0</v>
          </cell>
          <cell r="G70" t="str">
            <v>B</v>
          </cell>
        </row>
        <row r="71">
          <cell r="A71" t="str">
            <v>13.10</v>
          </cell>
          <cell r="B71">
            <v>52</v>
          </cell>
          <cell r="C71" t="str">
            <v>Magazijn (perron)</v>
          </cell>
          <cell r="D71" t="str">
            <v>1 x  per week</v>
          </cell>
          <cell r="E71">
            <v>3.7142857142857144E-2</v>
          </cell>
          <cell r="F71">
            <v>0</v>
          </cell>
        </row>
        <row r="72">
          <cell r="A72" t="str">
            <v>13.20</v>
          </cell>
          <cell r="B72">
            <v>104</v>
          </cell>
          <cell r="C72" t="str">
            <v>Magazijn (perron)</v>
          </cell>
          <cell r="D72" t="str">
            <v>2 x per week</v>
          </cell>
          <cell r="E72">
            <v>7.4285714285714288E-2</v>
          </cell>
          <cell r="F72">
            <v>0</v>
          </cell>
        </row>
        <row r="73">
          <cell r="A73" t="str">
            <v>13.30</v>
          </cell>
          <cell r="B73">
            <v>156</v>
          </cell>
          <cell r="C73" t="str">
            <v>Magazijn (perron)</v>
          </cell>
          <cell r="D73" t="str">
            <v>3 x per week( deels zat.)</v>
          </cell>
          <cell r="E73">
            <v>0.11142857142857143</v>
          </cell>
          <cell r="F73">
            <v>0</v>
          </cell>
        </row>
        <row r="74">
          <cell r="A74" t="str">
            <v>13.01</v>
          </cell>
          <cell r="B74">
            <v>305</v>
          </cell>
          <cell r="C74" t="str">
            <v>Magazijn (perron)</v>
          </cell>
          <cell r="D74" t="str">
            <v>dagelijks en zat.</v>
          </cell>
          <cell r="E74">
            <v>0</v>
          </cell>
          <cell r="F74">
            <v>0</v>
          </cell>
        </row>
        <row r="75">
          <cell r="A75" t="str">
            <v>14.10</v>
          </cell>
          <cell r="B75">
            <v>52</v>
          </cell>
          <cell r="C75" t="str">
            <v>Magazijn (gang)</v>
          </cell>
          <cell r="D75" t="str">
            <v>1 x per week</v>
          </cell>
          <cell r="E75">
            <v>3.7142857142857144E-2</v>
          </cell>
          <cell r="F75">
            <v>0</v>
          </cell>
        </row>
        <row r="76">
          <cell r="A76" t="str">
            <v>14.20</v>
          </cell>
          <cell r="B76">
            <v>104</v>
          </cell>
          <cell r="C76" t="str">
            <v>Magazijn (gang)</v>
          </cell>
          <cell r="D76" t="str">
            <v>2 x per week</v>
          </cell>
          <cell r="E76">
            <v>7.4285714285714288E-2</v>
          </cell>
          <cell r="F76">
            <v>0</v>
          </cell>
        </row>
        <row r="77">
          <cell r="A77" t="str">
            <v>14.30</v>
          </cell>
          <cell r="B77">
            <v>156</v>
          </cell>
          <cell r="C77" t="str">
            <v>Magazijn (gang)</v>
          </cell>
          <cell r="D77" t="str">
            <v>3 x per week( deels zat.)</v>
          </cell>
          <cell r="E77">
            <v>0.11142857142857143</v>
          </cell>
          <cell r="F77">
            <v>0</v>
          </cell>
        </row>
        <row r="78">
          <cell r="A78" t="str">
            <v>14.01</v>
          </cell>
          <cell r="B78">
            <v>305</v>
          </cell>
          <cell r="C78" t="str">
            <v>Magazijn (gang)</v>
          </cell>
          <cell r="D78" t="str">
            <v>dagelijks en zat.</v>
          </cell>
          <cell r="E78">
            <v>0</v>
          </cell>
          <cell r="F78">
            <v>0</v>
          </cell>
        </row>
        <row r="79">
          <cell r="A79" t="str">
            <v>15.04</v>
          </cell>
          <cell r="B79">
            <v>4</v>
          </cell>
          <cell r="C79" t="str">
            <v>Magazijn (stellingen)</v>
          </cell>
          <cell r="D79" t="str">
            <v>4 x per jaar</v>
          </cell>
          <cell r="E79">
            <v>3.2000000000000001E-2</v>
          </cell>
          <cell r="F79">
            <v>0</v>
          </cell>
        </row>
        <row r="80">
          <cell r="A80" t="str">
            <v>15.05</v>
          </cell>
          <cell r="B80">
            <v>5</v>
          </cell>
          <cell r="C80" t="str">
            <v>Magazijn (stellingen)</v>
          </cell>
          <cell r="D80" t="str">
            <v>5 x per jaar</v>
          </cell>
          <cell r="E80">
            <v>0.04</v>
          </cell>
          <cell r="F80">
            <v>0</v>
          </cell>
        </row>
        <row r="81">
          <cell r="A81" t="str">
            <v>15.06</v>
          </cell>
          <cell r="B81">
            <v>6</v>
          </cell>
          <cell r="C81" t="str">
            <v>Magazijn (stellingen)</v>
          </cell>
          <cell r="D81" t="str">
            <v>6 x per jaar</v>
          </cell>
          <cell r="E81">
            <v>4.8000000000000001E-2</v>
          </cell>
          <cell r="F81">
            <v>0</v>
          </cell>
        </row>
        <row r="82">
          <cell r="A82" t="str">
            <v>15.09</v>
          </cell>
          <cell r="B82">
            <v>9</v>
          </cell>
          <cell r="C82" t="str">
            <v>Magazijn (stellingen)</v>
          </cell>
          <cell r="D82" t="str">
            <v>9 x per jaar</v>
          </cell>
          <cell r="E82">
            <v>7.1999999999999995E-2</v>
          </cell>
          <cell r="F82">
            <v>0</v>
          </cell>
        </row>
        <row r="83">
          <cell r="A83" t="str">
            <v>15.12</v>
          </cell>
          <cell r="B83">
            <v>12</v>
          </cell>
          <cell r="C83" t="str">
            <v>Magazijn (stellingen)</v>
          </cell>
          <cell r="D83" t="str">
            <v>1 x per maand</v>
          </cell>
          <cell r="E83">
            <v>9.6000000000000002E-2</v>
          </cell>
          <cell r="F83">
            <v>0</v>
          </cell>
        </row>
        <row r="84">
          <cell r="A84" t="str">
            <v>15.17</v>
          </cell>
          <cell r="B84">
            <v>17</v>
          </cell>
          <cell r="C84" t="str">
            <v>Magazijn (stellingen)</v>
          </cell>
          <cell r="D84" t="str">
            <v>1 x per 3 weken</v>
          </cell>
          <cell r="E84">
            <v>0.13600000000000001</v>
          </cell>
          <cell r="F84">
            <v>0</v>
          </cell>
        </row>
        <row r="85">
          <cell r="A85" t="str">
            <v>15.26</v>
          </cell>
          <cell r="B85">
            <v>26</v>
          </cell>
          <cell r="C85" t="str">
            <v>Magazijn (stellingen)</v>
          </cell>
          <cell r="D85" t="str">
            <v>1 x per 2 weken</v>
          </cell>
          <cell r="E85">
            <v>0.20799999999999999</v>
          </cell>
          <cell r="F85">
            <v>0</v>
          </cell>
        </row>
        <row r="86">
          <cell r="A86" t="str">
            <v>16.06</v>
          </cell>
          <cell r="B86">
            <v>6</v>
          </cell>
          <cell r="C86" t="str">
            <v>Docks</v>
          </cell>
          <cell r="D86" t="str">
            <v>6 x per jaar</v>
          </cell>
          <cell r="E86">
            <v>0.12</v>
          </cell>
          <cell r="F86">
            <v>0</v>
          </cell>
        </row>
        <row r="87">
          <cell r="A87" t="str">
            <v>99.00</v>
          </cell>
          <cell r="C87" t="str">
            <v>op afroep/regie</v>
          </cell>
          <cell r="E87">
            <v>0</v>
          </cell>
          <cell r="F87">
            <v>0</v>
          </cell>
        </row>
        <row r="88">
          <cell r="A88" t="str">
            <v>n.v.t.</v>
          </cell>
          <cell r="B88">
            <v>0</v>
          </cell>
          <cell r="C88" t="str">
            <v>Niet van toepassing</v>
          </cell>
          <cell r="E88">
            <v>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JLAGE Progr."/>
      <sheetName val="Info blad"/>
      <sheetName val="1-Contractblad dag"/>
      <sheetName val="2-Kengetal"/>
      <sheetName val="3-Basis ruimtestaat"/>
      <sheetName val="basis ruimtestaat andere layout"/>
      <sheetName val="4-Premies en opslagen"/>
      <sheetName val="5-Opbouw uurtarieven"/>
      <sheetName val="6- toeslagenmatrix"/>
      <sheetName val="7-Machine-investeringskosten"/>
      <sheetName val="8-Afroepprijs"/>
    </sheetNames>
    <sheetDataSet>
      <sheetData sheetId="0" refreshError="1"/>
      <sheetData sheetId="1" refreshError="1"/>
      <sheetData sheetId="2" refreshError="1"/>
      <sheetData sheetId="3" refreshError="1">
        <row r="11">
          <cell r="A11">
            <v>1255</v>
          </cell>
          <cell r="B11">
            <v>255</v>
          </cell>
          <cell r="C11" t="str">
            <v>Administratieve ruimten</v>
          </cell>
          <cell r="D11" t="str">
            <v>5 x per week</v>
          </cell>
          <cell r="E11">
            <v>0.63749999999999996</v>
          </cell>
          <cell r="F11">
            <v>0</v>
          </cell>
          <cell r="G11">
            <v>0</v>
          </cell>
          <cell r="I11">
            <v>400</v>
          </cell>
          <cell r="J11">
            <v>298</v>
          </cell>
          <cell r="K11">
            <v>0.42450142450142453</v>
          </cell>
          <cell r="M11" t="str">
            <v>B</v>
          </cell>
        </row>
        <row r="12">
          <cell r="A12">
            <v>2255</v>
          </cell>
          <cell r="B12">
            <v>510</v>
          </cell>
          <cell r="C12" t="str">
            <v>Sanitaire ruimten</v>
          </cell>
          <cell r="D12" t="str">
            <v>10 x per week</v>
          </cell>
          <cell r="E12">
            <v>7.2857142857142856</v>
          </cell>
          <cell r="F12">
            <v>0</v>
          </cell>
          <cell r="G12">
            <v>0</v>
          </cell>
          <cell r="H12">
            <v>0</v>
          </cell>
          <cell r="I12">
            <v>70</v>
          </cell>
          <cell r="J12">
            <v>107</v>
          </cell>
          <cell r="K12">
            <v>0.15242165242165243</v>
          </cell>
          <cell r="M12" t="str">
            <v>S</v>
          </cell>
        </row>
        <row r="13">
          <cell r="A13">
            <v>3255</v>
          </cell>
          <cell r="B13">
            <v>255</v>
          </cell>
          <cell r="C13" t="str">
            <v>Gangen en hallen</v>
          </cell>
          <cell r="D13" t="str">
            <v>5 x per week</v>
          </cell>
          <cell r="E13">
            <v>0.63749999999999996</v>
          </cell>
          <cell r="F13">
            <v>0</v>
          </cell>
          <cell r="G13">
            <v>0</v>
          </cell>
          <cell r="H13">
            <v>0</v>
          </cell>
          <cell r="I13">
            <v>400</v>
          </cell>
          <cell r="J13">
            <v>105</v>
          </cell>
          <cell r="K13">
            <v>0.14957264957264957</v>
          </cell>
          <cell r="M13" t="str">
            <v>V</v>
          </cell>
        </row>
        <row r="14">
          <cell r="A14" t="str">
            <v>03b255</v>
          </cell>
          <cell r="B14">
            <v>255</v>
          </cell>
          <cell r="C14" t="str">
            <v>Entree en personeelsingang</v>
          </cell>
          <cell r="D14" t="str">
            <v>5 x per week</v>
          </cell>
          <cell r="E14">
            <v>1.02</v>
          </cell>
          <cell r="F14">
            <v>0</v>
          </cell>
          <cell r="G14">
            <v>0</v>
          </cell>
          <cell r="H14">
            <v>0</v>
          </cell>
          <cell r="I14">
            <v>250</v>
          </cell>
          <cell r="J14">
            <v>42</v>
          </cell>
          <cell r="K14">
            <v>5.9829059829059832E-2</v>
          </cell>
          <cell r="M14" t="str">
            <v>V</v>
          </cell>
        </row>
        <row r="15">
          <cell r="A15">
            <v>5255</v>
          </cell>
          <cell r="B15">
            <v>255</v>
          </cell>
          <cell r="C15" t="str">
            <v>Trappenhuizen</v>
          </cell>
          <cell r="D15" t="str">
            <v>5 x per week</v>
          </cell>
          <cell r="E15">
            <v>0.63749999999999996</v>
          </cell>
          <cell r="F15">
            <v>0</v>
          </cell>
          <cell r="G15">
            <v>0</v>
          </cell>
          <cell r="H15">
            <v>0</v>
          </cell>
          <cell r="I15">
            <v>400</v>
          </cell>
          <cell r="J15">
            <v>31</v>
          </cell>
          <cell r="K15">
            <v>4.4159544159544158E-2</v>
          </cell>
          <cell r="M15" t="str">
            <v>V</v>
          </cell>
        </row>
        <row r="16">
          <cell r="A16">
            <v>7255</v>
          </cell>
          <cell r="B16">
            <v>255</v>
          </cell>
          <cell r="C16" t="str">
            <v>Kantine</v>
          </cell>
          <cell r="D16" t="str">
            <v>5 x per week</v>
          </cell>
          <cell r="E16">
            <v>0.7846153846153846</v>
          </cell>
          <cell r="F16">
            <v>0</v>
          </cell>
          <cell r="G16">
            <v>0</v>
          </cell>
          <cell r="H16">
            <v>0</v>
          </cell>
          <cell r="I16">
            <v>325</v>
          </cell>
          <cell r="J16">
            <v>4.5</v>
          </cell>
          <cell r="K16">
            <v>6.41025641025641E-3</v>
          </cell>
          <cell r="M16" t="str">
            <v>V</v>
          </cell>
        </row>
        <row r="17">
          <cell r="A17">
            <v>11255</v>
          </cell>
          <cell r="B17">
            <v>255</v>
          </cell>
          <cell r="C17" t="str">
            <v>Kleedruimten</v>
          </cell>
          <cell r="D17" t="str">
            <v>5 x per week</v>
          </cell>
          <cell r="E17">
            <v>1.1333333333333333</v>
          </cell>
          <cell r="F17">
            <v>0</v>
          </cell>
          <cell r="G17">
            <v>0</v>
          </cell>
          <cell r="H17">
            <v>0</v>
          </cell>
          <cell r="I17">
            <v>225</v>
          </cell>
          <cell r="J17">
            <v>114.5</v>
          </cell>
          <cell r="K17">
            <v>0.1631054131054131</v>
          </cell>
          <cell r="M17" t="str">
            <v>S</v>
          </cell>
        </row>
        <row r="18">
          <cell r="A18" t="str">
            <v>regie</v>
          </cell>
          <cell r="B18">
            <v>0</v>
          </cell>
          <cell r="C18" t="str">
            <v>Op afroep / regie</v>
          </cell>
          <cell r="D18">
            <v>0</v>
          </cell>
          <cell r="E18">
            <v>0</v>
          </cell>
          <cell r="F18">
            <v>0</v>
          </cell>
          <cell r="G18">
            <v>0</v>
          </cell>
        </row>
        <row r="20">
          <cell r="C20">
            <v>0</v>
          </cell>
          <cell r="J20">
            <v>702</v>
          </cell>
          <cell r="K20">
            <v>1</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F58B-BF90-4C4A-BECF-1875C4DAFC6B}">
  <dimension ref="A1:A9"/>
  <sheetViews>
    <sheetView showGridLines="0" topLeftCell="A6" zoomScaleNormal="100" zoomScaleSheetLayoutView="70" workbookViewId="0">
      <selection activeCell="A9" sqref="A9"/>
    </sheetView>
  </sheetViews>
  <sheetFormatPr defaultRowHeight="14.4" x14ac:dyDescent="0.3"/>
  <cols>
    <col min="1" max="1" width="98" style="5" customWidth="1"/>
    <col min="2" max="16384" width="8.88671875" style="5"/>
  </cols>
  <sheetData>
    <row r="1" spans="1:1" ht="36.6" customHeight="1" x14ac:dyDescent="0.3">
      <c r="A1" s="39" t="s">
        <v>282</v>
      </c>
    </row>
    <row r="2" spans="1:1" ht="15" customHeight="1" x14ac:dyDescent="0.3">
      <c r="A2" s="123" t="s">
        <v>283</v>
      </c>
    </row>
    <row r="3" spans="1:1" ht="19.8" customHeight="1" x14ac:dyDescent="0.3">
      <c r="A3" s="85" t="s">
        <v>258</v>
      </c>
    </row>
    <row r="4" spans="1:1" ht="91.2" customHeight="1" x14ac:dyDescent="0.3">
      <c r="A4" s="84" t="s">
        <v>277</v>
      </c>
    </row>
    <row r="5" spans="1:1" ht="91.8" customHeight="1" x14ac:dyDescent="0.3">
      <c r="A5" s="84" t="s">
        <v>278</v>
      </c>
    </row>
    <row r="6" spans="1:1" ht="196.8" customHeight="1" x14ac:dyDescent="0.3">
      <c r="A6" s="90" t="s">
        <v>291</v>
      </c>
    </row>
    <row r="7" spans="1:1" ht="76.2" customHeight="1" x14ac:dyDescent="0.3">
      <c r="A7" s="84" t="s">
        <v>279</v>
      </c>
    </row>
    <row r="8" spans="1:1" ht="92.4" customHeight="1" x14ac:dyDescent="0.3">
      <c r="A8" s="84" t="s">
        <v>292</v>
      </c>
    </row>
    <row r="9" spans="1:1" ht="68.400000000000006" customHeight="1" x14ac:dyDescent="0.3">
      <c r="A9" s="91" t="s">
        <v>280</v>
      </c>
    </row>
  </sheetData>
  <sheetProtection algorithmName="SHA-512" hashValue="ekf3200Os+vVM2qZST7rKfLK7DfTlj+xB0vUpfpTHin2n8XF0AO44skDPub1MrZ3mx4TUtCk4Qftq7KpbfSPUQ==" saltValue="ywVZv6oXyOoaCiIhYC6fsA==" spinCount="100000" sheet="1" objects="1" scenarios="1"/>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7555B-5AE6-4267-9654-7AA4DCB602E8}">
  <dimension ref="A1:C23"/>
  <sheetViews>
    <sheetView showGridLines="0" zoomScale="150" zoomScaleNormal="150" zoomScaleSheetLayoutView="80" workbookViewId="0">
      <selection activeCell="B10" sqref="B10"/>
    </sheetView>
  </sheetViews>
  <sheetFormatPr defaultRowHeight="13.8" x14ac:dyDescent="0.3"/>
  <cols>
    <col min="1" max="1" width="41.77734375" style="38" customWidth="1"/>
    <col min="2" max="3" width="26.44140625" style="38" customWidth="1"/>
    <col min="4" max="4" width="19.6640625" style="38" customWidth="1"/>
    <col min="5" max="5" width="48.88671875" style="38" customWidth="1"/>
    <col min="6" max="7" width="26.44140625" style="38" customWidth="1"/>
    <col min="8" max="251" width="8.88671875" style="38"/>
    <col min="252" max="252" width="38.109375" style="38" bestFit="1" customWidth="1"/>
    <col min="253" max="253" width="34.6640625" style="38" customWidth="1"/>
    <col min="254" max="507" width="8.88671875" style="38"/>
    <col min="508" max="508" width="38.109375" style="38" bestFit="1" customWidth="1"/>
    <col min="509" max="509" width="34.6640625" style="38" customWidth="1"/>
    <col min="510" max="763" width="8.88671875" style="38"/>
    <col min="764" max="764" width="38.109375" style="38" bestFit="1" customWidth="1"/>
    <col min="765" max="765" width="34.6640625" style="38" customWidth="1"/>
    <col min="766" max="1019" width="8.88671875" style="38"/>
    <col min="1020" max="1020" width="38.109375" style="38" bestFit="1" customWidth="1"/>
    <col min="1021" max="1021" width="34.6640625" style="38" customWidth="1"/>
    <col min="1022" max="1275" width="8.88671875" style="38"/>
    <col min="1276" max="1276" width="38.109375" style="38" bestFit="1" customWidth="1"/>
    <col min="1277" max="1277" width="34.6640625" style="38" customWidth="1"/>
    <col min="1278" max="1531" width="8.88671875" style="38"/>
    <col min="1532" max="1532" width="38.109375" style="38" bestFit="1" customWidth="1"/>
    <col min="1533" max="1533" width="34.6640625" style="38" customWidth="1"/>
    <col min="1534" max="1787" width="8.88671875" style="38"/>
    <col min="1788" max="1788" width="38.109375" style="38" bestFit="1" customWidth="1"/>
    <col min="1789" max="1789" width="34.6640625" style="38" customWidth="1"/>
    <col min="1790" max="2043" width="8.88671875" style="38"/>
    <col min="2044" max="2044" width="38.109375" style="38" bestFit="1" customWidth="1"/>
    <col min="2045" max="2045" width="34.6640625" style="38" customWidth="1"/>
    <col min="2046" max="2299" width="8.88671875" style="38"/>
    <col min="2300" max="2300" width="38.109375" style="38" bestFit="1" customWidth="1"/>
    <col min="2301" max="2301" width="34.6640625" style="38" customWidth="1"/>
    <col min="2302" max="2555" width="8.88671875" style="38"/>
    <col min="2556" max="2556" width="38.109375" style="38" bestFit="1" customWidth="1"/>
    <col min="2557" max="2557" width="34.6640625" style="38" customWidth="1"/>
    <col min="2558" max="2811" width="8.88671875" style="38"/>
    <col min="2812" max="2812" width="38.109375" style="38" bestFit="1" customWidth="1"/>
    <col min="2813" max="2813" width="34.6640625" style="38" customWidth="1"/>
    <col min="2814" max="3067" width="8.88671875" style="38"/>
    <col min="3068" max="3068" width="38.109375" style="38" bestFit="1" customWidth="1"/>
    <col min="3069" max="3069" width="34.6640625" style="38" customWidth="1"/>
    <col min="3070" max="3323" width="8.88671875" style="38"/>
    <col min="3324" max="3324" width="38.109375" style="38" bestFit="1" customWidth="1"/>
    <col min="3325" max="3325" width="34.6640625" style="38" customWidth="1"/>
    <col min="3326" max="3579" width="8.88671875" style="38"/>
    <col min="3580" max="3580" width="38.109375" style="38" bestFit="1" customWidth="1"/>
    <col min="3581" max="3581" width="34.6640625" style="38" customWidth="1"/>
    <col min="3582" max="3835" width="8.88671875" style="38"/>
    <col min="3836" max="3836" width="38.109375" style="38" bestFit="1" customWidth="1"/>
    <col min="3837" max="3837" width="34.6640625" style="38" customWidth="1"/>
    <col min="3838" max="4091" width="8.88671875" style="38"/>
    <col min="4092" max="4092" width="38.109375" style="38" bestFit="1" customWidth="1"/>
    <col min="4093" max="4093" width="34.6640625" style="38" customWidth="1"/>
    <col min="4094" max="4347" width="8.88671875" style="38"/>
    <col min="4348" max="4348" width="38.109375" style="38" bestFit="1" customWidth="1"/>
    <col min="4349" max="4349" width="34.6640625" style="38" customWidth="1"/>
    <col min="4350" max="4603" width="8.88671875" style="38"/>
    <col min="4604" max="4604" width="38.109375" style="38" bestFit="1" customWidth="1"/>
    <col min="4605" max="4605" width="34.6640625" style="38" customWidth="1"/>
    <col min="4606" max="4859" width="8.88671875" style="38"/>
    <col min="4860" max="4860" width="38.109375" style="38" bestFit="1" customWidth="1"/>
    <col min="4861" max="4861" width="34.6640625" style="38" customWidth="1"/>
    <col min="4862" max="5115" width="8.88671875" style="38"/>
    <col min="5116" max="5116" width="38.109375" style="38" bestFit="1" customWidth="1"/>
    <col min="5117" max="5117" width="34.6640625" style="38" customWidth="1"/>
    <col min="5118" max="5371" width="8.88671875" style="38"/>
    <col min="5372" max="5372" width="38.109375" style="38" bestFit="1" customWidth="1"/>
    <col min="5373" max="5373" width="34.6640625" style="38" customWidth="1"/>
    <col min="5374" max="5627" width="8.88671875" style="38"/>
    <col min="5628" max="5628" width="38.109375" style="38" bestFit="1" customWidth="1"/>
    <col min="5629" max="5629" width="34.6640625" style="38" customWidth="1"/>
    <col min="5630" max="5883" width="8.88671875" style="38"/>
    <col min="5884" max="5884" width="38.109375" style="38" bestFit="1" customWidth="1"/>
    <col min="5885" max="5885" width="34.6640625" style="38" customWidth="1"/>
    <col min="5886" max="6139" width="8.88671875" style="38"/>
    <col min="6140" max="6140" width="38.109375" style="38" bestFit="1" customWidth="1"/>
    <col min="6141" max="6141" width="34.6640625" style="38" customWidth="1"/>
    <col min="6142" max="6395" width="8.88671875" style="38"/>
    <col min="6396" max="6396" width="38.109375" style="38" bestFit="1" customWidth="1"/>
    <col min="6397" max="6397" width="34.6640625" style="38" customWidth="1"/>
    <col min="6398" max="6651" width="8.88671875" style="38"/>
    <col min="6652" max="6652" width="38.109375" style="38" bestFit="1" customWidth="1"/>
    <col min="6653" max="6653" width="34.6640625" style="38" customWidth="1"/>
    <col min="6654" max="6907" width="8.88671875" style="38"/>
    <col min="6908" max="6908" width="38.109375" style="38" bestFit="1" customWidth="1"/>
    <col min="6909" max="6909" width="34.6640625" style="38" customWidth="1"/>
    <col min="6910" max="7163" width="8.88671875" style="38"/>
    <col min="7164" max="7164" width="38.109375" style="38" bestFit="1" customWidth="1"/>
    <col min="7165" max="7165" width="34.6640625" style="38" customWidth="1"/>
    <col min="7166" max="7419" width="8.88671875" style="38"/>
    <col min="7420" max="7420" width="38.109375" style="38" bestFit="1" customWidth="1"/>
    <col min="7421" max="7421" width="34.6640625" style="38" customWidth="1"/>
    <col min="7422" max="7675" width="8.88671875" style="38"/>
    <col min="7676" max="7676" width="38.109375" style="38" bestFit="1" customWidth="1"/>
    <col min="7677" max="7677" width="34.6640625" style="38" customWidth="1"/>
    <col min="7678" max="7931" width="8.88671875" style="38"/>
    <col min="7932" max="7932" width="38.109375" style="38" bestFit="1" customWidth="1"/>
    <col min="7933" max="7933" width="34.6640625" style="38" customWidth="1"/>
    <col min="7934" max="8187" width="8.88671875" style="38"/>
    <col min="8188" max="8188" width="38.109375" style="38" bestFit="1" customWidth="1"/>
    <col min="8189" max="8189" width="34.6640625" style="38" customWidth="1"/>
    <col min="8190" max="8443" width="8.88671875" style="38"/>
    <col min="8444" max="8444" width="38.109375" style="38" bestFit="1" customWidth="1"/>
    <col min="8445" max="8445" width="34.6640625" style="38" customWidth="1"/>
    <col min="8446" max="8699" width="8.88671875" style="38"/>
    <col min="8700" max="8700" width="38.109375" style="38" bestFit="1" customWidth="1"/>
    <col min="8701" max="8701" width="34.6640625" style="38" customWidth="1"/>
    <col min="8702" max="8955" width="8.88671875" style="38"/>
    <col min="8956" max="8956" width="38.109375" style="38" bestFit="1" customWidth="1"/>
    <col min="8957" max="8957" width="34.6640625" style="38" customWidth="1"/>
    <col min="8958" max="9211" width="8.88671875" style="38"/>
    <col min="9212" max="9212" width="38.109375" style="38" bestFit="1" customWidth="1"/>
    <col min="9213" max="9213" width="34.6640625" style="38" customWidth="1"/>
    <col min="9214" max="9467" width="8.88671875" style="38"/>
    <col min="9468" max="9468" width="38.109375" style="38" bestFit="1" customWidth="1"/>
    <col min="9469" max="9469" width="34.6640625" style="38" customWidth="1"/>
    <col min="9470" max="9723" width="8.88671875" style="38"/>
    <col min="9724" max="9724" width="38.109375" style="38" bestFit="1" customWidth="1"/>
    <col min="9725" max="9725" width="34.6640625" style="38" customWidth="1"/>
    <col min="9726" max="9979" width="8.88671875" style="38"/>
    <col min="9980" max="9980" width="38.109375" style="38" bestFit="1" customWidth="1"/>
    <col min="9981" max="9981" width="34.6640625" style="38" customWidth="1"/>
    <col min="9982" max="10235" width="8.88671875" style="38"/>
    <col min="10236" max="10236" width="38.109375" style="38" bestFit="1" customWidth="1"/>
    <col min="10237" max="10237" width="34.6640625" style="38" customWidth="1"/>
    <col min="10238" max="10491" width="8.88671875" style="38"/>
    <col min="10492" max="10492" width="38.109375" style="38" bestFit="1" customWidth="1"/>
    <col min="10493" max="10493" width="34.6640625" style="38" customWidth="1"/>
    <col min="10494" max="10747" width="8.88671875" style="38"/>
    <col min="10748" max="10748" width="38.109375" style="38" bestFit="1" customWidth="1"/>
    <col min="10749" max="10749" width="34.6640625" style="38" customWidth="1"/>
    <col min="10750" max="11003" width="8.88671875" style="38"/>
    <col min="11004" max="11004" width="38.109375" style="38" bestFit="1" customWidth="1"/>
    <col min="11005" max="11005" width="34.6640625" style="38" customWidth="1"/>
    <col min="11006" max="11259" width="8.88671875" style="38"/>
    <col min="11260" max="11260" width="38.109375" style="38" bestFit="1" customWidth="1"/>
    <col min="11261" max="11261" width="34.6640625" style="38" customWidth="1"/>
    <col min="11262" max="11515" width="8.88671875" style="38"/>
    <col min="11516" max="11516" width="38.109375" style="38" bestFit="1" customWidth="1"/>
    <col min="11517" max="11517" width="34.6640625" style="38" customWidth="1"/>
    <col min="11518" max="11771" width="8.88671875" style="38"/>
    <col min="11772" max="11772" width="38.109375" style="38" bestFit="1" customWidth="1"/>
    <col min="11773" max="11773" width="34.6640625" style="38" customWidth="1"/>
    <col min="11774" max="12027" width="8.88671875" style="38"/>
    <col min="12028" max="12028" width="38.109375" style="38" bestFit="1" customWidth="1"/>
    <col min="12029" max="12029" width="34.6640625" style="38" customWidth="1"/>
    <col min="12030" max="12283" width="8.88671875" style="38"/>
    <col min="12284" max="12284" width="38.109375" style="38" bestFit="1" customWidth="1"/>
    <col min="12285" max="12285" width="34.6640625" style="38" customWidth="1"/>
    <col min="12286" max="12539" width="8.88671875" style="38"/>
    <col min="12540" max="12540" width="38.109375" style="38" bestFit="1" customWidth="1"/>
    <col min="12541" max="12541" width="34.6640625" style="38" customWidth="1"/>
    <col min="12542" max="12795" width="8.88671875" style="38"/>
    <col min="12796" max="12796" width="38.109375" style="38" bestFit="1" customWidth="1"/>
    <col min="12797" max="12797" width="34.6640625" style="38" customWidth="1"/>
    <col min="12798" max="13051" width="8.88671875" style="38"/>
    <col min="13052" max="13052" width="38.109375" style="38" bestFit="1" customWidth="1"/>
    <col min="13053" max="13053" width="34.6640625" style="38" customWidth="1"/>
    <col min="13054" max="13307" width="8.88671875" style="38"/>
    <col min="13308" max="13308" width="38.109375" style="38" bestFit="1" customWidth="1"/>
    <col min="13309" max="13309" width="34.6640625" style="38" customWidth="1"/>
    <col min="13310" max="13563" width="8.88671875" style="38"/>
    <col min="13564" max="13564" width="38.109375" style="38" bestFit="1" customWidth="1"/>
    <col min="13565" max="13565" width="34.6640625" style="38" customWidth="1"/>
    <col min="13566" max="13819" width="8.88671875" style="38"/>
    <col min="13820" max="13820" width="38.109375" style="38" bestFit="1" customWidth="1"/>
    <col min="13821" max="13821" width="34.6640625" style="38" customWidth="1"/>
    <col min="13822" max="14075" width="8.88671875" style="38"/>
    <col min="14076" max="14076" width="38.109375" style="38" bestFit="1" customWidth="1"/>
    <col min="14077" max="14077" width="34.6640625" style="38" customWidth="1"/>
    <col min="14078" max="14331" width="8.88671875" style="38"/>
    <col min="14332" max="14332" width="38.109375" style="38" bestFit="1" customWidth="1"/>
    <col min="14333" max="14333" width="34.6640625" style="38" customWidth="1"/>
    <col min="14334" max="14587" width="8.88671875" style="38"/>
    <col min="14588" max="14588" width="38.109375" style="38" bestFit="1" customWidth="1"/>
    <col min="14589" max="14589" width="34.6640625" style="38" customWidth="1"/>
    <col min="14590" max="14843" width="8.88671875" style="38"/>
    <col min="14844" max="14844" width="38.109375" style="38" bestFit="1" customWidth="1"/>
    <col min="14845" max="14845" width="34.6640625" style="38" customWidth="1"/>
    <col min="14846" max="15099" width="8.88671875" style="38"/>
    <col min="15100" max="15100" width="38.109375" style="38" bestFit="1" customWidth="1"/>
    <col min="15101" max="15101" width="34.6640625" style="38" customWidth="1"/>
    <col min="15102" max="15355" width="8.88671875" style="38"/>
    <col min="15356" max="15356" width="38.109375" style="38" bestFit="1" customWidth="1"/>
    <col min="15357" max="15357" width="34.6640625" style="38" customWidth="1"/>
    <col min="15358" max="15611" width="8.88671875" style="38"/>
    <col min="15612" max="15612" width="38.109375" style="38" bestFit="1" customWidth="1"/>
    <col min="15613" max="15613" width="34.6640625" style="38" customWidth="1"/>
    <col min="15614" max="15867" width="8.88671875" style="38"/>
    <col min="15868" max="15868" width="38.109375" style="38" bestFit="1" customWidth="1"/>
    <col min="15869" max="15869" width="34.6640625" style="38" customWidth="1"/>
    <col min="15870" max="16123" width="8.88671875" style="38"/>
    <col min="16124" max="16124" width="38.109375" style="38" bestFit="1" customWidth="1"/>
    <col min="16125" max="16125" width="34.6640625" style="38" customWidth="1"/>
    <col min="16126" max="16384" width="8.88671875" style="38"/>
  </cols>
  <sheetData>
    <row r="1" spans="1:3" ht="17.399999999999999" x14ac:dyDescent="0.3">
      <c r="A1" s="92" t="s">
        <v>243</v>
      </c>
      <c r="B1" s="93"/>
      <c r="C1" s="93"/>
    </row>
    <row r="2" spans="1:3" ht="17.399999999999999" x14ac:dyDescent="0.3">
      <c r="A2" s="92"/>
      <c r="B2" s="93"/>
      <c r="C2" s="93"/>
    </row>
    <row r="3" spans="1:3" x14ac:dyDescent="0.3">
      <c r="A3" s="94" t="s">
        <v>244</v>
      </c>
      <c r="B3" s="95" t="s">
        <v>245</v>
      </c>
      <c r="C3" s="93"/>
    </row>
    <row r="4" spans="1:3" ht="14.4" x14ac:dyDescent="0.3">
      <c r="A4" s="96" t="s">
        <v>274</v>
      </c>
      <c r="B4" s="97">
        <f>'2a. Kleding medewerkers'!K36</f>
        <v>0</v>
      </c>
      <c r="C4" s="93"/>
    </row>
    <row r="5" spans="1:3" ht="14.4" x14ac:dyDescent="0.3">
      <c r="A5" s="96" t="s">
        <v>275</v>
      </c>
      <c r="B5" s="98">
        <f>'2b. Schoenen'!G22</f>
        <v>0</v>
      </c>
      <c r="C5" s="93"/>
    </row>
    <row r="6" spans="1:3" ht="14.4" x14ac:dyDescent="0.3">
      <c r="A6" s="96" t="s">
        <v>276</v>
      </c>
      <c r="B6" s="99">
        <f>'2c. Kleding werkgestraften'!N8</f>
        <v>0</v>
      </c>
      <c r="C6" s="93"/>
    </row>
    <row r="7" spans="1:3" ht="15" thickBot="1" x14ac:dyDescent="0.35">
      <c r="A7" s="100" t="s">
        <v>257</v>
      </c>
      <c r="B7" s="101">
        <f>'2a. Kleding medewerkers'!O38</f>
        <v>0</v>
      </c>
      <c r="C7" s="93"/>
    </row>
    <row r="8" spans="1:3" ht="14.4" x14ac:dyDescent="0.3">
      <c r="A8" s="102" t="s">
        <v>259</v>
      </c>
      <c r="B8" s="103">
        <f>B4+B5+B6-B7</f>
        <v>0</v>
      </c>
      <c r="C8" s="93"/>
    </row>
    <row r="9" spans="1:3" ht="15" thickBot="1" x14ac:dyDescent="0.35">
      <c r="A9" s="104" t="s">
        <v>246</v>
      </c>
      <c r="B9" s="105">
        <f>IF(B$12-(((B8-C12)/(C13-C12)*B12))&lt;0,0,(IF(B12-(((B8-C12)/(C13-C12)*B12))&gt;B12,B12,(B12)-(((B8-C12)/(C13-C12)*B12)))))</f>
        <v>250</v>
      </c>
      <c r="C9" s="93"/>
    </row>
    <row r="10" spans="1:3" ht="15" thickBot="1" x14ac:dyDescent="0.35">
      <c r="A10" s="106"/>
      <c r="B10" s="107"/>
      <c r="C10" s="107"/>
    </row>
    <row r="11" spans="1:3" ht="15" thickBot="1" x14ac:dyDescent="0.35">
      <c r="A11" s="108" t="s">
        <v>247</v>
      </c>
      <c r="B11" s="109" t="s">
        <v>248</v>
      </c>
      <c r="C11" s="110" t="s">
        <v>249</v>
      </c>
    </row>
    <row r="12" spans="1:3" ht="14.4" x14ac:dyDescent="0.3">
      <c r="A12" s="111" t="s">
        <v>250</v>
      </c>
      <c r="B12" s="112">
        <v>250</v>
      </c>
      <c r="C12" s="113">
        <v>70000</v>
      </c>
    </row>
    <row r="13" spans="1:3" ht="15" thickBot="1" x14ac:dyDescent="0.35">
      <c r="A13" s="114" t="s">
        <v>251</v>
      </c>
      <c r="B13" s="115">
        <v>0</v>
      </c>
      <c r="C13" s="116">
        <v>95000</v>
      </c>
    </row>
    <row r="14" spans="1:3" ht="14.4" x14ac:dyDescent="0.3">
      <c r="A14" s="106"/>
      <c r="B14" s="117"/>
      <c r="C14" s="107"/>
    </row>
    <row r="15" spans="1:3" ht="14.4" x14ac:dyDescent="0.3">
      <c r="A15" s="118"/>
      <c r="B15" s="119"/>
      <c r="C15" s="119"/>
    </row>
    <row r="16" spans="1:3" x14ac:dyDescent="0.3">
      <c r="A16" s="120" t="s">
        <v>252</v>
      </c>
      <c r="B16" s="128"/>
      <c r="C16" s="129"/>
    </row>
    <row r="17" spans="1:3" ht="66" customHeight="1" x14ac:dyDescent="0.3">
      <c r="A17" s="121" t="s">
        <v>253</v>
      </c>
      <c r="B17" s="128"/>
      <c r="C17" s="129"/>
    </row>
    <row r="18" spans="1:3" x14ac:dyDescent="0.3">
      <c r="A18" s="120" t="s">
        <v>254</v>
      </c>
      <c r="B18" s="128"/>
      <c r="C18" s="129"/>
    </row>
    <row r="19" spans="1:3" x14ac:dyDescent="0.3">
      <c r="A19" s="120" t="s">
        <v>255</v>
      </c>
      <c r="B19" s="128"/>
      <c r="C19" s="129"/>
    </row>
    <row r="20" spans="1:3" x14ac:dyDescent="0.3">
      <c r="A20" s="120" t="s">
        <v>256</v>
      </c>
      <c r="B20" s="128"/>
      <c r="C20" s="129"/>
    </row>
    <row r="21" spans="1:3" x14ac:dyDescent="0.3">
      <c r="A21" s="93"/>
      <c r="B21" s="93"/>
      <c r="C21" s="93"/>
    </row>
    <row r="22" spans="1:3" x14ac:dyDescent="0.3">
      <c r="A22" s="130"/>
      <c r="B22" s="130"/>
    </row>
    <row r="23" spans="1:3" ht="28.8" customHeight="1" x14ac:dyDescent="0.3">
      <c r="A23" s="131"/>
      <c r="B23" s="132"/>
      <c r="C23" s="132"/>
    </row>
  </sheetData>
  <sheetProtection algorithmName="SHA-512" hashValue="ZuF0mSAkftdIlkhSOOmL58FmvS+py6CmIy7ViwFJT8CZ2fi7zZLQH5XXtdE67o0WFd4Q/7amDJ8UBjplJOfSaQ==" saltValue="jENqO00d1JgGq/aoh65tcA==" spinCount="100000" sheet="1" objects="1" scenarios="1"/>
  <mergeCells count="7">
    <mergeCell ref="B19:C19"/>
    <mergeCell ref="B20:C20"/>
    <mergeCell ref="A22:B22"/>
    <mergeCell ref="A23:C23"/>
    <mergeCell ref="B16:C16"/>
    <mergeCell ref="B17:C17"/>
    <mergeCell ref="B18:C18"/>
  </mergeCells>
  <pageMargins left="0.70866141732283472"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8"/>
  <sheetViews>
    <sheetView showGridLines="0" workbookViewId="0">
      <pane xSplit="2" ySplit="2" topLeftCell="E29" activePane="bottomRight" state="frozen"/>
      <selection pane="topRight" activeCell="C1" sqref="C1"/>
      <selection pane="bottomLeft" activeCell="A3" sqref="A3"/>
      <selection pane="bottomRight" activeCell="O36" sqref="O36"/>
    </sheetView>
  </sheetViews>
  <sheetFormatPr defaultColWidth="9.109375" defaultRowHeight="14.4" x14ac:dyDescent="0.3"/>
  <cols>
    <col min="1" max="1" width="9.109375" style="1"/>
    <col min="2" max="2" width="23.5546875" style="1" customWidth="1"/>
    <col min="3" max="3" width="17.33203125" style="1" customWidth="1"/>
    <col min="4" max="4" width="63" style="1" bestFit="1" customWidth="1"/>
    <col min="5" max="5" width="11.6640625" style="1" customWidth="1"/>
    <col min="6" max="6" width="39.44140625" style="1" customWidth="1"/>
    <col min="7" max="7" width="12.5546875" style="1" customWidth="1"/>
    <col min="8" max="8" width="11" style="1" customWidth="1"/>
    <col min="9" max="9" width="12.6640625" style="12" customWidth="1"/>
    <col min="10" max="10" width="11.109375" style="26" customWidth="1"/>
    <col min="11" max="11" width="16.44140625" style="12" customWidth="1"/>
    <col min="12" max="12" width="23.33203125" style="1" customWidth="1"/>
    <col min="13" max="13" width="2.109375" style="1" customWidth="1"/>
    <col min="14" max="14" width="20.44140625" style="1" customWidth="1"/>
    <col min="15" max="15" width="12" style="1" customWidth="1"/>
    <col min="16" max="16" width="27.88671875" style="1" customWidth="1"/>
    <col min="17" max="17" width="10.6640625" style="1" customWidth="1"/>
    <col min="18" max="18" width="19" style="1" customWidth="1"/>
    <col min="19" max="19" width="15.44140625" style="1" customWidth="1"/>
    <col min="20" max="20" width="21" style="12" customWidth="1"/>
    <col min="21" max="21" width="58.5546875" style="1" customWidth="1"/>
    <col min="22" max="16384" width="9.109375" style="1"/>
  </cols>
  <sheetData>
    <row r="1" spans="1:21" ht="24.6" customHeight="1" x14ac:dyDescent="0.35">
      <c r="B1" s="133" t="s">
        <v>270</v>
      </c>
      <c r="C1" s="133"/>
      <c r="D1" s="133"/>
      <c r="E1" s="133"/>
      <c r="F1" s="133"/>
      <c r="G1" s="133"/>
      <c r="H1" s="133"/>
      <c r="I1" s="133"/>
      <c r="J1" s="133"/>
      <c r="K1" s="133"/>
      <c r="L1" s="133"/>
      <c r="M1" s="2"/>
      <c r="N1" s="133" t="s">
        <v>87</v>
      </c>
      <c r="O1" s="133"/>
      <c r="P1" s="133"/>
      <c r="Q1" s="133"/>
      <c r="R1" s="133"/>
      <c r="S1" s="133"/>
      <c r="T1" s="133"/>
      <c r="U1" s="133"/>
    </row>
    <row r="2" spans="1:21" s="4" customFormat="1" ht="46.8" x14ac:dyDescent="0.3">
      <c r="A2" s="3" t="s">
        <v>137</v>
      </c>
      <c r="B2" s="3" t="s">
        <v>0</v>
      </c>
      <c r="C2" s="3" t="s">
        <v>1</v>
      </c>
      <c r="D2" s="3" t="s">
        <v>2</v>
      </c>
      <c r="E2" s="3" t="s">
        <v>285</v>
      </c>
      <c r="F2" s="3" t="s">
        <v>241</v>
      </c>
      <c r="G2" s="3" t="s">
        <v>12</v>
      </c>
      <c r="H2" s="3" t="s">
        <v>82</v>
      </c>
      <c r="I2" s="11" t="s">
        <v>205</v>
      </c>
      <c r="J2" s="3" t="s">
        <v>121</v>
      </c>
      <c r="K2" s="11" t="s">
        <v>203</v>
      </c>
      <c r="L2" s="3" t="s">
        <v>6</v>
      </c>
      <c r="M2" s="4" t="s">
        <v>81</v>
      </c>
      <c r="N2" s="13" t="s">
        <v>0</v>
      </c>
      <c r="O2" s="13" t="s">
        <v>1</v>
      </c>
      <c r="P2" s="13" t="s">
        <v>2</v>
      </c>
      <c r="Q2" s="13" t="s">
        <v>4</v>
      </c>
      <c r="R2" s="13" t="s">
        <v>5</v>
      </c>
      <c r="S2" s="13" t="s">
        <v>12</v>
      </c>
      <c r="T2" s="14" t="s">
        <v>281</v>
      </c>
      <c r="U2" s="13" t="s">
        <v>201</v>
      </c>
    </row>
    <row r="3" spans="1:21" x14ac:dyDescent="0.3">
      <c r="A3" s="15" t="s">
        <v>138</v>
      </c>
      <c r="B3" s="15" t="s">
        <v>7</v>
      </c>
      <c r="C3" s="15"/>
      <c r="D3" s="15" t="s">
        <v>10</v>
      </c>
      <c r="E3" s="15" t="s">
        <v>11</v>
      </c>
      <c r="F3" s="15" t="s">
        <v>8</v>
      </c>
      <c r="G3" s="15" t="s">
        <v>13</v>
      </c>
      <c r="H3" s="15" t="s">
        <v>84</v>
      </c>
      <c r="I3" s="20">
        <v>0</v>
      </c>
      <c r="J3" s="87">
        <v>34</v>
      </c>
      <c r="K3" s="16">
        <f>I3*J3</f>
        <v>0</v>
      </c>
      <c r="L3" s="21"/>
      <c r="N3" s="22"/>
      <c r="O3" s="22"/>
      <c r="P3" s="22"/>
      <c r="Q3" s="22"/>
      <c r="R3" s="22"/>
      <c r="S3" s="22"/>
      <c r="T3" s="23"/>
      <c r="U3" s="22"/>
    </row>
    <row r="4" spans="1:21" x14ac:dyDescent="0.3">
      <c r="A4" s="15" t="s">
        <v>139</v>
      </c>
      <c r="B4" s="15" t="s">
        <v>7</v>
      </c>
      <c r="C4" s="15"/>
      <c r="D4" s="15" t="s">
        <v>10</v>
      </c>
      <c r="E4" s="15" t="s">
        <v>11</v>
      </c>
      <c r="F4" s="15" t="s">
        <v>8</v>
      </c>
      <c r="G4" s="15" t="s">
        <v>15</v>
      </c>
      <c r="H4" s="15" t="s">
        <v>84</v>
      </c>
      <c r="I4" s="20">
        <v>0</v>
      </c>
      <c r="J4" s="87">
        <v>28</v>
      </c>
      <c r="K4" s="16">
        <f t="shared" ref="K4:K35" si="0">I4*J4</f>
        <v>0</v>
      </c>
      <c r="L4" s="21"/>
      <c r="N4" s="22"/>
      <c r="O4" s="22"/>
      <c r="P4" s="22"/>
      <c r="Q4" s="22"/>
      <c r="R4" s="22"/>
      <c r="S4" s="22"/>
      <c r="T4" s="23"/>
      <c r="U4" s="22"/>
    </row>
    <row r="5" spans="1:21" x14ac:dyDescent="0.3">
      <c r="A5" s="15" t="s">
        <v>140</v>
      </c>
      <c r="B5" s="15" t="s">
        <v>7</v>
      </c>
      <c r="C5" s="15"/>
      <c r="D5" s="15" t="s">
        <v>10</v>
      </c>
      <c r="E5" s="15" t="s">
        <v>14</v>
      </c>
      <c r="F5" s="15" t="s">
        <v>8</v>
      </c>
      <c r="G5" s="15" t="s">
        <v>13</v>
      </c>
      <c r="H5" s="15" t="s">
        <v>84</v>
      </c>
      <c r="I5" s="20">
        <v>0</v>
      </c>
      <c r="J5" s="87">
        <v>210</v>
      </c>
      <c r="K5" s="16">
        <f t="shared" si="0"/>
        <v>0</v>
      </c>
      <c r="L5" s="21"/>
      <c r="N5" s="22"/>
      <c r="O5" s="22"/>
      <c r="P5" s="22"/>
      <c r="Q5" s="22"/>
      <c r="R5" s="22"/>
      <c r="S5" s="22"/>
      <c r="T5" s="23"/>
      <c r="U5" s="22"/>
    </row>
    <row r="6" spans="1:21" x14ac:dyDescent="0.3">
      <c r="A6" s="15" t="s">
        <v>141</v>
      </c>
      <c r="B6" s="15" t="s">
        <v>7</v>
      </c>
      <c r="C6" s="15"/>
      <c r="D6" s="15" t="s">
        <v>10</v>
      </c>
      <c r="E6" s="15" t="s">
        <v>14</v>
      </c>
      <c r="F6" s="15" t="s">
        <v>8</v>
      </c>
      <c r="G6" s="15" t="s">
        <v>15</v>
      </c>
      <c r="H6" s="15" t="s">
        <v>84</v>
      </c>
      <c r="I6" s="20">
        <v>0</v>
      </c>
      <c r="J6" s="87">
        <v>240</v>
      </c>
      <c r="K6" s="16">
        <f t="shared" si="0"/>
        <v>0</v>
      </c>
      <c r="L6" s="21"/>
      <c r="N6" s="22"/>
      <c r="O6" s="22"/>
      <c r="P6" s="22"/>
      <c r="Q6" s="22"/>
      <c r="R6" s="22"/>
      <c r="S6" s="22"/>
      <c r="T6" s="23"/>
      <c r="U6" s="22"/>
    </row>
    <row r="7" spans="1:21" x14ac:dyDescent="0.3">
      <c r="A7" s="15" t="s">
        <v>142</v>
      </c>
      <c r="B7" s="15" t="s">
        <v>9</v>
      </c>
      <c r="C7" s="15"/>
      <c r="D7" s="15" t="s">
        <v>10</v>
      </c>
      <c r="E7" s="15" t="s">
        <v>11</v>
      </c>
      <c r="F7" s="15" t="s">
        <v>8</v>
      </c>
      <c r="G7" s="15" t="s">
        <v>13</v>
      </c>
      <c r="H7" s="15" t="s">
        <v>84</v>
      </c>
      <c r="I7" s="20">
        <v>0</v>
      </c>
      <c r="J7" s="87">
        <v>40</v>
      </c>
      <c r="K7" s="16">
        <f t="shared" si="0"/>
        <v>0</v>
      </c>
      <c r="L7" s="21"/>
      <c r="N7" s="22"/>
      <c r="O7" s="22"/>
      <c r="P7" s="22"/>
      <c r="Q7" s="22"/>
      <c r="R7" s="22"/>
      <c r="S7" s="22"/>
      <c r="T7" s="23"/>
      <c r="U7" s="22"/>
    </row>
    <row r="8" spans="1:21" x14ac:dyDescent="0.3">
      <c r="A8" s="15" t="s">
        <v>143</v>
      </c>
      <c r="B8" s="15" t="s">
        <v>9</v>
      </c>
      <c r="C8" s="15"/>
      <c r="D8" s="15" t="s">
        <v>10</v>
      </c>
      <c r="E8" s="15" t="s">
        <v>14</v>
      </c>
      <c r="F8" s="15" t="s">
        <v>8</v>
      </c>
      <c r="G8" s="15" t="s">
        <v>13</v>
      </c>
      <c r="H8" s="15" t="s">
        <v>84</v>
      </c>
      <c r="I8" s="20">
        <v>0</v>
      </c>
      <c r="J8" s="87">
        <v>20</v>
      </c>
      <c r="K8" s="16">
        <f t="shared" si="0"/>
        <v>0</v>
      </c>
      <c r="L8" s="21"/>
      <c r="N8" s="22"/>
      <c r="O8" s="22"/>
      <c r="P8" s="22"/>
      <c r="Q8" s="22"/>
      <c r="R8" s="22"/>
      <c r="S8" s="22"/>
      <c r="T8" s="23"/>
      <c r="U8" s="22"/>
    </row>
    <row r="9" spans="1:21" x14ac:dyDescent="0.3">
      <c r="A9" s="15" t="s">
        <v>144</v>
      </c>
      <c r="B9" s="15" t="s">
        <v>16</v>
      </c>
      <c r="C9" s="15"/>
      <c r="D9" s="15" t="s">
        <v>17</v>
      </c>
      <c r="E9" s="15" t="s">
        <v>18</v>
      </c>
      <c r="F9" s="15" t="s">
        <v>19</v>
      </c>
      <c r="G9" s="15" t="s">
        <v>13</v>
      </c>
      <c r="H9" s="15" t="s">
        <v>85</v>
      </c>
      <c r="I9" s="20">
        <v>0</v>
      </c>
      <c r="J9" s="87">
        <v>146</v>
      </c>
      <c r="K9" s="16">
        <f t="shared" si="0"/>
        <v>0</v>
      </c>
      <c r="L9" s="21"/>
      <c r="N9" s="22"/>
      <c r="O9" s="22"/>
      <c r="P9" s="22"/>
      <c r="Q9" s="22"/>
      <c r="R9" s="22"/>
      <c r="S9" s="22"/>
      <c r="T9" s="23"/>
      <c r="U9" s="22"/>
    </row>
    <row r="10" spans="1:21" x14ac:dyDescent="0.3">
      <c r="A10" s="15" t="s">
        <v>145</v>
      </c>
      <c r="B10" s="15" t="s">
        <v>23</v>
      </c>
      <c r="C10" s="15"/>
      <c r="D10" s="15" t="s">
        <v>24</v>
      </c>
      <c r="E10" s="15" t="s">
        <v>25</v>
      </c>
      <c r="F10" s="15" t="s">
        <v>26</v>
      </c>
      <c r="G10" s="15" t="s">
        <v>13</v>
      </c>
      <c r="H10" s="15" t="s">
        <v>85</v>
      </c>
      <c r="I10" s="20">
        <v>0</v>
      </c>
      <c r="J10" s="87">
        <v>68</v>
      </c>
      <c r="K10" s="16">
        <f t="shared" si="0"/>
        <v>0</v>
      </c>
      <c r="L10" s="21"/>
      <c r="N10" s="22"/>
      <c r="O10" s="22"/>
      <c r="P10" s="22"/>
      <c r="Q10" s="22"/>
      <c r="R10" s="22"/>
      <c r="S10" s="22"/>
      <c r="T10" s="23"/>
      <c r="U10" s="22"/>
    </row>
    <row r="11" spans="1:21" x14ac:dyDescent="0.3">
      <c r="A11" s="15" t="s">
        <v>146</v>
      </c>
      <c r="B11" s="15" t="s">
        <v>20</v>
      </c>
      <c r="C11" s="15"/>
      <c r="D11" s="15" t="s">
        <v>40</v>
      </c>
      <c r="E11" s="15" t="s">
        <v>21</v>
      </c>
      <c r="F11" s="15" t="s">
        <v>22</v>
      </c>
      <c r="G11" s="15" t="s">
        <v>13</v>
      </c>
      <c r="H11" s="15" t="s">
        <v>85</v>
      </c>
      <c r="I11" s="20">
        <v>0</v>
      </c>
      <c r="J11" s="87">
        <v>80</v>
      </c>
      <c r="K11" s="16">
        <f t="shared" si="0"/>
        <v>0</v>
      </c>
      <c r="L11" s="21"/>
      <c r="N11" s="22"/>
      <c r="O11" s="22"/>
      <c r="P11" s="22"/>
      <c r="Q11" s="22"/>
      <c r="R11" s="22"/>
      <c r="S11" s="22"/>
      <c r="T11" s="23"/>
      <c r="U11" s="22"/>
    </row>
    <row r="12" spans="1:21" ht="28.8" x14ac:dyDescent="0.3">
      <c r="A12" s="15" t="s">
        <v>147</v>
      </c>
      <c r="B12" s="15" t="s">
        <v>44</v>
      </c>
      <c r="C12" s="15"/>
      <c r="D12" s="15" t="s">
        <v>45</v>
      </c>
      <c r="E12" s="15" t="s">
        <v>31</v>
      </c>
      <c r="F12" s="15" t="s">
        <v>46</v>
      </c>
      <c r="G12" s="15" t="s">
        <v>13</v>
      </c>
      <c r="H12" s="15" t="s">
        <v>85</v>
      </c>
      <c r="I12" s="20">
        <v>0</v>
      </c>
      <c r="J12" s="87">
        <v>30</v>
      </c>
      <c r="K12" s="16">
        <f t="shared" si="0"/>
        <v>0</v>
      </c>
      <c r="L12" s="21"/>
      <c r="N12" s="22"/>
      <c r="O12" s="22"/>
      <c r="P12" s="22"/>
      <c r="Q12" s="22"/>
      <c r="R12" s="22"/>
      <c r="S12" s="22"/>
      <c r="T12" s="23"/>
      <c r="U12" s="22"/>
    </row>
    <row r="13" spans="1:21" x14ac:dyDescent="0.3">
      <c r="A13" s="15" t="s">
        <v>148</v>
      </c>
      <c r="B13" s="15" t="s">
        <v>41</v>
      </c>
      <c r="C13" s="15"/>
      <c r="D13" s="15" t="s">
        <v>42</v>
      </c>
      <c r="E13" s="15"/>
      <c r="F13" s="15" t="s">
        <v>43</v>
      </c>
      <c r="G13" s="15" t="s">
        <v>13</v>
      </c>
      <c r="H13" s="15" t="s">
        <v>83</v>
      </c>
      <c r="I13" s="20">
        <v>0</v>
      </c>
      <c r="J13" s="87"/>
      <c r="K13" s="16">
        <f t="shared" si="0"/>
        <v>0</v>
      </c>
      <c r="L13" s="21"/>
      <c r="N13" s="22"/>
      <c r="O13" s="22"/>
      <c r="P13" s="22"/>
      <c r="Q13" s="22"/>
      <c r="R13" s="22"/>
      <c r="S13" s="22"/>
      <c r="T13" s="23"/>
      <c r="U13" s="22"/>
    </row>
    <row r="14" spans="1:21" ht="28.8" x14ac:dyDescent="0.3">
      <c r="A14" s="15" t="s">
        <v>263</v>
      </c>
      <c r="B14" s="15" t="s">
        <v>27</v>
      </c>
      <c r="C14" s="15"/>
      <c r="D14" s="15" t="s">
        <v>293</v>
      </c>
      <c r="E14" s="15"/>
      <c r="F14" s="15" t="s">
        <v>28</v>
      </c>
      <c r="G14" s="15" t="s">
        <v>13</v>
      </c>
      <c r="H14" s="15" t="s">
        <v>83</v>
      </c>
      <c r="I14" s="20">
        <v>0</v>
      </c>
      <c r="J14" s="87">
        <v>70</v>
      </c>
      <c r="K14" s="16">
        <f t="shared" si="0"/>
        <v>0</v>
      </c>
      <c r="L14" s="21"/>
      <c r="N14" s="22"/>
      <c r="O14" s="22"/>
      <c r="P14" s="22"/>
      <c r="Q14" s="22"/>
      <c r="R14" s="22"/>
      <c r="S14" s="22"/>
      <c r="T14" s="23"/>
      <c r="U14" s="22"/>
    </row>
    <row r="15" spans="1:21" ht="28.8" x14ac:dyDescent="0.3">
      <c r="A15" s="15" t="s">
        <v>264</v>
      </c>
      <c r="B15" s="15" t="s">
        <v>33</v>
      </c>
      <c r="C15" s="15"/>
      <c r="D15" s="15" t="s">
        <v>294</v>
      </c>
      <c r="E15" s="15"/>
      <c r="F15" s="15" t="s">
        <v>28</v>
      </c>
      <c r="G15" s="15" t="s">
        <v>13</v>
      </c>
      <c r="H15" s="15" t="s">
        <v>83</v>
      </c>
      <c r="I15" s="20">
        <v>0</v>
      </c>
      <c r="J15" s="87">
        <v>30</v>
      </c>
      <c r="K15" s="16">
        <f t="shared" si="0"/>
        <v>0</v>
      </c>
      <c r="L15" s="21"/>
      <c r="N15" s="22"/>
      <c r="O15" s="22"/>
      <c r="P15" s="22"/>
      <c r="Q15" s="22"/>
      <c r="R15" s="22"/>
      <c r="S15" s="22"/>
      <c r="T15" s="23"/>
      <c r="U15" s="22"/>
    </row>
    <row r="16" spans="1:21" ht="28.8" x14ac:dyDescent="0.3">
      <c r="A16" s="15" t="s">
        <v>149</v>
      </c>
      <c r="B16" s="15" t="s">
        <v>29</v>
      </c>
      <c r="C16" s="15"/>
      <c r="D16" s="15" t="s">
        <v>30</v>
      </c>
      <c r="E16" s="15" t="s">
        <v>31</v>
      </c>
      <c r="F16" s="15" t="s">
        <v>32</v>
      </c>
      <c r="G16" s="15" t="s">
        <v>13</v>
      </c>
      <c r="H16" s="15" t="s">
        <v>85</v>
      </c>
      <c r="I16" s="20">
        <v>0</v>
      </c>
      <c r="J16" s="87">
        <v>50</v>
      </c>
      <c r="K16" s="16">
        <f t="shared" si="0"/>
        <v>0</v>
      </c>
      <c r="L16" s="21"/>
      <c r="N16" s="22"/>
      <c r="O16" s="22"/>
      <c r="P16" s="22"/>
      <c r="Q16" s="22"/>
      <c r="R16" s="22"/>
      <c r="S16" s="22"/>
      <c r="T16" s="23"/>
      <c r="U16" s="22"/>
    </row>
    <row r="17" spans="1:21" ht="43.2" x14ac:dyDescent="0.3">
      <c r="A17" s="15" t="s">
        <v>150</v>
      </c>
      <c r="B17" s="15" t="s">
        <v>34</v>
      </c>
      <c r="C17" s="15" t="s">
        <v>35</v>
      </c>
      <c r="D17" s="15" t="s">
        <v>295</v>
      </c>
      <c r="E17" s="15" t="s">
        <v>11</v>
      </c>
      <c r="F17" s="15" t="s">
        <v>36</v>
      </c>
      <c r="G17" s="15" t="s">
        <v>13</v>
      </c>
      <c r="H17" s="15" t="s">
        <v>84</v>
      </c>
      <c r="I17" s="20">
        <v>0</v>
      </c>
      <c r="J17" s="87">
        <v>46</v>
      </c>
      <c r="K17" s="16">
        <f t="shared" si="0"/>
        <v>0</v>
      </c>
      <c r="L17" s="21"/>
      <c r="N17" s="22"/>
      <c r="O17" s="22"/>
      <c r="P17" s="22"/>
      <c r="Q17" s="22"/>
      <c r="R17" s="22"/>
      <c r="S17" s="22"/>
      <c r="T17" s="23"/>
      <c r="U17" s="22"/>
    </row>
    <row r="18" spans="1:21" x14ac:dyDescent="0.3">
      <c r="A18" s="15" t="s">
        <v>151</v>
      </c>
      <c r="B18" s="15" t="s">
        <v>39</v>
      </c>
      <c r="C18" s="15"/>
      <c r="D18" s="15" t="s">
        <v>193</v>
      </c>
      <c r="E18" s="15"/>
      <c r="F18" s="15" t="s">
        <v>8</v>
      </c>
      <c r="G18" s="15" t="s">
        <v>38</v>
      </c>
      <c r="H18" s="15" t="s">
        <v>85</v>
      </c>
      <c r="I18" s="20">
        <v>0</v>
      </c>
      <c r="J18" s="87">
        <v>106</v>
      </c>
      <c r="K18" s="16">
        <f t="shared" si="0"/>
        <v>0</v>
      </c>
      <c r="L18" s="21"/>
      <c r="N18" s="22"/>
      <c r="O18" s="22"/>
      <c r="P18" s="22"/>
      <c r="Q18" s="22"/>
      <c r="R18" s="22"/>
      <c r="S18" s="22"/>
      <c r="T18" s="23"/>
      <c r="U18" s="22"/>
    </row>
    <row r="19" spans="1:21" ht="28.8" x14ac:dyDescent="0.3">
      <c r="A19" s="15" t="s">
        <v>265</v>
      </c>
      <c r="B19" s="15" t="s">
        <v>191</v>
      </c>
      <c r="C19" s="15"/>
      <c r="D19" s="15" t="s">
        <v>286</v>
      </c>
      <c r="E19" s="15" t="s">
        <v>37</v>
      </c>
      <c r="F19" s="15" t="s">
        <v>19</v>
      </c>
      <c r="G19" s="15" t="s">
        <v>192</v>
      </c>
      <c r="H19" s="15" t="s">
        <v>134</v>
      </c>
      <c r="I19" s="20">
        <v>0</v>
      </c>
      <c r="J19" s="87">
        <v>38</v>
      </c>
      <c r="K19" s="16">
        <f t="shared" si="0"/>
        <v>0</v>
      </c>
      <c r="L19" s="21"/>
      <c r="N19" s="22"/>
      <c r="O19" s="22"/>
      <c r="P19" s="22"/>
      <c r="Q19" s="22"/>
      <c r="R19" s="22"/>
      <c r="S19" s="22"/>
      <c r="T19" s="23"/>
      <c r="U19" s="22"/>
    </row>
    <row r="20" spans="1:21" ht="28.8" x14ac:dyDescent="0.3">
      <c r="A20" s="15" t="s">
        <v>152</v>
      </c>
      <c r="B20" s="15" t="s">
        <v>49</v>
      </c>
      <c r="C20" s="15"/>
      <c r="D20" s="15" t="s">
        <v>296</v>
      </c>
      <c r="E20" s="15" t="s">
        <v>21</v>
      </c>
      <c r="F20" s="15" t="s">
        <v>50</v>
      </c>
      <c r="G20" s="15" t="s">
        <v>13</v>
      </c>
      <c r="H20" s="15" t="s">
        <v>85</v>
      </c>
      <c r="I20" s="20">
        <v>0</v>
      </c>
      <c r="J20" s="87">
        <v>94</v>
      </c>
      <c r="K20" s="16">
        <f t="shared" si="0"/>
        <v>0</v>
      </c>
      <c r="L20" s="21"/>
      <c r="N20" s="22"/>
      <c r="O20" s="22"/>
      <c r="P20" s="22"/>
      <c r="Q20" s="22"/>
      <c r="R20" s="22"/>
      <c r="S20" s="22"/>
      <c r="T20" s="23"/>
      <c r="U20" s="22"/>
    </row>
    <row r="21" spans="1:21" x14ac:dyDescent="0.3">
      <c r="A21" s="15" t="s">
        <v>153</v>
      </c>
      <c r="B21" s="15" t="s">
        <v>166</v>
      </c>
      <c r="C21" s="15"/>
      <c r="D21" s="15" t="s">
        <v>194</v>
      </c>
      <c r="E21" s="15" t="s">
        <v>195</v>
      </c>
      <c r="F21" s="15" t="s">
        <v>196</v>
      </c>
      <c r="G21" s="15" t="s">
        <v>13</v>
      </c>
      <c r="H21" s="15" t="s">
        <v>85</v>
      </c>
      <c r="I21" s="20">
        <v>0</v>
      </c>
      <c r="J21" s="87">
        <v>18</v>
      </c>
      <c r="K21" s="16">
        <f t="shared" si="0"/>
        <v>0</v>
      </c>
      <c r="L21" s="21"/>
      <c r="N21" s="22"/>
      <c r="O21" s="22"/>
      <c r="P21" s="22"/>
      <c r="Q21" s="22"/>
      <c r="R21" s="22"/>
      <c r="S21" s="22"/>
      <c r="T21" s="23"/>
      <c r="U21" s="22"/>
    </row>
    <row r="22" spans="1:21" x14ac:dyDescent="0.3">
      <c r="A22" s="15" t="s">
        <v>266</v>
      </c>
      <c r="B22" s="15" t="s">
        <v>56</v>
      </c>
      <c r="C22" s="15"/>
      <c r="D22" s="15" t="s">
        <v>59</v>
      </c>
      <c r="E22" s="15"/>
      <c r="F22" s="15" t="s">
        <v>57</v>
      </c>
      <c r="G22" s="15" t="s">
        <v>13</v>
      </c>
      <c r="H22" s="15" t="s">
        <v>134</v>
      </c>
      <c r="I22" s="20">
        <v>0</v>
      </c>
      <c r="J22" s="87">
        <v>28</v>
      </c>
      <c r="K22" s="16">
        <f t="shared" si="0"/>
        <v>0</v>
      </c>
      <c r="L22" s="21"/>
      <c r="N22" s="22"/>
      <c r="O22" s="22"/>
      <c r="P22" s="22"/>
      <c r="Q22" s="22"/>
      <c r="R22" s="22"/>
      <c r="S22" s="22"/>
      <c r="T22" s="23"/>
      <c r="U22" s="22"/>
    </row>
    <row r="23" spans="1:21" x14ac:dyDescent="0.3">
      <c r="A23" s="15" t="s">
        <v>154</v>
      </c>
      <c r="B23" s="15" t="s">
        <v>58</v>
      </c>
      <c r="C23" s="15"/>
      <c r="D23" s="15" t="s">
        <v>60</v>
      </c>
      <c r="E23" s="15"/>
      <c r="F23" s="15" t="s">
        <v>57</v>
      </c>
      <c r="G23" s="15" t="s">
        <v>13</v>
      </c>
      <c r="H23" s="15" t="s">
        <v>134</v>
      </c>
      <c r="I23" s="20">
        <v>0</v>
      </c>
      <c r="J23" s="87">
        <v>24</v>
      </c>
      <c r="K23" s="16">
        <f t="shared" si="0"/>
        <v>0</v>
      </c>
      <c r="L23" s="21"/>
      <c r="N23" s="22"/>
      <c r="O23" s="22"/>
      <c r="P23" s="22"/>
      <c r="Q23" s="22"/>
      <c r="R23" s="22"/>
      <c r="S23" s="22"/>
      <c r="T23" s="23"/>
      <c r="U23" s="22"/>
    </row>
    <row r="24" spans="1:21" ht="28.8" x14ac:dyDescent="0.3">
      <c r="A24" s="15" t="s">
        <v>155</v>
      </c>
      <c r="B24" s="15" t="s">
        <v>61</v>
      </c>
      <c r="C24" s="15" t="s">
        <v>64</v>
      </c>
      <c r="D24" s="15" t="s">
        <v>297</v>
      </c>
      <c r="E24" s="15" t="s">
        <v>65</v>
      </c>
      <c r="F24" s="15" t="s">
        <v>66</v>
      </c>
      <c r="G24" s="15"/>
      <c r="H24" s="15" t="s">
        <v>84</v>
      </c>
      <c r="I24" s="20">
        <v>0</v>
      </c>
      <c r="J24" s="87">
        <v>42</v>
      </c>
      <c r="K24" s="16">
        <f t="shared" si="0"/>
        <v>0</v>
      </c>
      <c r="L24" s="21"/>
      <c r="N24" s="22"/>
      <c r="O24" s="22"/>
      <c r="P24" s="22"/>
      <c r="Q24" s="22"/>
      <c r="R24" s="22"/>
      <c r="S24" s="22"/>
      <c r="T24" s="23"/>
      <c r="U24" s="22"/>
    </row>
    <row r="25" spans="1:21" ht="28.8" x14ac:dyDescent="0.3">
      <c r="A25" s="15" t="s">
        <v>156</v>
      </c>
      <c r="B25" s="15" t="s">
        <v>62</v>
      </c>
      <c r="C25" s="15" t="s">
        <v>64</v>
      </c>
      <c r="D25" s="15" t="s">
        <v>63</v>
      </c>
      <c r="E25" s="15" t="s">
        <v>65</v>
      </c>
      <c r="F25" s="15" t="s">
        <v>66</v>
      </c>
      <c r="G25" s="15"/>
      <c r="H25" s="15" t="s">
        <v>84</v>
      </c>
      <c r="I25" s="20">
        <v>0</v>
      </c>
      <c r="J25" s="87">
        <v>40</v>
      </c>
      <c r="K25" s="16">
        <f t="shared" si="0"/>
        <v>0</v>
      </c>
      <c r="L25" s="21"/>
      <c r="N25" s="22"/>
      <c r="O25" s="22"/>
      <c r="P25" s="22"/>
      <c r="Q25" s="22"/>
      <c r="R25" s="22"/>
      <c r="S25" s="22"/>
      <c r="T25" s="23"/>
      <c r="U25" s="22"/>
    </row>
    <row r="26" spans="1:21" x14ac:dyDescent="0.3">
      <c r="A26" s="15" t="s">
        <v>157</v>
      </c>
      <c r="B26" s="15" t="s">
        <v>67</v>
      </c>
      <c r="C26" s="15"/>
      <c r="D26" s="15" t="s">
        <v>69</v>
      </c>
      <c r="E26" s="15"/>
      <c r="F26" s="15" t="s">
        <v>68</v>
      </c>
      <c r="G26" s="15" t="s">
        <v>13</v>
      </c>
      <c r="H26" s="15" t="s">
        <v>134</v>
      </c>
      <c r="I26" s="20">
        <v>0</v>
      </c>
      <c r="J26" s="87">
        <v>52</v>
      </c>
      <c r="K26" s="16">
        <f t="shared" si="0"/>
        <v>0</v>
      </c>
      <c r="L26" s="21"/>
      <c r="N26" s="22"/>
      <c r="O26" s="22"/>
      <c r="P26" s="22"/>
      <c r="Q26" s="22"/>
      <c r="R26" s="22"/>
      <c r="S26" s="22"/>
      <c r="T26" s="23"/>
      <c r="U26" s="22"/>
    </row>
    <row r="27" spans="1:21" x14ac:dyDescent="0.3">
      <c r="A27" s="15" t="s">
        <v>158</v>
      </c>
      <c r="B27" s="15" t="s">
        <v>70</v>
      </c>
      <c r="C27" s="15"/>
      <c r="D27" s="15" t="s">
        <v>199</v>
      </c>
      <c r="E27" s="15"/>
      <c r="F27" s="15" t="s">
        <v>197</v>
      </c>
      <c r="G27" s="15" t="s">
        <v>13</v>
      </c>
      <c r="H27" s="15" t="s">
        <v>200</v>
      </c>
      <c r="I27" s="20">
        <v>0</v>
      </c>
      <c r="J27" s="87">
        <v>18</v>
      </c>
      <c r="K27" s="16">
        <f t="shared" si="0"/>
        <v>0</v>
      </c>
      <c r="L27" s="21"/>
      <c r="N27" s="22"/>
      <c r="O27" s="22"/>
      <c r="P27" s="22"/>
      <c r="Q27" s="22"/>
      <c r="R27" s="22"/>
      <c r="S27" s="22"/>
      <c r="T27" s="23"/>
      <c r="U27" s="22"/>
    </row>
    <row r="28" spans="1:21" x14ac:dyDescent="0.3">
      <c r="A28" s="15" t="s">
        <v>159</v>
      </c>
      <c r="B28" s="15" t="s">
        <v>71</v>
      </c>
      <c r="C28" s="15"/>
      <c r="D28" s="15" t="s">
        <v>198</v>
      </c>
      <c r="E28" s="15"/>
      <c r="F28" s="15"/>
      <c r="G28" s="15" t="s">
        <v>13</v>
      </c>
      <c r="H28" s="15" t="s">
        <v>85</v>
      </c>
      <c r="I28" s="20">
        <v>0</v>
      </c>
      <c r="J28" s="87">
        <v>12</v>
      </c>
      <c r="K28" s="16">
        <f t="shared" si="0"/>
        <v>0</v>
      </c>
      <c r="L28" s="21"/>
      <c r="N28" s="22"/>
      <c r="O28" s="22"/>
      <c r="P28" s="22"/>
      <c r="Q28" s="22"/>
      <c r="R28" s="22"/>
      <c r="S28" s="22"/>
      <c r="T28" s="23"/>
      <c r="U28" s="22"/>
    </row>
    <row r="29" spans="1:21" x14ac:dyDescent="0.3">
      <c r="A29" s="15" t="s">
        <v>160</v>
      </c>
      <c r="B29" s="15" t="s">
        <v>51</v>
      </c>
      <c r="C29" s="15" t="s">
        <v>52</v>
      </c>
      <c r="D29" s="15" t="s">
        <v>53</v>
      </c>
      <c r="E29" s="15"/>
      <c r="F29" s="15" t="s">
        <v>54</v>
      </c>
      <c r="G29" s="15" t="s">
        <v>55</v>
      </c>
      <c r="H29" s="15" t="s">
        <v>84</v>
      </c>
      <c r="I29" s="20">
        <v>0</v>
      </c>
      <c r="J29" s="87">
        <v>90</v>
      </c>
      <c r="K29" s="16">
        <f t="shared" si="0"/>
        <v>0</v>
      </c>
      <c r="L29" s="21"/>
      <c r="N29" s="22"/>
      <c r="O29" s="22"/>
      <c r="P29" s="22"/>
      <c r="Q29" s="22"/>
      <c r="R29" s="22"/>
      <c r="S29" s="22"/>
      <c r="T29" s="23"/>
      <c r="U29" s="22"/>
    </row>
    <row r="30" spans="1:21" ht="28.8" x14ac:dyDescent="0.3">
      <c r="A30" s="15" t="s">
        <v>161</v>
      </c>
      <c r="B30" s="15" t="s">
        <v>72</v>
      </c>
      <c r="C30" s="15"/>
      <c r="D30" s="15" t="s">
        <v>73</v>
      </c>
      <c r="E30" s="15"/>
      <c r="F30" s="15" t="s">
        <v>74</v>
      </c>
      <c r="G30" s="15" t="s">
        <v>13</v>
      </c>
      <c r="H30" s="15" t="s">
        <v>134</v>
      </c>
      <c r="I30" s="20">
        <v>0</v>
      </c>
      <c r="J30" s="87">
        <v>300</v>
      </c>
      <c r="K30" s="16">
        <f t="shared" si="0"/>
        <v>0</v>
      </c>
      <c r="L30" s="21"/>
      <c r="N30" s="22"/>
      <c r="O30" s="22"/>
      <c r="P30" s="22"/>
      <c r="Q30" s="22"/>
      <c r="R30" s="22"/>
      <c r="S30" s="22"/>
      <c r="T30" s="23"/>
      <c r="U30" s="22"/>
    </row>
    <row r="31" spans="1:21" ht="28.8" x14ac:dyDescent="0.3">
      <c r="A31" s="15" t="s">
        <v>162</v>
      </c>
      <c r="B31" s="15" t="s">
        <v>75</v>
      </c>
      <c r="C31" s="15"/>
      <c r="D31" s="15" t="s">
        <v>73</v>
      </c>
      <c r="E31" s="15"/>
      <c r="F31" s="15" t="s">
        <v>74</v>
      </c>
      <c r="G31" s="15" t="s">
        <v>13</v>
      </c>
      <c r="H31" s="15" t="s">
        <v>134</v>
      </c>
      <c r="I31" s="20">
        <v>0</v>
      </c>
      <c r="J31" s="87">
        <v>160</v>
      </c>
      <c r="K31" s="16">
        <f t="shared" si="0"/>
        <v>0</v>
      </c>
      <c r="L31" s="21"/>
      <c r="N31" s="22"/>
      <c r="O31" s="22"/>
      <c r="P31" s="22"/>
      <c r="Q31" s="22"/>
      <c r="R31" s="22"/>
      <c r="S31" s="22"/>
      <c r="T31" s="23"/>
      <c r="U31" s="22"/>
    </row>
    <row r="32" spans="1:21" ht="28.8" x14ac:dyDescent="0.3">
      <c r="A32" s="15" t="s">
        <v>163</v>
      </c>
      <c r="B32" s="15" t="s">
        <v>76</v>
      </c>
      <c r="C32" s="15" t="s">
        <v>77</v>
      </c>
      <c r="D32" s="15" t="s">
        <v>78</v>
      </c>
      <c r="E32" s="15"/>
      <c r="F32" s="15" t="s">
        <v>79</v>
      </c>
      <c r="G32" s="15" t="s">
        <v>80</v>
      </c>
      <c r="H32" s="15" t="s">
        <v>134</v>
      </c>
      <c r="I32" s="20">
        <v>0</v>
      </c>
      <c r="J32" s="87">
        <v>54</v>
      </c>
      <c r="K32" s="16">
        <f t="shared" si="0"/>
        <v>0</v>
      </c>
      <c r="L32" s="21"/>
      <c r="N32" s="22"/>
      <c r="O32" s="22"/>
      <c r="P32" s="22"/>
      <c r="Q32" s="22"/>
      <c r="R32" s="22"/>
      <c r="S32" s="22"/>
      <c r="T32" s="23"/>
      <c r="U32" s="22"/>
    </row>
    <row r="33" spans="1:21" x14ac:dyDescent="0.3">
      <c r="A33" s="15" t="s">
        <v>164</v>
      </c>
      <c r="B33" s="15" t="s">
        <v>47</v>
      </c>
      <c r="C33" s="15"/>
      <c r="D33" s="15"/>
      <c r="E33" s="15"/>
      <c r="F33" s="15" t="s">
        <v>48</v>
      </c>
      <c r="G33" s="15" t="s">
        <v>13</v>
      </c>
      <c r="H33" s="15" t="s">
        <v>134</v>
      </c>
      <c r="I33" s="20">
        <v>0</v>
      </c>
      <c r="J33" s="88">
        <v>10</v>
      </c>
      <c r="K33" s="16">
        <f t="shared" si="0"/>
        <v>0</v>
      </c>
      <c r="L33" s="21"/>
      <c r="N33" s="22"/>
      <c r="O33" s="22"/>
      <c r="P33" s="22"/>
      <c r="Q33" s="22"/>
      <c r="R33" s="22"/>
      <c r="S33" s="22"/>
      <c r="T33" s="23"/>
      <c r="U33" s="22"/>
    </row>
    <row r="34" spans="1:21" x14ac:dyDescent="0.3">
      <c r="A34" s="15" t="s">
        <v>165</v>
      </c>
      <c r="B34" s="15" t="s">
        <v>189</v>
      </c>
      <c r="C34" s="15"/>
      <c r="D34" s="15" t="s">
        <v>190</v>
      </c>
      <c r="E34" s="15"/>
      <c r="F34" s="15"/>
      <c r="G34" s="15"/>
      <c r="H34" s="15" t="s">
        <v>134</v>
      </c>
      <c r="I34" s="20">
        <v>0</v>
      </c>
      <c r="J34" s="87">
        <v>20</v>
      </c>
      <c r="K34" s="16">
        <f t="shared" si="0"/>
        <v>0</v>
      </c>
      <c r="L34" s="21"/>
      <c r="N34" s="22"/>
      <c r="O34" s="22"/>
      <c r="P34" s="22"/>
      <c r="Q34" s="22"/>
      <c r="R34" s="22"/>
      <c r="S34" s="22"/>
      <c r="T34" s="23"/>
      <c r="U34" s="22"/>
    </row>
    <row r="35" spans="1:21" ht="29.4" thickBot="1" x14ac:dyDescent="0.35">
      <c r="A35" s="74" t="s">
        <v>267</v>
      </c>
      <c r="B35" s="77" t="s">
        <v>116</v>
      </c>
      <c r="C35" s="74"/>
      <c r="D35" s="77" t="s">
        <v>287</v>
      </c>
      <c r="E35" s="74"/>
      <c r="F35" s="18" t="s">
        <v>117</v>
      </c>
      <c r="G35" s="74"/>
      <c r="H35" s="74" t="s">
        <v>134</v>
      </c>
      <c r="I35" s="75">
        <v>0</v>
      </c>
      <c r="J35" s="89">
        <v>350</v>
      </c>
      <c r="K35" s="16">
        <f t="shared" si="0"/>
        <v>0</v>
      </c>
      <c r="L35" s="76"/>
      <c r="N35" s="41"/>
      <c r="O35" s="41"/>
      <c r="P35" s="22"/>
      <c r="Q35" s="22"/>
      <c r="R35" s="22"/>
      <c r="S35" s="22"/>
      <c r="T35" s="23"/>
      <c r="U35" s="22"/>
    </row>
    <row r="36" spans="1:21" ht="61.8" customHeight="1" thickBot="1" x14ac:dyDescent="0.35">
      <c r="A36" s="86"/>
      <c r="B36" s="86"/>
      <c r="C36" s="86"/>
      <c r="D36" s="124"/>
      <c r="E36" s="134" t="s">
        <v>284</v>
      </c>
      <c r="F36" s="135"/>
      <c r="G36" s="32"/>
      <c r="H36" s="86"/>
      <c r="J36" s="78" t="s">
        <v>98</v>
      </c>
      <c r="K36" s="37">
        <f>SUM(K3:K35)</f>
        <v>0</v>
      </c>
      <c r="L36" s="32"/>
      <c r="M36" s="40"/>
      <c r="N36" s="44" t="s">
        <v>204</v>
      </c>
      <c r="O36" s="122">
        <v>0</v>
      </c>
      <c r="R36" s="12"/>
      <c r="T36" s="1"/>
    </row>
    <row r="37" spans="1:21" ht="46.2" customHeight="1" thickBot="1" x14ac:dyDescent="0.35">
      <c r="F37" s="40"/>
      <c r="J37" s="73"/>
      <c r="K37" s="42"/>
      <c r="N37" s="45" t="s">
        <v>261</v>
      </c>
      <c r="O37" s="50">
        <v>100</v>
      </c>
    </row>
    <row r="38" spans="1:21" ht="29.4" customHeight="1" thickBot="1" x14ac:dyDescent="0.35">
      <c r="N38" s="51" t="s">
        <v>262</v>
      </c>
      <c r="O38" s="43">
        <f>O36*O37</f>
        <v>0</v>
      </c>
    </row>
  </sheetData>
  <sheetProtection algorithmName="SHA-512" hashValue="DiuGJ2sj9TYQJLBxGpetyU9LztWDFPQcGlMN8Ux7y478/SgqZiGG08zi00twucPI2rWC0QsEDDG24z7ZSY+njQ==" saltValue="oH5B+DKTbXxqzWBz1l9HfA==" spinCount="100000" sheet="1" objects="1" scenarios="1"/>
  <mergeCells count="3">
    <mergeCell ref="B1:L1"/>
    <mergeCell ref="N1:U1"/>
    <mergeCell ref="E36:F36"/>
  </mergeCells>
  <pageMargins left="0.7" right="0.7" top="0.75" bottom="0.75" header="0.3" footer="0.3"/>
  <pageSetup paperSize="9" orientation="portrait" horizont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
  <sheetViews>
    <sheetView showGridLines="0" topLeftCell="A2" zoomScale="110" zoomScaleNormal="110" workbookViewId="0">
      <selection activeCell="H25" sqref="H25"/>
    </sheetView>
  </sheetViews>
  <sheetFormatPr defaultRowHeight="14.4" x14ac:dyDescent="0.3"/>
  <cols>
    <col min="2" max="2" width="13" customWidth="1"/>
    <col min="4" max="4" width="28.44140625" customWidth="1"/>
    <col min="5" max="5" width="23.5546875" style="17" customWidth="1"/>
    <col min="7" max="7" width="21.5546875" style="17" customWidth="1"/>
    <col min="8" max="8" width="45.6640625" customWidth="1"/>
  </cols>
  <sheetData>
    <row r="1" spans="1:8" s="5" customFormat="1" ht="25.2" customHeight="1" x14ac:dyDescent="0.4">
      <c r="B1" s="79" t="s">
        <v>271</v>
      </c>
      <c r="E1" s="17"/>
      <c r="G1" s="17"/>
    </row>
    <row r="2" spans="1:8" ht="31.2" x14ac:dyDescent="0.3">
      <c r="A2" s="3" t="s">
        <v>137</v>
      </c>
      <c r="B2" s="3" t="s">
        <v>167</v>
      </c>
      <c r="C2" s="3" t="s">
        <v>1</v>
      </c>
      <c r="D2" s="3" t="s">
        <v>2</v>
      </c>
      <c r="E2" s="11" t="s">
        <v>206</v>
      </c>
      <c r="F2" s="27" t="s">
        <v>3</v>
      </c>
      <c r="G2" s="11" t="s">
        <v>86</v>
      </c>
      <c r="H2" s="3" t="s">
        <v>260</v>
      </c>
    </row>
    <row r="3" spans="1:8" s="5" customFormat="1" x14ac:dyDescent="0.3">
      <c r="A3" s="61" t="s">
        <v>230</v>
      </c>
      <c r="B3" s="61" t="s">
        <v>210</v>
      </c>
      <c r="C3" s="61" t="s">
        <v>168</v>
      </c>
      <c r="D3" s="31" t="s">
        <v>211</v>
      </c>
      <c r="E3" s="49">
        <v>0</v>
      </c>
      <c r="F3" s="64">
        <v>7</v>
      </c>
      <c r="G3" s="48">
        <f>E3*F3</f>
        <v>0</v>
      </c>
      <c r="H3" s="65"/>
    </row>
    <row r="4" spans="1:8" s="5" customFormat="1" x14ac:dyDescent="0.3">
      <c r="A4" s="61" t="s">
        <v>231</v>
      </c>
      <c r="B4" s="61" t="s">
        <v>210</v>
      </c>
      <c r="C4" s="61" t="s">
        <v>168</v>
      </c>
      <c r="D4" s="31" t="s">
        <v>212</v>
      </c>
      <c r="E4" s="49">
        <v>0</v>
      </c>
      <c r="F4" s="64">
        <v>12</v>
      </c>
      <c r="G4" s="48">
        <f t="shared" ref="G4:G21" si="0">E4*F4</f>
        <v>0</v>
      </c>
      <c r="H4" s="65"/>
    </row>
    <row r="5" spans="1:8" s="5" customFormat="1" x14ac:dyDescent="0.3">
      <c r="A5" s="61" t="s">
        <v>232</v>
      </c>
      <c r="B5" s="61" t="s">
        <v>229</v>
      </c>
      <c r="C5" s="61" t="s">
        <v>168</v>
      </c>
      <c r="D5" s="31" t="s">
        <v>213</v>
      </c>
      <c r="E5" s="49">
        <v>0</v>
      </c>
      <c r="F5" s="64">
        <v>2</v>
      </c>
      <c r="G5" s="48">
        <f t="shared" si="0"/>
        <v>0</v>
      </c>
      <c r="H5" s="65"/>
    </row>
    <row r="6" spans="1:8" s="5" customFormat="1" x14ac:dyDescent="0.3">
      <c r="A6" s="61" t="s">
        <v>233</v>
      </c>
      <c r="B6" s="61" t="s">
        <v>214</v>
      </c>
      <c r="C6" s="61" t="s">
        <v>215</v>
      </c>
      <c r="D6" s="31" t="s">
        <v>218</v>
      </c>
      <c r="E6" s="49">
        <v>0</v>
      </c>
      <c r="F6" s="64">
        <v>117</v>
      </c>
      <c r="G6" s="48">
        <f t="shared" si="0"/>
        <v>0</v>
      </c>
      <c r="H6" s="65"/>
    </row>
    <row r="7" spans="1:8" s="5" customFormat="1" x14ac:dyDescent="0.3">
      <c r="A7" s="61" t="s">
        <v>234</v>
      </c>
      <c r="B7" s="61" t="s">
        <v>214</v>
      </c>
      <c r="C7" s="61" t="s">
        <v>215</v>
      </c>
      <c r="D7" s="31" t="s">
        <v>217</v>
      </c>
      <c r="E7" s="49">
        <v>0</v>
      </c>
      <c r="F7" s="64">
        <v>230</v>
      </c>
      <c r="G7" s="48">
        <f t="shared" si="0"/>
        <v>0</v>
      </c>
      <c r="H7" s="65"/>
    </row>
    <row r="8" spans="1:8" s="5" customFormat="1" x14ac:dyDescent="0.3">
      <c r="A8" s="61" t="s">
        <v>235</v>
      </c>
      <c r="B8" s="61" t="s">
        <v>216</v>
      </c>
      <c r="C8" s="61" t="s">
        <v>168</v>
      </c>
      <c r="D8" s="31" t="s">
        <v>219</v>
      </c>
      <c r="E8" s="49">
        <v>0</v>
      </c>
      <c r="F8" s="64">
        <v>15</v>
      </c>
      <c r="G8" s="48">
        <f t="shared" si="0"/>
        <v>0</v>
      </c>
      <c r="H8" s="65"/>
    </row>
    <row r="9" spans="1:8" s="5" customFormat="1" x14ac:dyDescent="0.3">
      <c r="A9" s="61" t="s">
        <v>236</v>
      </c>
      <c r="B9" s="61" t="s">
        <v>169</v>
      </c>
      <c r="C9" s="61" t="s">
        <v>168</v>
      </c>
      <c r="D9" s="31" t="s">
        <v>220</v>
      </c>
      <c r="E9" s="49">
        <v>0</v>
      </c>
      <c r="F9" s="64">
        <v>50</v>
      </c>
      <c r="G9" s="48">
        <f t="shared" si="0"/>
        <v>0</v>
      </c>
      <c r="H9" s="65"/>
    </row>
    <row r="10" spans="1:8" x14ac:dyDescent="0.3">
      <c r="A10" s="61" t="s">
        <v>237</v>
      </c>
      <c r="B10" s="68" t="s">
        <v>169</v>
      </c>
      <c r="C10" s="62" t="s">
        <v>168</v>
      </c>
      <c r="D10" s="66" t="s">
        <v>221</v>
      </c>
      <c r="E10" s="49">
        <v>0</v>
      </c>
      <c r="F10" s="64">
        <v>1</v>
      </c>
      <c r="G10" s="48">
        <f t="shared" si="0"/>
        <v>0</v>
      </c>
      <c r="H10" s="65"/>
    </row>
    <row r="11" spans="1:8" x14ac:dyDescent="0.3">
      <c r="A11" s="61" t="s">
        <v>238</v>
      </c>
      <c r="B11" s="68" t="s">
        <v>169</v>
      </c>
      <c r="C11" s="62" t="s">
        <v>168</v>
      </c>
      <c r="D11" s="66" t="s">
        <v>222</v>
      </c>
      <c r="E11" s="49">
        <v>0</v>
      </c>
      <c r="F11" s="64">
        <v>6</v>
      </c>
      <c r="G11" s="48">
        <f t="shared" si="0"/>
        <v>0</v>
      </c>
      <c r="H11" s="65"/>
    </row>
    <row r="12" spans="1:8" x14ac:dyDescent="0.3">
      <c r="A12" s="61" t="s">
        <v>174</v>
      </c>
      <c r="B12" s="68" t="s">
        <v>170</v>
      </c>
      <c r="C12" s="61" t="s">
        <v>168</v>
      </c>
      <c r="D12" s="66" t="s">
        <v>208</v>
      </c>
      <c r="E12" s="49">
        <v>0</v>
      </c>
      <c r="F12" s="64">
        <v>3</v>
      </c>
      <c r="G12" s="48">
        <f t="shared" si="0"/>
        <v>0</v>
      </c>
      <c r="H12" s="65"/>
    </row>
    <row r="13" spans="1:8" x14ac:dyDescent="0.3">
      <c r="A13" s="61" t="s">
        <v>175</v>
      </c>
      <c r="B13" s="68" t="s">
        <v>170</v>
      </c>
      <c r="C13" s="61" t="s">
        <v>168</v>
      </c>
      <c r="D13" s="66" t="s">
        <v>209</v>
      </c>
      <c r="E13" s="49">
        <v>0</v>
      </c>
      <c r="F13" s="64">
        <v>1</v>
      </c>
      <c r="G13" s="48">
        <f t="shared" si="0"/>
        <v>0</v>
      </c>
      <c r="H13" s="65"/>
    </row>
    <row r="14" spans="1:8" x14ac:dyDescent="0.3">
      <c r="A14" s="61" t="s">
        <v>176</v>
      </c>
      <c r="B14" s="68" t="s">
        <v>171</v>
      </c>
      <c r="C14" s="62" t="s">
        <v>168</v>
      </c>
      <c r="D14" s="66" t="s">
        <v>172</v>
      </c>
      <c r="E14" s="49">
        <v>0</v>
      </c>
      <c r="F14" s="64">
        <v>6</v>
      </c>
      <c r="G14" s="48">
        <f t="shared" si="0"/>
        <v>0</v>
      </c>
      <c r="H14" s="65"/>
    </row>
    <row r="15" spans="1:8" s="5" customFormat="1" x14ac:dyDescent="0.3">
      <c r="A15" s="61" t="s">
        <v>177</v>
      </c>
      <c r="B15" s="68" t="s">
        <v>223</v>
      </c>
      <c r="C15" s="62" t="s">
        <v>168</v>
      </c>
      <c r="D15" s="67">
        <v>883</v>
      </c>
      <c r="E15" s="49">
        <v>0</v>
      </c>
      <c r="F15" s="64">
        <v>1</v>
      </c>
      <c r="G15" s="48">
        <f t="shared" si="0"/>
        <v>0</v>
      </c>
      <c r="H15" s="65"/>
    </row>
    <row r="16" spans="1:8" s="5" customFormat="1" x14ac:dyDescent="0.3">
      <c r="A16" s="61" t="s">
        <v>178</v>
      </c>
      <c r="B16" s="68" t="s">
        <v>224</v>
      </c>
      <c r="C16" s="62" t="s">
        <v>168</v>
      </c>
      <c r="D16" s="67" t="s">
        <v>225</v>
      </c>
      <c r="E16" s="49">
        <v>0</v>
      </c>
      <c r="F16" s="64">
        <v>4</v>
      </c>
      <c r="G16" s="48">
        <f t="shared" si="0"/>
        <v>0</v>
      </c>
      <c r="H16" s="65"/>
    </row>
    <row r="17" spans="1:8" s="5" customFormat="1" x14ac:dyDescent="0.3">
      <c r="A17" s="61" t="s">
        <v>179</v>
      </c>
      <c r="B17" s="68" t="s">
        <v>224</v>
      </c>
      <c r="C17" s="62" t="s">
        <v>168</v>
      </c>
      <c r="D17" s="67" t="s">
        <v>226</v>
      </c>
      <c r="E17" s="49">
        <v>0</v>
      </c>
      <c r="F17" s="64">
        <v>11</v>
      </c>
      <c r="G17" s="48">
        <f t="shared" si="0"/>
        <v>0</v>
      </c>
      <c r="H17" s="65"/>
    </row>
    <row r="18" spans="1:8" s="5" customFormat="1" x14ac:dyDescent="0.3">
      <c r="A18" s="61" t="s">
        <v>180</v>
      </c>
      <c r="B18" s="68" t="s">
        <v>224</v>
      </c>
      <c r="C18" s="62" t="s">
        <v>168</v>
      </c>
      <c r="D18" s="67" t="s">
        <v>227</v>
      </c>
      <c r="E18" s="49">
        <v>0</v>
      </c>
      <c r="F18" s="64">
        <v>8</v>
      </c>
      <c r="G18" s="48">
        <f t="shared" si="0"/>
        <v>0</v>
      </c>
      <c r="H18" s="65"/>
    </row>
    <row r="19" spans="1:8" x14ac:dyDescent="0.3">
      <c r="A19" s="61" t="s">
        <v>181</v>
      </c>
      <c r="B19" s="69" t="s">
        <v>173</v>
      </c>
      <c r="C19" s="63" t="s">
        <v>168</v>
      </c>
      <c r="D19" s="66" t="s">
        <v>239</v>
      </c>
      <c r="E19" s="49">
        <v>0</v>
      </c>
      <c r="F19" s="64">
        <v>9</v>
      </c>
      <c r="G19" s="48">
        <f t="shared" si="0"/>
        <v>0</v>
      </c>
      <c r="H19" s="65"/>
    </row>
    <row r="20" spans="1:8" s="5" customFormat="1" x14ac:dyDescent="0.3">
      <c r="A20" s="61" t="s">
        <v>182</v>
      </c>
      <c r="B20" s="69" t="s">
        <v>173</v>
      </c>
      <c r="C20" s="63" t="s">
        <v>168</v>
      </c>
      <c r="D20" s="66" t="s">
        <v>228</v>
      </c>
      <c r="E20" s="49">
        <v>0</v>
      </c>
      <c r="F20" s="64">
        <v>3</v>
      </c>
      <c r="G20" s="48">
        <f t="shared" si="0"/>
        <v>0</v>
      </c>
      <c r="H20" s="65"/>
    </row>
    <row r="21" spans="1:8" ht="15" thickBot="1" x14ac:dyDescent="0.35">
      <c r="A21" s="61" t="s">
        <v>183</v>
      </c>
      <c r="B21" s="68" t="s">
        <v>207</v>
      </c>
      <c r="C21" s="62" t="s">
        <v>168</v>
      </c>
      <c r="D21" s="66" t="s">
        <v>240</v>
      </c>
      <c r="E21" s="49">
        <v>0</v>
      </c>
      <c r="F21" s="64">
        <v>4</v>
      </c>
      <c r="G21" s="48">
        <f t="shared" si="0"/>
        <v>0</v>
      </c>
      <c r="H21" s="65"/>
    </row>
    <row r="22" spans="1:8" ht="15" thickBot="1" x14ac:dyDescent="0.35">
      <c r="A22" s="5"/>
      <c r="B22" s="33" t="s">
        <v>242</v>
      </c>
      <c r="C22" s="5"/>
      <c r="D22" s="5"/>
      <c r="E22" s="17" t="s">
        <v>202</v>
      </c>
      <c r="F22" s="34"/>
      <c r="G22" s="35">
        <f>SUM(G3:G21)</f>
        <v>0</v>
      </c>
    </row>
    <row r="23" spans="1:8" x14ac:dyDescent="0.3">
      <c r="B23" s="46"/>
    </row>
    <row r="24" spans="1:8" x14ac:dyDescent="0.3">
      <c r="A24" s="46"/>
      <c r="B24" s="47"/>
    </row>
    <row r="29" spans="1:8" x14ac:dyDescent="0.3">
      <c r="D29" s="46"/>
    </row>
  </sheetData>
  <sheetProtection algorithmName="SHA-512" hashValue="eRh18dFh5Coo7azscFdEMyPGgJOtJyGEPTYCV0F2tCHJ6djurMFgIDhvASQhyXqFAMQHS4L94KFBq7FQDhcWSg==" saltValue="ltnfeL0suIiK00Xxi5ACh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
  <sheetViews>
    <sheetView showGridLines="0" tabSelected="1" topLeftCell="C3" zoomScaleNormal="100" workbookViewId="0">
      <selection activeCell="N3" sqref="N3:N7"/>
    </sheetView>
  </sheetViews>
  <sheetFormatPr defaultColWidth="9.109375" defaultRowHeight="14.4" x14ac:dyDescent="0.3"/>
  <cols>
    <col min="1" max="1" width="9.109375" style="6"/>
    <col min="2" max="2" width="22.5546875" style="30" customWidth="1"/>
    <col min="3" max="3" width="16.88671875" style="30" customWidth="1"/>
    <col min="4" max="4" width="61.6640625" style="30" customWidth="1"/>
    <col min="5" max="5" width="17.44140625" style="6" customWidth="1"/>
    <col min="6" max="6" width="14.77734375" style="6" customWidth="1"/>
    <col min="7" max="7" width="28.6640625" style="6" customWidth="1"/>
    <col min="8" max="8" width="9.109375" style="6"/>
    <col min="9" max="9" width="25.109375" style="6" customWidth="1"/>
    <col min="10" max="10" width="24.44140625" style="6" customWidth="1"/>
    <col min="11" max="11" width="22.109375" style="6" customWidth="1"/>
    <col min="12" max="12" width="24.5546875" style="54" customWidth="1"/>
    <col min="13" max="13" width="18.5546875" style="58" customWidth="1"/>
    <col min="14" max="14" width="21.33203125" style="19" customWidth="1"/>
    <col min="15" max="15" width="44.88671875" style="6" customWidth="1"/>
    <col min="16" max="16384" width="9.109375" style="6"/>
  </cols>
  <sheetData>
    <row r="1" spans="1:15" ht="31.2" customHeight="1" x14ac:dyDescent="0.3">
      <c r="B1" s="136" t="s">
        <v>272</v>
      </c>
      <c r="C1" s="137"/>
      <c r="F1" s="80"/>
      <c r="G1" s="81"/>
    </row>
    <row r="2" spans="1:15" ht="46.8" x14ac:dyDescent="0.3">
      <c r="A2" s="3" t="s">
        <v>137</v>
      </c>
      <c r="B2" s="28" t="s">
        <v>0</v>
      </c>
      <c r="C2" s="28" t="s">
        <v>1</v>
      </c>
      <c r="D2" s="28" t="s">
        <v>88</v>
      </c>
      <c r="E2" s="7" t="s">
        <v>136</v>
      </c>
      <c r="F2" s="7" t="s">
        <v>289</v>
      </c>
      <c r="G2" s="7" t="s">
        <v>290</v>
      </c>
      <c r="H2" s="7" t="s">
        <v>12</v>
      </c>
      <c r="I2" s="7" t="s">
        <v>101</v>
      </c>
      <c r="J2" s="7" t="s">
        <v>102</v>
      </c>
      <c r="K2" s="7" t="s">
        <v>103</v>
      </c>
      <c r="L2" s="52" t="s">
        <v>205</v>
      </c>
      <c r="M2" s="56" t="s">
        <v>121</v>
      </c>
      <c r="N2" s="11" t="s">
        <v>203</v>
      </c>
      <c r="O2" s="3" t="s">
        <v>6</v>
      </c>
    </row>
    <row r="3" spans="1:15" s="30" customFormat="1" ht="91.8" customHeight="1" x14ac:dyDescent="0.3">
      <c r="A3" s="29" t="s">
        <v>184</v>
      </c>
      <c r="B3" s="29" t="s">
        <v>124</v>
      </c>
      <c r="C3" s="29" t="s">
        <v>105</v>
      </c>
      <c r="D3" s="29" t="s">
        <v>122</v>
      </c>
      <c r="E3" s="70" t="s">
        <v>127</v>
      </c>
      <c r="F3" s="70" t="s">
        <v>123</v>
      </c>
      <c r="G3" s="70" t="s">
        <v>269</v>
      </c>
      <c r="H3" s="70" t="s">
        <v>104</v>
      </c>
      <c r="I3" s="70"/>
      <c r="J3" s="70" t="s">
        <v>106</v>
      </c>
      <c r="K3" s="70" t="s">
        <v>107</v>
      </c>
      <c r="L3" s="53">
        <v>0</v>
      </c>
      <c r="M3" s="71">
        <v>175</v>
      </c>
      <c r="N3" s="59">
        <f>L3*M3</f>
        <v>0</v>
      </c>
      <c r="O3" s="55"/>
    </row>
    <row r="4" spans="1:15" s="30" customFormat="1" ht="43.2" x14ac:dyDescent="0.3">
      <c r="A4" s="29" t="s">
        <v>185</v>
      </c>
      <c r="B4" s="29" t="s">
        <v>108</v>
      </c>
      <c r="C4" s="29" t="s">
        <v>112</v>
      </c>
      <c r="D4" s="29" t="s">
        <v>109</v>
      </c>
      <c r="E4" s="70" t="s">
        <v>127</v>
      </c>
      <c r="F4" s="70"/>
      <c r="G4" s="70" t="s">
        <v>110</v>
      </c>
      <c r="H4" s="72" t="s">
        <v>111</v>
      </c>
      <c r="I4" s="70"/>
      <c r="J4" s="70" t="s">
        <v>106</v>
      </c>
      <c r="K4" s="70" t="s">
        <v>107</v>
      </c>
      <c r="L4" s="53">
        <v>0</v>
      </c>
      <c r="M4" s="71">
        <v>300</v>
      </c>
      <c r="N4" s="59">
        <f t="shared" ref="N4:N7" si="0">L4*M4</f>
        <v>0</v>
      </c>
      <c r="O4" s="55"/>
    </row>
    <row r="5" spans="1:15" s="30" customFormat="1" ht="72" x14ac:dyDescent="0.3">
      <c r="A5" s="29" t="s">
        <v>186</v>
      </c>
      <c r="B5" s="29" t="s">
        <v>113</v>
      </c>
      <c r="C5" s="29" t="s">
        <v>128</v>
      </c>
      <c r="D5" s="29" t="s">
        <v>129</v>
      </c>
      <c r="E5" s="70" t="s">
        <v>127</v>
      </c>
      <c r="F5" s="70" t="s">
        <v>125</v>
      </c>
      <c r="G5" s="70" t="s">
        <v>126</v>
      </c>
      <c r="H5" s="70" t="s">
        <v>111</v>
      </c>
      <c r="I5" s="70"/>
      <c r="J5" s="70" t="s">
        <v>106</v>
      </c>
      <c r="K5" s="70" t="s">
        <v>107</v>
      </c>
      <c r="L5" s="53">
        <v>0</v>
      </c>
      <c r="M5" s="71">
        <v>50</v>
      </c>
      <c r="N5" s="59">
        <f t="shared" si="0"/>
        <v>0</v>
      </c>
      <c r="O5" s="55"/>
    </row>
    <row r="6" spans="1:15" s="30" customFormat="1" ht="57.6" x14ac:dyDescent="0.3">
      <c r="A6" s="29" t="s">
        <v>187</v>
      </c>
      <c r="B6" s="29" t="s">
        <v>114</v>
      </c>
      <c r="C6" s="29" t="s">
        <v>130</v>
      </c>
      <c r="D6" s="29" t="s">
        <v>268</v>
      </c>
      <c r="E6" s="70" t="s">
        <v>127</v>
      </c>
      <c r="F6" s="70" t="s">
        <v>125</v>
      </c>
      <c r="G6" s="70" t="s">
        <v>131</v>
      </c>
      <c r="H6" s="70" t="s">
        <v>111</v>
      </c>
      <c r="I6" s="70"/>
      <c r="J6" s="70" t="s">
        <v>106</v>
      </c>
      <c r="K6" s="70" t="s">
        <v>107</v>
      </c>
      <c r="L6" s="53">
        <v>0</v>
      </c>
      <c r="M6" s="71">
        <v>80</v>
      </c>
      <c r="N6" s="59">
        <f t="shared" si="0"/>
        <v>0</v>
      </c>
      <c r="O6" s="55"/>
    </row>
    <row r="7" spans="1:15" s="30" customFormat="1" ht="29.4" thickBot="1" x14ac:dyDescent="0.35">
      <c r="A7" s="29" t="s">
        <v>188</v>
      </c>
      <c r="B7" s="29" t="s">
        <v>133</v>
      </c>
      <c r="C7" s="29"/>
      <c r="D7" s="29" t="s">
        <v>132</v>
      </c>
      <c r="E7" s="70" t="s">
        <v>115</v>
      </c>
      <c r="F7" s="125"/>
      <c r="G7" s="125" t="s">
        <v>118</v>
      </c>
      <c r="H7" s="70" t="s">
        <v>134</v>
      </c>
      <c r="I7" s="70" t="s">
        <v>135</v>
      </c>
      <c r="J7" s="70" t="s">
        <v>115</v>
      </c>
      <c r="K7" s="70" t="s">
        <v>119</v>
      </c>
      <c r="L7" s="53">
        <v>0</v>
      </c>
      <c r="M7" s="71">
        <v>2000</v>
      </c>
      <c r="N7" s="60">
        <f t="shared" si="0"/>
        <v>0</v>
      </c>
      <c r="O7" s="55"/>
    </row>
    <row r="8" spans="1:15" ht="81" customHeight="1" thickBot="1" x14ac:dyDescent="0.35">
      <c r="F8" s="138" t="s">
        <v>288</v>
      </c>
      <c r="G8" s="139"/>
      <c r="H8" s="127"/>
      <c r="L8" s="54" t="s">
        <v>98</v>
      </c>
      <c r="M8" s="57"/>
      <c r="N8" s="36">
        <f>SUM(N3:N7)</f>
        <v>0</v>
      </c>
    </row>
    <row r="9" spans="1:15" x14ac:dyDescent="0.3">
      <c r="F9" s="126"/>
      <c r="G9" s="126"/>
    </row>
  </sheetData>
  <sheetProtection algorithmName="SHA-512" hashValue="shC4wzPSY2VrTpRt6cNg63EESq0efKfMDzxK7ud6RbKjGL7AlG/O1uwIts8vx6geIS2bP+HtJgkE7eA9LX6DAA==" saltValue="a5OJ6PiISWRBO3KxMRQyTw==" spinCount="100000" sheet="1" objects="1" scenarios="1"/>
  <mergeCells count="2">
    <mergeCell ref="B1:C1"/>
    <mergeCell ref="F8:G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showGridLines="0" workbookViewId="0">
      <selection activeCell="C3" sqref="C3:C10"/>
    </sheetView>
  </sheetViews>
  <sheetFormatPr defaultRowHeight="14.4" x14ac:dyDescent="0.3"/>
  <cols>
    <col min="1" max="1" width="28.44140625" customWidth="1"/>
    <col min="2" max="2" width="45.5546875" bestFit="1" customWidth="1"/>
    <col min="3" max="3" width="25.88671875" bestFit="1" customWidth="1"/>
  </cols>
  <sheetData>
    <row r="1" spans="1:3" ht="31.8" customHeight="1" x14ac:dyDescent="0.3">
      <c r="A1" s="82" t="s">
        <v>273</v>
      </c>
    </row>
    <row r="2" spans="1:3" ht="23.4" customHeight="1" x14ac:dyDescent="0.3">
      <c r="A2" s="8" t="s">
        <v>88</v>
      </c>
      <c r="B2" s="8" t="s">
        <v>89</v>
      </c>
      <c r="C2" s="83" t="s">
        <v>120</v>
      </c>
    </row>
    <row r="3" spans="1:3" x14ac:dyDescent="0.3">
      <c r="A3" s="10" t="s">
        <v>90</v>
      </c>
      <c r="B3" s="10" t="s">
        <v>91</v>
      </c>
      <c r="C3" s="24">
        <v>0</v>
      </c>
    </row>
    <row r="4" spans="1:3" x14ac:dyDescent="0.3">
      <c r="A4" s="10" t="s">
        <v>92</v>
      </c>
      <c r="B4" s="10" t="s">
        <v>91</v>
      </c>
      <c r="C4" s="25">
        <v>0</v>
      </c>
    </row>
    <row r="5" spans="1:3" x14ac:dyDescent="0.3">
      <c r="A5" s="10" t="s">
        <v>93</v>
      </c>
      <c r="B5" s="10" t="s">
        <v>94</v>
      </c>
      <c r="C5" s="25">
        <v>0</v>
      </c>
    </row>
    <row r="6" spans="1:3" x14ac:dyDescent="0.3">
      <c r="A6" s="10" t="s">
        <v>93</v>
      </c>
      <c r="B6" s="10" t="s">
        <v>95</v>
      </c>
      <c r="C6" s="25">
        <v>0</v>
      </c>
    </row>
    <row r="7" spans="1:3" x14ac:dyDescent="0.3">
      <c r="A7" s="10" t="s">
        <v>96</v>
      </c>
      <c r="B7" s="10" t="s">
        <v>95</v>
      </c>
      <c r="C7" s="25">
        <v>0</v>
      </c>
    </row>
    <row r="8" spans="1:3" x14ac:dyDescent="0.3">
      <c r="A8" s="10" t="s">
        <v>96</v>
      </c>
      <c r="B8" s="10" t="s">
        <v>91</v>
      </c>
      <c r="C8" s="25">
        <v>0</v>
      </c>
    </row>
    <row r="9" spans="1:3" s="5" customFormat="1" x14ac:dyDescent="0.3">
      <c r="A9" s="10" t="s">
        <v>99</v>
      </c>
      <c r="B9" s="10" t="s">
        <v>100</v>
      </c>
      <c r="C9" s="25">
        <v>0</v>
      </c>
    </row>
    <row r="10" spans="1:3" x14ac:dyDescent="0.3">
      <c r="A10" s="10" t="s">
        <v>97</v>
      </c>
      <c r="B10" s="10" t="s">
        <v>91</v>
      </c>
      <c r="C10" s="25">
        <v>0</v>
      </c>
    </row>
    <row r="11" spans="1:3" x14ac:dyDescent="0.3">
      <c r="A11" s="9"/>
      <c r="B11" s="9"/>
      <c r="C11" s="9"/>
    </row>
  </sheetData>
  <sheetProtection algorithmName="SHA-512" hashValue="5PHxRlXenv04cwfC6wPgXORVwfMzCslvaLZp5GSIOYgX6rwfvyOREASuDN333FecDDFkUPgFuSj5ZcKvHny0cg==" saltValue="LxtvDk7Nk3l3u7XORDLfcA==" spinCount="100000" sheet="1" objects="1" scenarios="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Invulinstructie</vt:lpstr>
      <vt:lpstr>1. Inschrijfstaat</vt:lpstr>
      <vt:lpstr>2a. Kleding medewerkers</vt:lpstr>
      <vt:lpstr>2b. Schoenen</vt:lpstr>
      <vt:lpstr>2c. Kleding werkgestraften</vt:lpstr>
      <vt:lpstr>3. Vermaak en reparatie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R901009680</dc:creator>
  <cp:lastModifiedBy>Sebastiaan Teuben</cp:lastModifiedBy>
  <dcterms:created xsi:type="dcterms:W3CDTF">2019-12-01T11:40:25Z</dcterms:created>
  <dcterms:modified xsi:type="dcterms:W3CDTF">2025-12-03T15:02:27Z</dcterms:modified>
</cp:coreProperties>
</file>