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R:\Control &amp; Auditing\Inkoop\01. Actuele Productgroepen\Werkkleding EA\05 Nota van Inlichtingen\Nota van Inlichtingen 1\Gewijzigde documenten\"/>
    </mc:Choice>
  </mc:AlternateContent>
  <xr:revisionPtr revIDLastSave="0" documentId="13_ncr:1_{D738206E-03FE-40C4-B178-B25B45F474FE}" xr6:coauthVersionLast="47" xr6:coauthVersionMax="47" xr10:uidLastSave="{00000000-0000-0000-0000-000000000000}"/>
  <bookViews>
    <workbookView xWindow="-108" yWindow="-108" windowWidth="23256" windowHeight="12576" activeTab="4" xr2:uid="{00000000-000D-0000-FFFF-FFFF00000000}"/>
  </bookViews>
  <sheets>
    <sheet name="Invulinstructie" sheetId="8" r:id="rId1"/>
    <sheet name="1. Inschrijfstaat" sheetId="7" r:id="rId2"/>
    <sheet name="2a. Kleding medewerkers" sheetId="1" r:id="rId3"/>
    <sheet name="2b. Schoenen" sheetId="3" r:id="rId4"/>
    <sheet name="2c. Kleding werkgestraften" sheetId="5" r:id="rId5"/>
    <sheet name="3. Vermaak en reparatie" sheetId="4" r:id="rId6"/>
  </sheets>
  <externalReferences>
    <externalReference r:id="rId7"/>
    <externalReference r:id="rId8"/>
    <externalReference r:id="rId9"/>
    <externalReference r:id="rId10"/>
    <externalReference r:id="rId11"/>
    <externalReference r:id="rId12"/>
  </externalReferences>
  <definedNames>
    <definedName name="_" hidden="1">[1]Blad1!#REF!</definedName>
    <definedName name="__123Graph_A" hidden="1">'[2]Offerteformulier 1'!#REF!</definedName>
    <definedName name="_1_0_F" hidden="1">[1]Blad1!#REF!</definedName>
    <definedName name="_1F" hidden="1">[1]Blad1!#REF!</definedName>
    <definedName name="_2_0_F" hidden="1">[1]Blad1!#REF!</definedName>
    <definedName name="_3_0_F" hidden="1">[1]Blad1!#REF!</definedName>
    <definedName name="_4_0_F" hidden="1">[1]Blad1!#REF!</definedName>
    <definedName name="_7_0_F" hidden="1">[1]Blad1!#REF!</definedName>
    <definedName name="_8_0_F" hidden="1">[1]Blad1!#REF!</definedName>
    <definedName name="_Fill" localSheetId="1" hidden="1">[1]Blad1!#REF!</definedName>
    <definedName name="_Fill" hidden="1">[1]Blad1!#REF!</definedName>
    <definedName name="_fill2" hidden="1">[1]Blad1!#REF!</definedName>
    <definedName name="_Key1" localSheetId="1" hidden="1">#REF!</definedName>
    <definedName name="_Key1" hidden="1">#REF!</definedName>
    <definedName name="_Key2" localSheetId="1" hidden="1">#REF!</definedName>
    <definedName name="_Key2" hidden="1">#REF!</definedName>
    <definedName name="_Key3" hidden="1">#REF!</definedName>
    <definedName name="_Order1" hidden="1">255</definedName>
    <definedName name="_Order2" hidden="1">255</definedName>
    <definedName name="_Sort" localSheetId="1" hidden="1">#REF!</definedName>
    <definedName name="_Sort" hidden="1">#REF!</definedName>
    <definedName name="_Sort2" hidden="1">#REF!</definedName>
    <definedName name="aaa">#REF!</definedName>
    <definedName name="Aanneemsomxyz" hidden="1">[1]Blad1!#REF!</definedName>
    <definedName name="AanpassingScriptFAQ">#REF!</definedName>
    <definedName name="AanpassingScriptHIP">#REF!</definedName>
    <definedName name="Afdrukbereik_MI">#REF!</definedName>
    <definedName name="AfschrijvingenN">[3]Kengetallen!#REF!</definedName>
    <definedName name="AfschrijvingenNmin1">[3]Kengetallen!#REF!</definedName>
    <definedName name="AfschrijvingenNmin2">[3]Kengetallen!#REF!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 hidden="1">[1]Blad1!#REF!</definedName>
    <definedName name="berichtoke" localSheetId="1">'1. Inschrijfstaat'!berichtoke</definedName>
    <definedName name="berichtoke">#N/A</definedName>
    <definedName name="BijsluitenLeaflet250">#REF!</definedName>
    <definedName name="BijsluitenLeaflet250500">#REF!</definedName>
    <definedName name="BijsluitenLeaflet500">#REF!</definedName>
    <definedName name="BoekjaarNmin1">[3]Parameters!#REF!</definedName>
    <definedName name="BoekjaarNmin2">[3]Parameters!#REF!</definedName>
    <definedName name="BriefpapierA3">#REF!</definedName>
    <definedName name="BriefpapierA4">#REF!</definedName>
    <definedName name="BriefpapierA5">#REF!</definedName>
    <definedName name="BriefpapierA6">#REF!</definedName>
    <definedName name="BurstSeat">#REF!</definedName>
    <definedName name="CashflowEVGemiddeld">[3]Kengetallen!#REF!</definedName>
    <definedName name="CashflowEVN">[3]Kengetallen!#REF!</definedName>
    <definedName name="CashflowEVNmin1">[3]Kengetallen!#REF!</definedName>
    <definedName name="CashflowEVNmin2">[3]Kengetallen!#REF!</definedName>
    <definedName name="CashflowGemiddeld">[3]Kengetallen!#REF!</definedName>
    <definedName name="CashflowN">[3]Kengetallen!#REF!</definedName>
    <definedName name="CashflowNmin1">[3]Kengetallen!#REF!</definedName>
    <definedName name="CashflowNmin2">[3]Kengetallen!#REF!</definedName>
    <definedName name="CodeOfferte">#REF!</definedName>
    <definedName name="CompensatieRentabiliteitDoorSolvabiliteit">[3]Parameters!#REF!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_xlnm.Database">#REF!</definedName>
    <definedName name="DefualtStapBandbreedte">#REF!</definedName>
    <definedName name="DoorverbondenGesprekPerSeconde">#REF!</definedName>
    <definedName name="DynamischeHefboomfactorGemiddeld">[3]Kengetallen!#REF!</definedName>
    <definedName name="DynamischeHefboomfactorN">[3]Kengetallen!#REF!</definedName>
    <definedName name="DynamischeHefboomfactorNmin1">[3]Kengetallen!#REF!</definedName>
    <definedName name="DynamischeHefboomfactorNmin2">[3]Kengetallen!#REF!</definedName>
    <definedName name="einde" localSheetId="1">'1. Inschrijfstaat'!einde</definedName>
    <definedName name="einde">#N/A</definedName>
    <definedName name="EnvelopA4">#REF!</definedName>
    <definedName name="EnvelopA5">#REF!</definedName>
    <definedName name="ExtraWerkstroom">#REF!</definedName>
    <definedName name="ff" hidden="1">[1]Blad1!#REF!</definedName>
    <definedName name="GewichtN">[3]Parameters!#REF!</definedName>
    <definedName name="GewichtNmin1">[3]Parameters!#REF!</definedName>
    <definedName name="GewichtNmin2">[3]Parameters!#REF!</definedName>
    <definedName name="GewichtTotaal">[3]Parameters!#REF!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InitiëleKostenInrichting">#REF!</definedName>
    <definedName name="Invulinstructie" localSheetId="1">'1. Inschrijfstaat'!Invulinstructie</definedName>
    <definedName name="Invulinstructie">[0]!Invulinstructie</definedName>
    <definedName name="jj" hidden="1">'[4]Offerteformulier 1'!#REF!</definedName>
    <definedName name="KengCode">[5]Kengetal!$A$4:$G$88</definedName>
    <definedName name="Kengetal">'[6]2-Kengetal'!$A$10:$M$20</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iteitGemiddeld">[3]Kengetallen!#REF!</definedName>
    <definedName name="LiquiditeitN">[3]Kengetallen!#REF!</definedName>
    <definedName name="LiquiditeitNmin1">[3]Kengetallen!#REF!</definedName>
    <definedName name="LiquiditeitNmin2">[3]Kengetallen!#REF!</definedName>
    <definedName name="LiquidRatioN">[3]Kengetallen!#REF!</definedName>
    <definedName name="LiquidRatioNmin1">[3]Kengetallen!#REF!</definedName>
    <definedName name="LiquidRatioNmin2">[3]Kengetallen!#REF!</definedName>
    <definedName name="MaandelijkseFeeCallcenters">#REF!</definedName>
    <definedName name="MatrixLiquiditeit">[3]Kengetallen!#REF!</definedName>
    <definedName name="MatrixRentabiliteit">[3]Kengetallen!#REF!</definedName>
    <definedName name="MatrixSolvabiliteit">[3]Kengetallen!#REF!</definedName>
    <definedName name="MinimaleScore">[3]Parameters!#REF!</definedName>
    <definedName name="MinimumLiquiditeit">[3]Parameters!#REF!</definedName>
    <definedName name="MinimumPuntenPerJaar">[3]Parameters!#REF!</definedName>
    <definedName name="MinimumRentabiliteit">[3]Parameters!#REF!</definedName>
    <definedName name="MinimumScoreLiquiditeit">[3]Parameters!#REF!</definedName>
    <definedName name="MinimumScoreRentabiliteit">[3]Parameters!#REF!</definedName>
    <definedName name="MinimumScoreSolvabiliteit">[3]Parameters!#REF!</definedName>
    <definedName name="MinimumSolvabiliteit">[3]Parameters!#REF!</definedName>
    <definedName name="MinorityInterestInSubsidiariesN">#REF!</definedName>
    <definedName name="MinorityInterestInSubsidiariesNmin1">#REF!</definedName>
    <definedName name="MinorityInterestInSubsidiariesNmin2">#REF!</definedName>
    <definedName name="mm" hidden="1">'[4]Offerteformulier 1'!#REF!</definedName>
    <definedName name="MutatiesVoorzieningenN">[3]Kengetallen!#REF!</definedName>
    <definedName name="MutatiesVoorzieningenNmin1">[3]Kengetallen!#REF!</definedName>
    <definedName name="MutatiesVoorzieningenNmin2">[3]Kengetallen!#REF!</definedName>
    <definedName name="NaamLeverancier">#REF!</definedName>
    <definedName name="NormCurrentRatio1">[3]Parameters!#REF!</definedName>
    <definedName name="NormCurrentRatio2">[3]Parameters!#REF!</definedName>
    <definedName name="NormCurrentRatio3">[3]Parameters!#REF!</definedName>
    <definedName name="NormOmzet">[3]Parameters!#REF!</definedName>
    <definedName name="NormRentabiliteit1">[3]Parameters!#REF!</definedName>
    <definedName name="NormRentabiliteit2">[3]Parameters!#REF!</definedName>
    <definedName name="NormSolvabiliteit1">[3]Parameters!#REF!</definedName>
    <definedName name="NormSolvabiliteit2">[3]Parameters!#REF!</definedName>
    <definedName name="NormSolvabiliteit3">[3]Parameters!#REF!</definedName>
    <definedName name="NormSolvabiliteit4">[3]Parameters!#REF!</definedName>
    <definedName name="o">#REF!</definedName>
    <definedName name="op" localSheetId="1">#REF!</definedName>
    <definedName name="op">#REF!</definedName>
    <definedName name="OpslagLeaflets">#REF!</definedName>
    <definedName name="p" hidden="1">[1]Blad1!#REF!</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[3]Parameters!#REF!</definedName>
    <definedName name="PuntenCurrentRatio2">[3]Parameters!#REF!</definedName>
    <definedName name="PuntenCurrentRatio3">[3]Parameters!#REF!</definedName>
    <definedName name="PuntenCurrentRatio4">[3]Parameters!#REF!</definedName>
    <definedName name="PuntenCurrentRatioGemiddeld">[3]Kengetallen!#REF!</definedName>
    <definedName name="PuntenCurrentRatioN">[3]Kengetallen!#REF!</definedName>
    <definedName name="PuntenCurrentRatioNmin1">[3]Kengetallen!#REF!</definedName>
    <definedName name="PuntenCurrentRatioNmin2">[3]Kengetallen!#REF!</definedName>
    <definedName name="PuntenOmzetGemiddeld">[3]Kengetallen!#REF!</definedName>
    <definedName name="PuntenOmzetN">[3]Kengetallen!#REF!</definedName>
    <definedName name="PuntenOmzetNmin1">[3]Kengetallen!#REF!</definedName>
    <definedName name="PuntenOmzetNmin2">[3]Kengetallen!#REF!</definedName>
    <definedName name="PuntenRentabiliteit1">[3]Parameters!#REF!</definedName>
    <definedName name="PuntenRentabiliteit2">[3]Parameters!#REF!</definedName>
    <definedName name="PuntenRentabiliteit3">[3]Parameters!#REF!</definedName>
    <definedName name="PuntenRentabiliteit4">[3]Parameters!#REF!</definedName>
    <definedName name="PuntenRentabiliteitGemiddeld">[3]Kengetallen!#REF!</definedName>
    <definedName name="PuntenRentabiliteitN">[3]Kengetallen!#REF!</definedName>
    <definedName name="PuntenRentabiliteitNmin1">[3]Kengetallen!#REF!</definedName>
    <definedName name="PuntenRentabiliteitNmin2">[3]Kengetallen!#REF!</definedName>
    <definedName name="PuntenSolvabiliteit1">[3]Parameters!#REF!</definedName>
    <definedName name="PuntenSolvabiliteit2">[3]Parameters!#REF!</definedName>
    <definedName name="PuntenSolvabiliteit3">[3]Parameters!#REF!</definedName>
    <definedName name="PuntenSolvabiliteit4">[3]Parameters!#REF!</definedName>
    <definedName name="PuntenSolvabiliteitGemiddeld">[3]Kengetallen!#REF!</definedName>
    <definedName name="PuntenSolvabiliteitN">[3]Kengetallen!#REF!</definedName>
    <definedName name="PuntenSolvabiliteitNmin1">[3]Kengetallen!#REF!</definedName>
    <definedName name="PuntenSolvabiliteitNmin2">[3]Kengetallen!#REF!</definedName>
    <definedName name="resultaat">#REF!</definedName>
    <definedName name="s" localSheetId="1" hidden="1">[1]Blad1!#REF!</definedName>
    <definedName name="s" hidden="1">[1]Blad1!#REF!</definedName>
    <definedName name="sbhah" localSheetId="1">'1. Inschrijfstaat'!sbhah</definedName>
    <definedName name="sbhah">#N/A</definedName>
    <definedName name="sortering" localSheetId="1">#REF!</definedName>
    <definedName name="sortering">#REF!</definedName>
    <definedName name="StarttariefPerCall">#REF!</definedName>
    <definedName name="StarttariefPerDoorverbondenCall">#REF!</definedName>
    <definedName name="t">#REF!</definedName>
    <definedName name="TotaalN">[3]Kengetallen!#REF!</definedName>
    <definedName name="TotaalNmin1">[3]Kengetallen!#REF!</definedName>
    <definedName name="TotaalNmin2">[3]Kengetallen!#REF!</definedName>
    <definedName name="TotaalScore">[3]Kengetallen!#REF!</definedName>
    <definedName name="TotaleWaarde">[3]Kengetallen!#REF!</definedName>
    <definedName name="verbetring" localSheetId="1">'1. Inschrijfstaat'!verbetring</definedName>
    <definedName name="verbetring">#N/A</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[3]Kengetallen!#REF!</definedName>
    <definedName name="VoorzieningenNmin1">[3]Kengetallen!#REF!</definedName>
    <definedName name="VoorzieningenNmin2">[3]Kengetallen!#REF!</definedName>
    <definedName name="WaardenMatrix">[3]Kengetallen!#REF!</definedName>
    <definedName name="wegingjunior">#REF!</definedName>
    <definedName name="wegingmedior">#REF!</definedName>
    <definedName name="wegingsenior">#REF!</definedName>
    <definedName name="wegingtotaal">#REF!</definedName>
    <definedName name="x" hidden="1">[1]Blad1!#REF!</definedName>
    <definedName name="y" hidden="1">#REF!</definedName>
    <definedName name="z"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8" i="1" l="1"/>
  <c r="B7" i="7" s="1"/>
  <c r="G21" i="3"/>
  <c r="G20" i="3"/>
  <c r="G19" i="3"/>
  <c r="G18" i="3"/>
  <c r="G17" i="3"/>
  <c r="G16" i="3"/>
  <c r="G15" i="3"/>
  <c r="G14" i="3"/>
  <c r="G13" i="3"/>
  <c r="G12" i="3"/>
  <c r="G11" i="3"/>
  <c r="G10" i="3"/>
  <c r="G9" i="3"/>
  <c r="G8" i="3"/>
  <c r="G7" i="3"/>
  <c r="G6" i="3"/>
  <c r="G5" i="3"/>
  <c r="G4" i="3"/>
  <c r="G3" i="3"/>
  <c r="N4" i="5" l="1"/>
  <c r="N5" i="5"/>
  <c r="N6" i="5"/>
  <c r="N7" i="5"/>
  <c r="N3" i="5"/>
  <c r="N8" i="5" s="1"/>
  <c r="B6" i="7" s="1"/>
  <c r="G22" i="3" l="1"/>
  <c r="B5" i="7" s="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 i="1"/>
  <c r="K36" i="1" s="1"/>
  <c r="B4" i="7" s="1"/>
  <c r="B8" i="7" l="1"/>
  <c r="B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R901009680</author>
  </authors>
  <commentList>
    <comment ref="L3" authorId="0" shapeId="0" xr:uid="{00000000-0006-0000-0100-000001000000}">
      <text>
        <r>
          <rPr>
            <b/>
            <sz val="9"/>
            <color indexed="81"/>
            <rFont val="Tahoma"/>
            <family val="2"/>
          </rPr>
          <t>In deze kolom kunt u indien nodig een korte toelichting geven op het artikel dat u hier heeft aangeboden. Het is niet verplicht om hier iets in te vullen.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R901009680</author>
  </authors>
  <commentList>
    <comment ref="O3" authorId="0" shapeId="0" xr:uid="{00000000-0006-0000-0300-000001000000}">
      <text>
        <r>
          <rPr>
            <b/>
            <sz val="9"/>
            <color indexed="81"/>
            <rFont val="Tahoma"/>
            <family val="2"/>
          </rPr>
          <t>In deze kolom kunt u indien nodig een korte toelichting geven op het artikel dat u hier heeft aangeboden. Het is niet verplicht om hier iets in te vullen.</t>
        </r>
      </text>
    </comment>
  </commentList>
</comments>
</file>

<file path=xl/sharedStrings.xml><?xml version="1.0" encoding="utf-8"?>
<sst xmlns="http://schemas.openxmlformats.org/spreadsheetml/2006/main" count="441" uniqueCount="298">
  <si>
    <t>Soort</t>
  </si>
  <si>
    <t>Klasse</t>
  </si>
  <si>
    <t>omschrijving</t>
  </si>
  <si>
    <t>aantal</t>
  </si>
  <si>
    <t>Stofdikte</t>
  </si>
  <si>
    <t>Stofsamenstelling</t>
  </si>
  <si>
    <t xml:space="preserve">Toelichting </t>
  </si>
  <si>
    <t>T-shirt, korte mouw</t>
  </si>
  <si>
    <t>100% katoen</t>
  </si>
  <si>
    <t>T-shirt, lange mouw</t>
  </si>
  <si>
    <t>Ronde hals, versterkte schoudernaden, dubbel gestikte halsopening</t>
  </si>
  <si>
    <t>160 g/m2</t>
  </si>
  <si>
    <t>Kleur</t>
  </si>
  <si>
    <t>Zwart</t>
  </si>
  <si>
    <t>190 g/m2</t>
  </si>
  <si>
    <t>Wit</t>
  </si>
  <si>
    <t>Poloshirt, korte mouw</t>
  </si>
  <si>
    <t>Recht model, zijsplitjes, 3-knoopssluiting</t>
  </si>
  <si>
    <t>180 g/m2</t>
  </si>
  <si>
    <t>50% katoen/ 50% polyester</t>
  </si>
  <si>
    <t>Hooded sweater</t>
  </si>
  <si>
    <t>300 g/m2</t>
  </si>
  <si>
    <t>80% katoen/ 20% polyester</t>
  </si>
  <si>
    <t>Polosweater</t>
  </si>
  <si>
    <t>Polokraag, boord aan onderzijde, 3-knoopssluiting, lange mouwen</t>
  </si>
  <si>
    <t>280 g/m2</t>
  </si>
  <si>
    <t>60% katoen/ 40% polyester</t>
  </si>
  <si>
    <t>Fleecejack</t>
  </si>
  <si>
    <t>100% polyester</t>
  </si>
  <si>
    <t>Softshelljack</t>
  </si>
  <si>
    <t>Ritssluiting, twee steekzakken en napoleonzakje met ritssluiting, binnenzak. Winddicht en waterafstotend</t>
  </si>
  <si>
    <t>340 g/m2</t>
  </si>
  <si>
    <t>96% polyester/ 4% spandex</t>
  </si>
  <si>
    <t>Fleecebodywarmer</t>
  </si>
  <si>
    <t>Parka</t>
  </si>
  <si>
    <t>EN 343 3-3</t>
  </si>
  <si>
    <t>100% dobby polyester</t>
  </si>
  <si>
    <t>220 g/m2</t>
  </si>
  <si>
    <t>Donkerblauw</t>
  </si>
  <si>
    <t xml:space="preserve">Spijkerbroek  </t>
  </si>
  <si>
    <t>Capuchon en steekzakken</t>
  </si>
  <si>
    <t>Commandotrui</t>
  </si>
  <si>
    <t>V-hals</t>
  </si>
  <si>
    <t>50% wol/ 50% acryl</t>
  </si>
  <si>
    <t>Hooded vest</t>
  </si>
  <si>
    <t>Hoody met hoogribboord, fleece aan binnenzijde, 2 steekzakken, hoge kraag in ribstof</t>
  </si>
  <si>
    <t>65% polyester/ 35%katoen, bonded met 100% polyester microfleece</t>
  </si>
  <si>
    <t>Fleece hoofd/nekwarmer</t>
  </si>
  <si>
    <t>100% polyester, antipilling</t>
  </si>
  <si>
    <t>Werkbroek</t>
  </si>
  <si>
    <t xml:space="preserve">65% polyester/ 35%katoen </t>
  </si>
  <si>
    <t>Veiligheidsvest</t>
  </si>
  <si>
    <t>EN ISO 20471</t>
  </si>
  <si>
    <t>Dubbele klittenbandsluiting</t>
  </si>
  <si>
    <t>Mesh polyester</t>
  </si>
  <si>
    <t>Fluorgeel</t>
  </si>
  <si>
    <t>Thermoshirt</t>
  </si>
  <si>
    <t>50% polyester/ 50% viscose</t>
  </si>
  <si>
    <t>Thermobroek</t>
  </si>
  <si>
    <t>Thermische ondershirt, vochttransporterend</t>
  </si>
  <si>
    <t>Thermische onderbroek, vochttransporterend</t>
  </si>
  <si>
    <t>Regenjas</t>
  </si>
  <si>
    <t>Regenbroek</t>
  </si>
  <si>
    <t>Voorzien van elastiek in taille met aansnoerkoorden, mesh polyester voering, verstelbare broekspijpen met drukknopen</t>
  </si>
  <si>
    <t>EN 343 Ret 5,2 3-3</t>
  </si>
  <si>
    <t>210 g/m2</t>
  </si>
  <si>
    <t>100% polyester laminaat</t>
  </si>
  <si>
    <t>Riem</t>
  </si>
  <si>
    <t>Volleer</t>
  </si>
  <si>
    <t>40mm</t>
  </si>
  <si>
    <t>Muts</t>
  </si>
  <si>
    <t>Cap</t>
  </si>
  <si>
    <t>Zomersokken</t>
  </si>
  <si>
    <t>Vochtregulerend</t>
  </si>
  <si>
    <t>50% coolmax/ 30% katoen/ 18% polyamide/ 2% elastane</t>
  </si>
  <si>
    <t>Wintersokken</t>
  </si>
  <si>
    <t>Groensokken</t>
  </si>
  <si>
    <t>NEN-8333</t>
  </si>
  <si>
    <t>Coolfunctie, behandeld met Zeck protec anti teken</t>
  </si>
  <si>
    <t>44% polyester/ 29% polypropylene/ 25% polyamide/ 2% elastane</t>
  </si>
  <si>
    <t>Groen</t>
  </si>
  <si>
    <t>#</t>
  </si>
  <si>
    <t xml:space="preserve">Logo </t>
  </si>
  <si>
    <t>Borduren</t>
  </si>
  <si>
    <t>Bedrukken</t>
  </si>
  <si>
    <t>N.o.t.k.</t>
  </si>
  <si>
    <t>sub-totaal</t>
  </si>
  <si>
    <t>Prijslijst duurzamer alternatief</t>
  </si>
  <si>
    <t>Omschrijving</t>
  </si>
  <si>
    <t>Betreffend artikel</t>
  </si>
  <si>
    <t>Broekspijp  korter</t>
  </si>
  <si>
    <t>Werkbroek, spijkerbroek of tekenwerende broek</t>
  </si>
  <si>
    <t>Tailleband innemen</t>
  </si>
  <si>
    <t>Mouwen korter</t>
  </si>
  <si>
    <t>Sweater of fleece vest</t>
  </si>
  <si>
    <t>Winterparka, softshell jas of winterjack</t>
  </si>
  <si>
    <t>Rits vervangen</t>
  </si>
  <si>
    <t>Knoop of drukker vervangen</t>
  </si>
  <si>
    <t>Totaal</t>
  </si>
  <si>
    <t>Winkelhaak/ scheur repareren</t>
  </si>
  <si>
    <t>Werkbroek, tekenwerende broek of Jack</t>
  </si>
  <si>
    <t xml:space="preserve">Specifieke eisen
</t>
  </si>
  <si>
    <t>Indicatie onderhoud en aantal wasbeurten</t>
  </si>
  <si>
    <t>duurzaamheid in tijd bij normaal gebruik en onderhoud:</t>
  </si>
  <si>
    <t>fluor geel/ blauw</t>
  </si>
  <si>
    <t xml:space="preserve"> EN 471-3/2 2003 +A1:2007 en EN 343 -3/2</t>
  </si>
  <si>
    <t>Thuiswas: 40ºC. Indicatie aantal wasbeurten: minimaal 25.</t>
  </si>
  <si>
    <t>Minimaal 1 jaar</t>
  </si>
  <si>
    <t>Veiligheidsvestje, HV</t>
  </si>
  <si>
    <t xml:space="preserve">Standaard model mouwloos veiligheidsvestje uniseks voorzien van klittenbandsluiting. </t>
  </si>
  <si>
    <t>100% polyester, mesh</t>
  </si>
  <si>
    <t xml:space="preserve"> fluorgeel</t>
  </si>
  <si>
    <t xml:space="preserve"> EN 471-2/2 2003 +A1:2007 </t>
  </si>
  <si>
    <t>Regenjas, HV</t>
  </si>
  <si>
    <t>Regenbroek, HV</t>
  </si>
  <si>
    <t>nvt</t>
  </si>
  <si>
    <t>Schoenspray, desinfecterend</t>
  </si>
  <si>
    <t xml:space="preserve">spray of pompje, desinfecterend, op alcoholbasis </t>
  </si>
  <si>
    <t xml:space="preserve">non woven, waterdicht. </t>
  </si>
  <si>
    <t>1 werkdag</t>
  </si>
  <si>
    <t>Prijs p/st excl. Btw)</t>
  </si>
  <si>
    <t>Geschatte afname per jaar</t>
  </si>
  <si>
    <t xml:space="preserve">Minimaal voorzien van: vaste wintervoering  (ook in mouwen), opstaande kraag, verdekte ritssluiting doorlopend tot in kraag,  capuchon, 2 zakken op heuphoogte voorzien van klep tegen inregenen. De uiteinden van mouwen zijn te versmallen en/of windvanger in mouw. </t>
  </si>
  <si>
    <t>ca. 200 g/m2</t>
  </si>
  <si>
    <t>Winterjas Parka, HV</t>
  </si>
  <si>
    <t>ca. 170 g/m2</t>
  </si>
  <si>
    <t>Bovenstof: PU stretch, 100% polyester met PU coating of vergelijkbaar.</t>
  </si>
  <si>
    <t>Bedrukking</t>
  </si>
  <si>
    <t xml:space="preserve">EN 471-3/2: 1994 en EN 343-3/1: 1998 </t>
  </si>
  <si>
    <t>Half lang regenjack met grijze retro-reflectie striping (wordt over de kleding gedragen), MV ritssluiting, Capuchon met aansnoerkoord, manchetten, aansluitend te maken met steldrukkers  en/of elastiek, bij voorkeur ventilatie gaten in de oksel, 2 opgezette voorzakken afsluitbaar met klep, wind en waterdicht</t>
  </si>
  <si>
    <t xml:space="preserve"> EN 471-2/2: 1994 en EN 343-3/1: 1998 </t>
  </si>
  <si>
    <t xml:space="preserve">Bovenstof: PU stretch, 100% polyester met PU coating of vergelijkbaar
</t>
  </si>
  <si>
    <t xml:space="preserve">Oversokken speciaal bedoeld als hygienische tussenlaag tussen de sok en de schoen. Bedoeld voor eenmalig gebruik. </t>
  </si>
  <si>
    <t xml:space="preserve">Hygiene/ wegwerp sokken </t>
  </si>
  <si>
    <t>n.v.t.</t>
  </si>
  <si>
    <t>leverbaar in tenminste 3 verschillende maten</t>
  </si>
  <si>
    <t>Logo</t>
  </si>
  <si>
    <t>Art.</t>
  </si>
  <si>
    <t>MW-01</t>
  </si>
  <si>
    <t>MW-02</t>
  </si>
  <si>
    <t>MW-03</t>
  </si>
  <si>
    <t>MW-04</t>
  </si>
  <si>
    <t>MW-05</t>
  </si>
  <si>
    <t>MW-06</t>
  </si>
  <si>
    <t>MW-07</t>
  </si>
  <si>
    <t>MW-08</t>
  </si>
  <si>
    <t>MW-09</t>
  </si>
  <si>
    <t>MW-10</t>
  </si>
  <si>
    <t>MW-11</t>
  </si>
  <si>
    <t>MW-14</t>
  </si>
  <si>
    <t>MW-15</t>
  </si>
  <si>
    <t>MW-16</t>
  </si>
  <si>
    <t>MW-18</t>
  </si>
  <si>
    <t>MW-19</t>
  </si>
  <si>
    <t>MW-21</t>
  </si>
  <si>
    <t>MW-22</t>
  </si>
  <si>
    <t>MW-23</t>
  </si>
  <si>
    <t>MW-24</t>
  </si>
  <si>
    <t>MW-25</t>
  </si>
  <si>
    <t>MW-26</t>
  </si>
  <si>
    <t>MW-27</t>
  </si>
  <si>
    <t>MW-28</t>
  </si>
  <si>
    <t>MW-29</t>
  </si>
  <si>
    <t>MW-30</t>
  </si>
  <si>
    <t>MW-31</t>
  </si>
  <si>
    <t>MW-32</t>
  </si>
  <si>
    <t>Korte broek</t>
  </si>
  <si>
    <t>Merk</t>
  </si>
  <si>
    <t>S3</t>
  </si>
  <si>
    <t>Cofra</t>
  </si>
  <si>
    <t>Grisport</t>
  </si>
  <si>
    <t>Redbricks</t>
  </si>
  <si>
    <t>Granite hoog</t>
  </si>
  <si>
    <t>Meindl</t>
  </si>
  <si>
    <t>WS-10</t>
  </si>
  <si>
    <t>WS-11</t>
  </si>
  <si>
    <t>WS-12</t>
  </si>
  <si>
    <t>WS-13</t>
  </si>
  <si>
    <t>WS-14</t>
  </si>
  <si>
    <t>WS-15</t>
  </si>
  <si>
    <t>WS-16</t>
  </si>
  <si>
    <t>WS-17</t>
  </si>
  <si>
    <t>WS-18</t>
  </si>
  <si>
    <t>WS-19</t>
  </si>
  <si>
    <t>WG-01</t>
  </si>
  <si>
    <t>WG-02</t>
  </si>
  <si>
    <t>WG-03</t>
  </si>
  <si>
    <t>WG-04</t>
  </si>
  <si>
    <t>WG-05</t>
  </si>
  <si>
    <t>Ledervet</t>
  </si>
  <si>
    <t>Natural 150 gram</t>
  </si>
  <si>
    <t>Tekenbroek</t>
  </si>
  <si>
    <t>zwart/antraciet of groen</t>
  </si>
  <si>
    <t>5-pocket</t>
  </si>
  <si>
    <t>Achterzak met klep, steekzakken, dijbeenzakken</t>
  </si>
  <si>
    <t>260 g/m2</t>
  </si>
  <si>
    <t>65% polyester/ 35% katoen</t>
  </si>
  <si>
    <t>100% Acryl</t>
  </si>
  <si>
    <t>luxe buckle sluiting</t>
  </si>
  <si>
    <t>met omslag</t>
  </si>
  <si>
    <t>borduren</t>
  </si>
  <si>
    <t>Toelichting duurzaamheid</t>
  </si>
  <si>
    <t>Totaal schoenen</t>
  </si>
  <si>
    <t>Sub-totaal</t>
  </si>
  <si>
    <t xml:space="preserve">Aantal duurzame alternatieven aangeboden: </t>
  </si>
  <si>
    <r>
      <t>Prijs per eenheid</t>
    </r>
    <r>
      <rPr>
        <b/>
        <sz val="12"/>
        <color rgb="FFFF0000"/>
        <rFont val="Calibri"/>
        <family val="2"/>
        <scheme val="minor"/>
      </rPr>
      <t xml:space="preserve"> (ex BTW)</t>
    </r>
  </si>
  <si>
    <r>
      <t>Prijs per eenheid</t>
    </r>
    <r>
      <rPr>
        <b/>
        <sz val="12"/>
        <color rgb="FFFF0000"/>
        <rFont val="Calibri"/>
        <family val="2"/>
        <scheme val="minor"/>
      </rPr>
      <t xml:space="preserve"> (ex. BTW)</t>
    </r>
  </si>
  <si>
    <t>Haix</t>
  </si>
  <si>
    <t>Lage schoen 901C Zwart</t>
  </si>
  <si>
    <t>Hoge schoen 903C Zwart</t>
  </si>
  <si>
    <t>Lupriflex</t>
  </si>
  <si>
    <t>Aqua profi S3</t>
  </si>
  <si>
    <t>Aqua winter</t>
  </si>
  <si>
    <t>Anouk ESD</t>
  </si>
  <si>
    <t>Portwest</t>
  </si>
  <si>
    <t>S1</t>
  </si>
  <si>
    <t>Lowa</t>
  </si>
  <si>
    <t>Steelite prot Fw14 hoog</t>
  </si>
  <si>
    <t>Steelite prot Fw10 hoog</t>
  </si>
  <si>
    <t>Renegade work GTX hoog</t>
  </si>
  <si>
    <t>New Reno Hoog zwart</t>
  </si>
  <si>
    <t>Block hoog</t>
  </si>
  <si>
    <t>Pressing hoog</t>
  </si>
  <si>
    <t>Sika</t>
  </si>
  <si>
    <t>Crispi</t>
  </si>
  <si>
    <t>Swat HTG</t>
  </si>
  <si>
    <t>SWAT EVO GTX</t>
  </si>
  <si>
    <t>SPY Low</t>
  </si>
  <si>
    <t>Airstream</t>
  </si>
  <si>
    <t xml:space="preserve">Emma </t>
  </si>
  <si>
    <t>WS-1</t>
  </si>
  <si>
    <t>WS-2</t>
  </si>
  <si>
    <t>WS-3</t>
  </si>
  <si>
    <t>WS-4</t>
  </si>
  <si>
    <t>WS-5</t>
  </si>
  <si>
    <t>WS-6</t>
  </si>
  <si>
    <t>WS-7</t>
  </si>
  <si>
    <t>WS-8</t>
  </si>
  <si>
    <t>WS-9</t>
  </si>
  <si>
    <t>Bergschuh GTX zwart</t>
  </si>
  <si>
    <t>BlackEagle High GTX zwart</t>
  </si>
  <si>
    <t>Stofsamenstelling *</t>
  </si>
  <si>
    <t>* of vergelijkbaar</t>
  </si>
  <si>
    <t>1. Inschrijfstaat</t>
  </si>
  <si>
    <t>Onderdeel</t>
  </si>
  <si>
    <t>Prijs excl. BTW</t>
  </si>
  <si>
    <t>Totaal behaalde punten</t>
  </si>
  <si>
    <t>Scoreberekening</t>
  </si>
  <si>
    <t>Punten</t>
  </si>
  <si>
    <t>Prijs ex. btw</t>
  </si>
  <si>
    <t>Maximale score / Minimumprijs</t>
  </si>
  <si>
    <t>Minimale score / Maximumprijs</t>
  </si>
  <si>
    <t>Datum:</t>
  </si>
  <si>
    <t>Handtekening rechtsgeldig vertegenwoordiger:</t>
  </si>
  <si>
    <t>Naam:</t>
  </si>
  <si>
    <t>Functie:</t>
  </si>
  <si>
    <t>Organisatie:</t>
  </si>
  <si>
    <t xml:space="preserve">Duurzaamheidskorting* </t>
  </si>
  <si>
    <t>Invulinstructie Prijzenblad</t>
  </si>
  <si>
    <t>Totaalprijs  (inschrijfprijs)</t>
  </si>
  <si>
    <t>Toelichting (indien van toepassing)</t>
  </si>
  <si>
    <t>Duurzaamheidskorting per artikel</t>
  </si>
  <si>
    <t>Totaal duurzaamheidskorting</t>
  </si>
  <si>
    <t>MW-12</t>
  </si>
  <si>
    <t>MW-13</t>
  </si>
  <si>
    <t>MW-17</t>
  </si>
  <si>
    <t>MW-20</t>
  </si>
  <si>
    <t>MW-33</t>
  </si>
  <si>
    <t xml:space="preserve">Regenbroek (wordt over de kleding gedragen), dubbele HV-stripping om de pijpen, tailletunnel met elastiek en bij voorkeur met koord en koordstopper, zoom pijpen verstelbaar met drukknopen.      </t>
  </si>
  <si>
    <r>
      <t>Buitenjas: 100% polyester, gecoate stof</t>
    </r>
    <r>
      <rPr>
        <sz val="11"/>
        <rFont val="Calibri"/>
        <family val="2"/>
        <scheme val="minor"/>
      </rPr>
      <t xml:space="preserve"> of bi-laminaat voorzien van een vaste, winterwarme binnenvoering. Voering: 100% polyester stepvoering.</t>
    </r>
  </si>
  <si>
    <t>2a. Kleding medewerkers      Prijslijst op basis van huidig assortiment</t>
  </si>
  <si>
    <t>2b. Schoenen</t>
  </si>
  <si>
    <t>2c. Kleding werkgestraften</t>
  </si>
  <si>
    <t>3. Vermaak &amp; reparatiekosten</t>
  </si>
  <si>
    <t>Totaal 2a. Kleding medewerkers</t>
  </si>
  <si>
    <t>Totaal 2b. Schoenen</t>
  </si>
  <si>
    <t>Totaal 2c. Kleding werkgestraften</t>
  </si>
  <si>
    <r>
      <rPr>
        <sz val="10"/>
        <rFont val="Verdana"/>
        <family val="2"/>
      </rPr>
      <t xml:space="preserve">Opdrachtnemer dient ten behoeve van deze aanbesteding het volledige Prijzenblad in te vullen. Het gaat hierbij om alle </t>
    </r>
    <r>
      <rPr>
        <u/>
        <sz val="10"/>
        <rFont val="Verdana"/>
        <family val="2"/>
      </rPr>
      <t>gele</t>
    </r>
    <r>
      <rPr>
        <sz val="10"/>
        <rFont val="Verdana"/>
        <family val="2"/>
      </rPr>
      <t xml:space="preserve"> velden in de tabbladen. Opdrachtnemer dient uitsluitend gebruik te maken van deze bijlage. Opdrachtnemer mag geen wijzigingen aanbrengen in het prijzenblad, zoals het toevoegen/verwijderen van regels.</t>
    </r>
    <r>
      <rPr>
        <i/>
        <sz val="10"/>
        <rFont val="Verdana"/>
        <family val="2"/>
      </rPr>
      <t xml:space="preserve"> </t>
    </r>
    <r>
      <rPr>
        <sz val="10"/>
        <rFont val="Verdana"/>
        <family val="2"/>
      </rPr>
      <t xml:space="preserve">
Het totaal van tabbladen 2a t/m 2c vormen gezamenlijk het basisassortiment van de Reclassering.</t>
    </r>
  </si>
  <si>
    <r>
      <rPr>
        <b/>
        <sz val="10"/>
        <rFont val="Verdana"/>
        <family val="2"/>
      </rPr>
      <t>Onderdeel 1: Inschrijfstaat</t>
    </r>
    <r>
      <rPr>
        <sz val="10"/>
        <rFont val="Verdana"/>
        <family val="2"/>
      </rPr>
      <t xml:space="preserve">
In dit tabblad worden de totaalprijzen opgegeven voor de kleding van de medewerkers, schoenen en de kleding voor de werkgestraften. In dit tabblad vallen uw inschrijfprijs het het totaal behaalde punten af te lezen. Dit overzicht wordt beoordeeld conform hetgeen beschreven is in de Aanbestedingsleidraad. De Inschrijfstaat dient rechtsgeldig ondertekend te worden door een daartoe bevoegd persoon en dient te worden bijgevoegd bij de Inschrijving.</t>
    </r>
  </si>
  <si>
    <r>
      <rPr>
        <b/>
        <sz val="10"/>
        <rFont val="Verdana"/>
        <family val="2"/>
      </rPr>
      <t>Onderdeel 2b: Schoenen</t>
    </r>
    <r>
      <rPr>
        <sz val="10"/>
        <rFont val="Verdana"/>
        <family val="2"/>
      </rPr>
      <t xml:space="preserve">
In dit tabblad worden de kosten voor de schoenen per artikel ingevuld. Deze worden vermenigvuldigd met het aantal verwachte afnamen van het product per jaar. Hierbij geldt dat vergelijkbare producten ook aangeboden mogen worden. De vergelijkbaarheid van het product dient hierbij toegelicht te worden in kolom H. </t>
    </r>
  </si>
  <si>
    <r>
      <rPr>
        <b/>
        <sz val="10"/>
        <rFont val="Verdana"/>
        <family val="2"/>
      </rPr>
      <t xml:space="preserve">Onderdeel 3: Vermaak &amp; reparatie
</t>
    </r>
    <r>
      <rPr>
        <sz val="10"/>
        <rFont val="Verdana"/>
        <family val="2"/>
      </rPr>
      <t xml:space="preserve">In dit tabblad worden de kosten voor het vermaak en de reparatie van de werkkleding en schoeisel opgenomen. 
Dit tabblad telt niet mee voor uw inschrijfprijs. </t>
    </r>
  </si>
  <si>
    <t>Prijs per eenheid (ex BTW)</t>
  </si>
  <si>
    <r>
      <t xml:space="preserve">Bijlage 5 - Prijzenblad </t>
    </r>
    <r>
      <rPr>
        <b/>
        <sz val="16"/>
        <color theme="4"/>
        <rFont val="Verdana"/>
        <family val="2"/>
      </rPr>
      <t>- Versie 3-12</t>
    </r>
  </si>
  <si>
    <r>
      <t xml:space="preserve">3-12-2025  </t>
    </r>
    <r>
      <rPr>
        <b/>
        <sz val="10"/>
        <color theme="4"/>
        <rFont val="Verdana"/>
        <family val="2"/>
      </rPr>
      <t>*  Blauwe tekst in dit document betekend gewijzigd n.a.v. Nota van Inlichtingen 1</t>
    </r>
  </si>
  <si>
    <t>* stofsamenstelling en stofdikte mag afwijken, mits het draagcomfort  gelijk blijft of wordt vergroot en minimaal functioneel &amp; kwalitatief gelijkwaarding is.  Afwijkingen dienen te worden vermeld in kolom L - toelichting.</t>
  </si>
  <si>
    <t>Stofdikte *</t>
  </si>
  <si>
    <r>
      <t xml:space="preserve">Zeck Protec </t>
    </r>
    <r>
      <rPr>
        <sz val="11"/>
        <color theme="4"/>
        <rFont val="Calibri"/>
        <family val="2"/>
        <scheme val="minor"/>
      </rPr>
      <t>of vergelijkbaar</t>
    </r>
    <r>
      <rPr>
        <sz val="11"/>
        <color theme="1"/>
        <rFont val="Calibri"/>
        <family val="2"/>
        <scheme val="minor"/>
      </rPr>
      <t xml:space="preserve">. </t>
    </r>
  </si>
  <si>
    <r>
      <t xml:space="preserve">Desinfecterende schoenspray met frisse geur. </t>
    </r>
    <r>
      <rPr>
        <sz val="11"/>
        <color theme="4"/>
        <rFont val="Calibri"/>
        <family val="2"/>
        <scheme val="minor"/>
      </rPr>
      <t>150</t>
    </r>
    <r>
      <rPr>
        <sz val="11"/>
        <color theme="1"/>
        <rFont val="Calibri"/>
        <family val="2"/>
        <scheme val="minor"/>
      </rPr>
      <t xml:space="preserve"> ml</t>
    </r>
  </si>
  <si>
    <t>* stofsamenstelling en stofdikte mag afwijken, mits het draagcomfort  gelijk blijft of wordt vergroot en minimaal functioneel &amp; kwalitatief gelijkwaarding is.  Afwijkingen dienen te worden vermeld in kolom O - toelichting.</t>
  </si>
  <si>
    <t xml:space="preserve">Stofdikte * </t>
  </si>
  <si>
    <t xml:space="preserve">Stofsamenstelling * </t>
  </si>
  <si>
    <r>
      <rPr>
        <b/>
        <sz val="10"/>
        <rFont val="Verdana"/>
        <family val="2"/>
      </rPr>
      <t xml:space="preserve">
Onderdeel 2a: kleding medewerkers</t>
    </r>
    <r>
      <rPr>
        <sz val="10"/>
        <rFont val="Verdana"/>
        <family val="2"/>
      </rPr>
      <t xml:space="preserve">
In dit tabblad worden de kosten voor de kleding van de medewerkers ingevuld. Deze worden vermendigvuldigd met het aantal verwachte afnamen van dit product per jaar. 
Aanbestedende dienst waardeert duurzaamheid en geeft duurzaamheidskorting op uw inschrijfprijs per duurzaam alternatief. 
* Per duurzamer alternatief voor de werkkleding medewerkers ontvangt u € 100,- duurzaamheidskorting op uw inschrijfprijs. 
De duurzame alternatieven kunt u invullen in kolom N t/m U van het tabblad "Kleding medewerkers"
Let op: Dit betreft een korting op de fictieve inschrijfprijs.
</t>
    </r>
    <r>
      <rPr>
        <sz val="10"/>
        <color theme="4"/>
        <rFont val="Verdana"/>
        <family val="2"/>
      </rPr>
      <t>* stofsamenstelling en stofdikte mag afwijken, mits het draagcomfort gelijk blijft of wordt vergroot en minimaal functioneel &amp; kwalitatief gelijkwaarding is.  Afwijkingen dienen te worden vermeld in kolom L - toelichting.</t>
    </r>
    <r>
      <rPr>
        <sz val="10"/>
        <rFont val="Verdana"/>
        <family val="2"/>
      </rPr>
      <t xml:space="preserve">
</t>
    </r>
    <r>
      <rPr>
        <sz val="10"/>
        <color rgb="FF586574"/>
        <rFont val="Verdana"/>
        <family val="2"/>
      </rPr>
      <t xml:space="preserve">
</t>
    </r>
  </si>
  <si>
    <r>
      <rPr>
        <b/>
        <sz val="10"/>
        <rFont val="Verdana"/>
        <family val="2"/>
      </rPr>
      <t>Onderdeel 2c: Kleding werkgestraften</t>
    </r>
    <r>
      <rPr>
        <sz val="10"/>
        <rFont val="Verdana"/>
        <family val="2"/>
      </rPr>
      <t xml:space="preserve">
In dit tabblad worden de kosten voor de kleding van de werkgestraften per artikel ingevuld. Deze worden vermenigvuldigd met het aantal verwachte afnamen van het product per jaar. 
</t>
    </r>
    <r>
      <rPr>
        <sz val="10"/>
        <color theme="4"/>
        <rFont val="Verdana"/>
        <family val="2"/>
      </rPr>
      <t>* stofsamenstelling en stofdikte mag afwijken, mits het draagcomfort gelijk blijft of wordt vergroot en minimaal functioneel &amp; kwalitatief gelijkwaarding is.  Afwijkingen dienen te worden vermeld in kolom O - toelichting.</t>
    </r>
  </si>
  <si>
    <r>
      <t xml:space="preserve">Ritssluiting, twee </t>
    </r>
    <r>
      <rPr>
        <sz val="11"/>
        <color theme="4"/>
        <rFont val="Calibri"/>
        <family val="2"/>
        <scheme val="minor"/>
      </rPr>
      <t xml:space="preserve">waterdichten &amp; geheel afsluitbare </t>
    </r>
    <r>
      <rPr>
        <sz val="11"/>
        <color theme="1"/>
        <rFont val="Calibri"/>
        <family val="2"/>
        <scheme val="minor"/>
      </rPr>
      <t xml:space="preserve">steekzakken, </t>
    </r>
    <r>
      <rPr>
        <sz val="11"/>
        <color theme="4"/>
        <rFont val="Calibri"/>
        <family val="2"/>
        <scheme val="minor"/>
      </rPr>
      <t xml:space="preserve">Reflecterende materialen. </t>
    </r>
    <r>
      <rPr>
        <sz val="11"/>
        <color theme="1"/>
        <rFont val="Calibri"/>
        <family val="2"/>
        <scheme val="minor"/>
      </rPr>
      <t xml:space="preserve"> </t>
    </r>
  </si>
  <si>
    <r>
      <t xml:space="preserve">Ritssluiting, twee waterdichten &amp; geheel afsluitbare steekzakken, </t>
    </r>
    <r>
      <rPr>
        <sz val="11"/>
        <color theme="4"/>
        <rFont val="Calibri"/>
        <family val="2"/>
        <scheme val="minor"/>
      </rPr>
      <t xml:space="preserve">Reflecterende materialen.  </t>
    </r>
  </si>
  <si>
    <r>
      <t>Voorzien van 4 buitenzakken, 2 binnenzakken, aftritsbare capuchon, gewatteerde voering, tricot windvangers in de mouwen, gelamineerde blokrits. Wind- waterdicht en ademend.</t>
    </r>
    <r>
      <rPr>
        <sz val="11"/>
        <color theme="4"/>
        <rFont val="Calibri"/>
        <family val="2"/>
        <scheme val="minor"/>
      </rPr>
      <t xml:space="preserve"> Reflecterende materialen. </t>
    </r>
  </si>
  <si>
    <r>
      <t xml:space="preserve">Cordura kniestukken, steekzakken, dijbeenzakken, </t>
    </r>
    <r>
      <rPr>
        <sz val="11"/>
        <color theme="4"/>
        <rFont val="Calibri"/>
        <family val="2"/>
        <scheme val="minor"/>
      </rPr>
      <t xml:space="preserve">reflecterende materialen. </t>
    </r>
  </si>
  <si>
    <r>
      <t xml:space="preserve">Capuchon, 2 voorzakken, verdekte ritssluiting, verstelbare mouwen met drukknopen en ventilatie in de oksel. </t>
    </r>
    <r>
      <rPr>
        <sz val="11"/>
        <color theme="4"/>
        <rFont val="Calibri"/>
        <family val="2"/>
        <scheme val="minor"/>
      </rPr>
      <t xml:space="preserve">Reflecterende materialen.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</si>
</sst>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_-&quot;€&quot;\ * #,##0.00_-;_-&quot;€&quot;\ * #,##0.00\-;_-&quot;€&quot;\ * &quot;-&quot;??_-;_-@_-"/>
    <numFmt numFmtId="166" formatCode="#,##0_ ;\-#,##0\ "/>
  </numFmts>
  <fonts count="53" x14ac:knownFonts="1">
    <font>
      <sz val="11"/>
      <color theme="1"/>
      <name val="Calibri"/>
      <family val="2"/>
      <scheme val="minor"/>
    </font>
    <font>
      <b/>
      <sz val="11"/>
      <color theme="0"/>
      <name val="Calibri"/>
      <family val="2"/>
      <scheme val="minor"/>
    </font>
    <font>
      <b/>
      <sz val="11"/>
      <color theme="1"/>
      <name val="Calibri"/>
      <family val="2"/>
      <scheme val="minor"/>
    </font>
    <font>
      <b/>
      <sz val="12"/>
      <color theme="0"/>
      <name val="Calibri"/>
      <family val="2"/>
      <scheme val="minor"/>
    </font>
    <font>
      <sz val="12"/>
      <color theme="1"/>
      <name val="Calibri"/>
      <family val="2"/>
      <scheme val="minor"/>
    </font>
    <font>
      <b/>
      <sz val="14"/>
      <color rgb="FF009999"/>
      <name val="Calibri"/>
      <family val="2"/>
      <scheme val="minor"/>
    </font>
    <font>
      <b/>
      <i/>
      <sz val="10"/>
      <color theme="0"/>
      <name val="Calibri"/>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1"/>
      <color theme="1"/>
      <name val="Arial"/>
      <family val="2"/>
    </font>
    <font>
      <sz val="11"/>
      <name val="Calibri"/>
      <family val="2"/>
      <scheme val="minor"/>
    </font>
    <font>
      <sz val="11"/>
      <color theme="1"/>
      <name val="Calibri"/>
      <family val="2"/>
      <scheme val="minor"/>
    </font>
    <font>
      <b/>
      <sz val="12"/>
      <color rgb="FF009999"/>
      <name val="Calibri"/>
      <family val="2"/>
      <scheme val="minor"/>
    </font>
    <font>
      <b/>
      <sz val="11"/>
      <color rgb="FF009999"/>
      <name val="Calibri"/>
      <family val="2"/>
      <scheme val="minor"/>
    </font>
    <font>
      <b/>
      <sz val="9"/>
      <color indexed="81"/>
      <name val="Tahoma"/>
      <family val="2"/>
    </font>
    <font>
      <sz val="11"/>
      <color theme="4"/>
      <name val="Calibri"/>
      <family val="2"/>
      <scheme val="minor"/>
    </font>
    <font>
      <b/>
      <sz val="12"/>
      <color rgb="FFFF0000"/>
      <name val="Calibri"/>
      <family val="2"/>
      <scheme val="minor"/>
    </font>
    <font>
      <sz val="10"/>
      <name val="Calibri"/>
      <family val="2"/>
      <scheme val="minor"/>
    </font>
    <font>
      <b/>
      <sz val="10"/>
      <color rgb="FFFF0000"/>
      <name val="Calibri"/>
      <family val="2"/>
      <scheme val="minor"/>
    </font>
    <font>
      <b/>
      <sz val="16"/>
      <color theme="1"/>
      <name val="Verdana"/>
      <family val="2"/>
    </font>
    <font>
      <b/>
      <sz val="11"/>
      <color theme="4"/>
      <name val="Calibri"/>
      <family val="2"/>
      <scheme val="minor"/>
    </font>
    <font>
      <b/>
      <sz val="16"/>
      <color rgb="FF009999"/>
      <name val="Calibri"/>
      <family val="2"/>
      <scheme val="minor"/>
    </font>
    <font>
      <sz val="11"/>
      <color rgb="FF009999"/>
      <name val="Calibri"/>
      <family val="2"/>
      <scheme val="minor"/>
    </font>
    <font>
      <sz val="10"/>
      <color rgb="FF586574"/>
      <name val="Verdana"/>
      <family val="2"/>
    </font>
    <font>
      <sz val="10"/>
      <name val="Verdana"/>
      <family val="2"/>
    </font>
    <font>
      <b/>
      <sz val="10"/>
      <color theme="0"/>
      <name val="Verdana"/>
      <family val="2"/>
    </font>
    <font>
      <u/>
      <sz val="10"/>
      <name val="Verdana"/>
      <family val="2"/>
    </font>
    <font>
      <i/>
      <sz val="10"/>
      <name val="Verdana"/>
      <family val="2"/>
    </font>
    <font>
      <b/>
      <sz val="10"/>
      <name val="Verdana"/>
      <family val="2"/>
    </font>
    <font>
      <b/>
      <sz val="14"/>
      <name val="Verdana"/>
      <family val="2"/>
    </font>
    <font>
      <b/>
      <sz val="11"/>
      <color theme="0"/>
      <name val="Verdana"/>
      <family val="2"/>
    </font>
    <font>
      <sz val="11"/>
      <color theme="1"/>
      <name val="Verdana"/>
      <family val="2"/>
    </font>
    <font>
      <b/>
      <sz val="11"/>
      <color theme="1"/>
      <name val="Verdana"/>
      <family val="2"/>
    </font>
    <font>
      <b/>
      <sz val="11"/>
      <name val="Verdana"/>
      <family val="2"/>
    </font>
    <font>
      <b/>
      <sz val="16"/>
      <color theme="4"/>
      <name val="Verdana"/>
      <family val="2"/>
    </font>
    <font>
      <sz val="10"/>
      <color theme="4"/>
      <name val="Verdana"/>
      <family val="2"/>
    </font>
    <font>
      <b/>
      <sz val="10"/>
      <color theme="4"/>
      <name val="Verdana"/>
      <family val="2"/>
    </font>
  </fonts>
  <fills count="38">
    <fill>
      <patternFill patternType="none"/>
    </fill>
    <fill>
      <patternFill patternType="gray125"/>
    </fill>
    <fill>
      <patternFill patternType="solid">
        <fgColor rgb="FF009999"/>
        <bgColor indexed="64"/>
      </patternFill>
    </fill>
    <fill>
      <patternFill patternType="solid">
        <fgColor rgb="FF00FFCC"/>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rgb="FFE6E6E6"/>
        <bgColor indexed="64"/>
      </patternFill>
    </fill>
    <fill>
      <patternFill patternType="solid">
        <fgColor theme="0" tint="-4.9989318521683403E-2"/>
        <bgColor indexed="64"/>
      </patternFill>
    </fill>
    <fill>
      <patternFill patternType="solid">
        <fgColor theme="0"/>
        <bgColor indexed="64"/>
      </patternFill>
    </fill>
    <fill>
      <patternFill patternType="solid">
        <fgColor rgb="FF009999"/>
        <bgColor theme="0"/>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medium">
        <color auto="1"/>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auto="1"/>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Dashed">
        <color indexed="64"/>
      </left>
      <right style="mediumDashed">
        <color indexed="64"/>
      </right>
      <top style="mediumDashed">
        <color indexed="64"/>
      </top>
      <bottom style="mediumDashed">
        <color indexed="64"/>
      </bottom>
      <diagonal/>
    </border>
    <border>
      <left style="medium">
        <color indexed="64"/>
      </left>
      <right style="mediumDashed">
        <color indexed="64"/>
      </right>
      <top style="medium">
        <color indexed="64"/>
      </top>
      <bottom/>
      <diagonal/>
    </border>
    <border>
      <left/>
      <right style="medium">
        <color auto="1"/>
      </right>
      <top style="medium">
        <color indexed="64"/>
      </top>
      <bottom/>
      <diagonal/>
    </border>
    <border>
      <left style="mediumDashed">
        <color indexed="64"/>
      </left>
      <right style="mediumDashed">
        <color indexed="64"/>
      </right>
      <top/>
      <bottom style="mediumDashed">
        <color indexed="64"/>
      </bottom>
      <diagonal/>
    </border>
    <border>
      <left/>
      <right style="mediumDashed">
        <color indexed="64"/>
      </right>
      <top style="mediumDashed">
        <color indexed="64"/>
      </top>
      <bottom style="mediumDashed">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s>
  <cellStyleXfs count="46">
    <xf numFmtId="0" fontId="0" fillId="0" borderId="0"/>
    <xf numFmtId="0" fontId="7"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1" borderId="0" applyNumberFormat="0" applyBorder="0" applyAlignment="0" applyProtection="0"/>
    <xf numFmtId="0" fontId="10" fillId="22" borderId="2" applyNumberFormat="0" applyAlignment="0" applyProtection="0"/>
    <xf numFmtId="0" fontId="11" fillId="23" borderId="3" applyNumberFormat="0" applyAlignment="0" applyProtection="0"/>
    <xf numFmtId="0" fontId="12" fillId="0" borderId="4" applyNumberFormat="0" applyFill="0" applyAlignment="0" applyProtection="0"/>
    <xf numFmtId="0" fontId="13" fillId="6" borderId="0" applyNumberFormat="0" applyBorder="0" applyAlignment="0" applyProtection="0"/>
    <xf numFmtId="0" fontId="14" fillId="9" borderId="2" applyNumberFormat="0" applyAlignment="0" applyProtection="0"/>
    <xf numFmtId="0" fontId="15" fillId="0" borderId="5" applyNumberFormat="0" applyFill="0" applyAlignment="0" applyProtection="0"/>
    <xf numFmtId="0" fontId="16" fillId="0" borderId="6" applyNumberFormat="0" applyFill="0" applyAlignment="0" applyProtection="0"/>
    <xf numFmtId="0" fontId="17" fillId="0" borderId="7" applyNumberFormat="0" applyFill="0" applyAlignment="0" applyProtection="0"/>
    <xf numFmtId="0" fontId="17" fillId="0" borderId="0" applyNumberFormat="0" applyFill="0" applyBorder="0" applyAlignment="0" applyProtection="0"/>
    <xf numFmtId="0" fontId="18" fillId="24" borderId="0" applyNumberFormat="0" applyBorder="0" applyAlignment="0" applyProtection="0"/>
    <xf numFmtId="0" fontId="7" fillId="25" borderId="8" applyNumberFormat="0" applyFont="0" applyAlignment="0" applyProtection="0"/>
    <xf numFmtId="0" fontId="19" fillId="5" borderId="0" applyNumberFormat="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22" borderId="10" applyNumberFormat="0" applyAlignment="0" applyProtection="0"/>
    <xf numFmtId="165" fontId="7"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44" fontId="27" fillId="0" borderId="0" applyFont="0" applyFill="0" applyBorder="0" applyAlignment="0" applyProtection="0"/>
    <xf numFmtId="0" fontId="27" fillId="0" borderId="0"/>
  </cellStyleXfs>
  <cellXfs count="140">
    <xf numFmtId="0" fontId="0" fillId="0" borderId="0" xfId="0"/>
    <xf numFmtId="0" fontId="0" fillId="0" borderId="0" xfId="0" applyAlignment="1">
      <alignment wrapText="1"/>
    </xf>
    <xf numFmtId="0" fontId="0" fillId="0" borderId="0" xfId="0" applyAlignment="1">
      <alignment horizontal="center" wrapText="1"/>
    </xf>
    <xf numFmtId="0" fontId="3" fillId="2" borderId="0" xfId="0" applyFont="1" applyFill="1" applyAlignment="1">
      <alignment wrapText="1"/>
    </xf>
    <xf numFmtId="0" fontId="4" fillId="0" borderId="0" xfId="0" applyFont="1" applyAlignment="1">
      <alignment wrapText="1"/>
    </xf>
    <xf numFmtId="0" fontId="0" fillId="0" borderId="0" xfId="0"/>
    <xf numFmtId="0" fontId="0" fillId="0" borderId="0" xfId="0" applyAlignment="1">
      <alignment horizontal="left" wrapText="1"/>
    </xf>
    <xf numFmtId="0" fontId="3" fillId="2" borderId="0" xfId="0" applyFont="1" applyFill="1" applyAlignment="1">
      <alignment horizontal="left" wrapText="1"/>
    </xf>
    <xf numFmtId="0" fontId="1" fillId="2" borderId="1" xfId="0" applyFont="1" applyFill="1" applyBorder="1" applyAlignment="1">
      <alignment vertical="center"/>
    </xf>
    <xf numFmtId="0" fontId="25" fillId="0" borderId="0" xfId="0" applyFont="1"/>
    <xf numFmtId="0" fontId="26" fillId="0" borderId="1" xfId="0" applyFont="1" applyFill="1" applyBorder="1" applyAlignment="1">
      <alignment vertical="top"/>
    </xf>
    <xf numFmtId="44" fontId="3" fillId="2" borderId="0" xfId="44" applyFont="1" applyFill="1" applyAlignment="1">
      <alignment wrapText="1"/>
    </xf>
    <xf numFmtId="44" fontId="0" fillId="0" borderId="0" xfId="44" applyFont="1" applyAlignment="1">
      <alignment wrapText="1"/>
    </xf>
    <xf numFmtId="0" fontId="28" fillId="3" borderId="0" xfId="0" applyFont="1" applyFill="1" applyAlignment="1">
      <alignment wrapText="1"/>
    </xf>
    <xf numFmtId="44" fontId="28" fillId="3" borderId="0" xfId="44" applyFont="1" applyFill="1" applyAlignment="1">
      <alignment wrapText="1"/>
    </xf>
    <xf numFmtId="0" fontId="0" fillId="0" borderId="1" xfId="0" applyBorder="1" applyAlignment="1">
      <alignment wrapText="1"/>
    </xf>
    <xf numFmtId="44" fontId="0" fillId="0" borderId="1" xfId="44" applyFont="1" applyBorder="1" applyAlignment="1">
      <alignment wrapText="1"/>
    </xf>
    <xf numFmtId="44" fontId="0" fillId="0" borderId="0" xfId="44" applyFont="1"/>
    <xf numFmtId="0" fontId="0" fillId="0" borderId="1" xfId="0" applyBorder="1" applyAlignment="1">
      <alignment horizontal="left" wrapText="1"/>
    </xf>
    <xf numFmtId="44" fontId="0" fillId="0" borderId="0" xfId="44" applyFont="1" applyAlignment="1">
      <alignment horizontal="left" wrapText="1"/>
    </xf>
    <xf numFmtId="44" fontId="0" fillId="26" borderId="1" xfId="44" applyFont="1" applyFill="1" applyBorder="1" applyAlignment="1" applyProtection="1">
      <alignment wrapText="1"/>
      <protection locked="0"/>
    </xf>
    <xf numFmtId="0" fontId="0" fillId="26" borderId="1" xfId="0" applyFill="1" applyBorder="1" applyAlignment="1" applyProtection="1">
      <alignment wrapText="1"/>
      <protection locked="0"/>
    </xf>
    <xf numFmtId="0" fontId="0" fillId="0" borderId="1" xfId="0" applyBorder="1" applyAlignment="1" applyProtection="1">
      <alignment wrapText="1"/>
      <protection locked="0"/>
    </xf>
    <xf numFmtId="44" fontId="0" fillId="0" borderId="1" xfId="44" applyFont="1" applyBorder="1" applyAlignment="1" applyProtection="1">
      <alignment wrapText="1"/>
      <protection locked="0"/>
    </xf>
    <xf numFmtId="164" fontId="0" fillId="26" borderId="1" xfId="0" applyNumberFormat="1" applyFont="1" applyFill="1" applyBorder="1" applyAlignment="1" applyProtection="1">
      <alignment horizontal="center" vertical="top"/>
      <protection locked="0"/>
    </xf>
    <xf numFmtId="164" fontId="26" fillId="26" borderId="1" xfId="0" applyNumberFormat="1" applyFont="1" applyFill="1" applyBorder="1" applyAlignment="1" applyProtection="1">
      <alignment horizontal="center" vertical="top"/>
      <protection locked="0"/>
    </xf>
    <xf numFmtId="0" fontId="31" fillId="0" borderId="0" xfId="0" applyFont="1" applyAlignment="1">
      <alignment wrapText="1"/>
    </xf>
    <xf numFmtId="0" fontId="3" fillId="2" borderId="0" xfId="0" applyFont="1" applyFill="1" applyAlignment="1">
      <alignment horizontal="center" wrapText="1"/>
    </xf>
    <xf numFmtId="0" fontId="3" fillId="2" borderId="0" xfId="0" applyFont="1" applyFill="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26" fillId="0" borderId="1" xfId="0" applyFont="1" applyBorder="1"/>
    <xf numFmtId="0" fontId="0" fillId="0" borderId="12" xfId="0" applyBorder="1" applyAlignment="1">
      <alignment wrapText="1"/>
    </xf>
    <xf numFmtId="14" fontId="7" fillId="0" borderId="0" xfId="1" applyNumberFormat="1" applyFill="1" applyBorder="1"/>
    <xf numFmtId="0" fontId="0" fillId="0" borderId="14" xfId="0" applyBorder="1"/>
    <xf numFmtId="44" fontId="0" fillId="28" borderId="16" xfId="44" applyFont="1" applyFill="1" applyBorder="1"/>
    <xf numFmtId="44" fontId="0" fillId="29" borderId="19" xfId="44" applyFont="1" applyFill="1" applyBorder="1" applyAlignment="1">
      <alignment horizontal="left" wrapText="1"/>
    </xf>
    <xf numFmtId="44" fontId="0" fillId="30" borderId="13" xfId="44" applyFont="1" applyFill="1" applyBorder="1" applyAlignment="1">
      <alignment wrapText="1"/>
    </xf>
    <xf numFmtId="0" fontId="33" fillId="0" borderId="0" xfId="1" applyFont="1"/>
    <xf numFmtId="0" fontId="35" fillId="0" borderId="0" xfId="0" applyFont="1" applyAlignment="1">
      <alignment vertical="center"/>
    </xf>
    <xf numFmtId="0" fontId="0" fillId="0" borderId="0" xfId="0" applyBorder="1" applyAlignment="1">
      <alignment wrapText="1"/>
    </xf>
    <xf numFmtId="0" fontId="0" fillId="0" borderId="21" xfId="0" applyBorder="1" applyAlignment="1" applyProtection="1">
      <alignment wrapText="1"/>
      <protection locked="0"/>
    </xf>
    <xf numFmtId="44" fontId="0" fillId="0" borderId="11" xfId="44" applyFont="1" applyBorder="1" applyAlignment="1">
      <alignment wrapText="1"/>
    </xf>
    <xf numFmtId="164" fontId="0" fillId="27" borderId="38" xfId="0" applyNumberFormat="1" applyFill="1" applyBorder="1" applyAlignment="1">
      <alignment wrapText="1"/>
    </xf>
    <xf numFmtId="0" fontId="29" fillId="0" borderId="36" xfId="0" applyFont="1" applyBorder="1" applyAlignment="1">
      <alignment vertical="center" wrapText="1"/>
    </xf>
    <xf numFmtId="0" fontId="29" fillId="0" borderId="35" xfId="0" applyFont="1" applyBorder="1" applyAlignment="1">
      <alignment vertical="center" wrapText="1"/>
    </xf>
    <xf numFmtId="0" fontId="0" fillId="0" borderId="0" xfId="0" applyBorder="1"/>
    <xf numFmtId="0" fontId="0" fillId="36" borderId="0" xfId="0" applyFill="1" applyBorder="1"/>
    <xf numFmtId="44" fontId="0" fillId="36" borderId="1" xfId="44" applyFont="1" applyFill="1" applyBorder="1"/>
    <xf numFmtId="164" fontId="0" fillId="26" borderId="1" xfId="44" applyNumberFormat="1" applyFont="1" applyFill="1" applyBorder="1" applyAlignment="1" applyProtection="1">
      <alignment horizontal="center"/>
      <protection locked="0"/>
    </xf>
    <xf numFmtId="164" fontId="0" fillId="0" borderId="39" xfId="0" applyNumberFormat="1" applyBorder="1" applyAlignment="1">
      <alignment vertical="center" wrapText="1"/>
    </xf>
    <xf numFmtId="0" fontId="2" fillId="0" borderId="27" xfId="0" applyFont="1" applyBorder="1" applyAlignment="1">
      <alignment wrapText="1"/>
    </xf>
    <xf numFmtId="44" fontId="3" fillId="2" borderId="0" xfId="44" applyFont="1" applyFill="1" applyAlignment="1">
      <alignment horizontal="center" vertical="center" wrapText="1"/>
    </xf>
    <xf numFmtId="164" fontId="0" fillId="26" borderId="1" xfId="44" applyNumberFormat="1" applyFont="1" applyFill="1" applyBorder="1" applyAlignment="1" applyProtection="1">
      <alignment horizontal="center" vertical="center" wrapText="1"/>
      <protection locked="0"/>
    </xf>
    <xf numFmtId="44" fontId="0" fillId="0" borderId="0" xfId="44" applyFont="1" applyAlignment="1">
      <alignment horizontal="center" vertical="center" wrapText="1"/>
    </xf>
    <xf numFmtId="0" fontId="0" fillId="26" borderId="1" xfId="0" applyFill="1" applyBorder="1" applyAlignment="1" applyProtection="1">
      <alignment horizontal="left" vertical="center" wrapText="1"/>
      <protection locked="0"/>
    </xf>
    <xf numFmtId="0" fontId="3" fillId="2" borderId="0" xfId="0" applyFont="1" applyFill="1" applyAlignment="1">
      <alignment horizontal="center" vertical="center" wrapText="1"/>
    </xf>
    <xf numFmtId="0" fontId="0" fillId="0" borderId="17" xfId="0" applyBorder="1" applyAlignment="1">
      <alignment horizontal="center" vertical="center" wrapText="1"/>
    </xf>
    <xf numFmtId="0" fontId="0" fillId="0" borderId="0" xfId="0" applyAlignment="1">
      <alignment horizontal="center" vertical="center" wrapText="1"/>
    </xf>
    <xf numFmtId="164" fontId="0" fillId="0" borderId="1" xfId="44" applyNumberFormat="1" applyFont="1" applyBorder="1" applyAlignment="1">
      <alignment horizontal="center" vertical="center" wrapText="1"/>
    </xf>
    <xf numFmtId="164" fontId="0" fillId="0" borderId="18" xfId="44" applyNumberFormat="1" applyFont="1" applyBorder="1" applyAlignment="1">
      <alignment horizontal="center" vertical="center" wrapText="1"/>
    </xf>
    <xf numFmtId="0" fontId="0" fillId="0" borderId="1" xfId="0" applyFont="1" applyBorder="1"/>
    <xf numFmtId="0" fontId="26" fillId="0" borderId="1" xfId="1" applyNumberFormat="1" applyFont="1" applyBorder="1"/>
    <xf numFmtId="0" fontId="26" fillId="0" borderId="1" xfId="1" applyNumberFormat="1" applyFont="1" applyFill="1" applyBorder="1"/>
    <xf numFmtId="0" fontId="0" fillId="0" borderId="1" xfId="0" applyFont="1" applyBorder="1" applyAlignment="1">
      <alignment horizontal="center"/>
    </xf>
    <xf numFmtId="0" fontId="0" fillId="26" borderId="1" xfId="0" applyFont="1" applyFill="1" applyBorder="1" applyProtection="1">
      <protection locked="0"/>
    </xf>
    <xf numFmtId="0" fontId="26" fillId="0" borderId="1" xfId="41" applyNumberFormat="1" applyFont="1" applyBorder="1"/>
    <xf numFmtId="0" fontId="26" fillId="0" borderId="1" xfId="41" applyNumberFormat="1" applyFont="1" applyBorder="1" applyAlignment="1">
      <alignment horizontal="left"/>
    </xf>
    <xf numFmtId="14" fontId="26" fillId="0" borderId="1" xfId="1" applyNumberFormat="1" applyFont="1" applyBorder="1"/>
    <xf numFmtId="14" fontId="26" fillId="0" borderId="1" xfId="1" applyNumberFormat="1" applyFont="1" applyFill="1" applyBorder="1"/>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31" fillId="0" borderId="11" xfId="0" applyFont="1" applyBorder="1" applyAlignment="1">
      <alignment wrapText="1"/>
    </xf>
    <xf numFmtId="0" fontId="0" fillId="0" borderId="18" xfId="0" applyBorder="1" applyAlignment="1">
      <alignment wrapText="1"/>
    </xf>
    <xf numFmtId="44" fontId="0" fillId="26" borderId="18" xfId="44" applyFont="1" applyFill="1" applyBorder="1" applyAlignment="1" applyProtection="1">
      <alignment wrapText="1"/>
      <protection locked="0"/>
    </xf>
    <xf numFmtId="0" fontId="0" fillId="26" borderId="18" xfId="0" applyFill="1" applyBorder="1" applyAlignment="1" applyProtection="1">
      <alignment wrapText="1"/>
      <protection locked="0"/>
    </xf>
    <xf numFmtId="0" fontId="0" fillId="0" borderId="18" xfId="0" applyBorder="1" applyAlignment="1">
      <alignment horizontal="left" wrapText="1"/>
    </xf>
    <xf numFmtId="0" fontId="36" fillId="0" borderId="16" xfId="0" applyFont="1" applyBorder="1" applyAlignment="1">
      <alignment horizontal="center" vertical="center" wrapText="1"/>
    </xf>
    <xf numFmtId="0" fontId="37" fillId="0" borderId="0" xfId="0" applyFont="1"/>
    <xf numFmtId="0" fontId="37" fillId="0" borderId="0" xfId="0" applyFont="1" applyAlignment="1">
      <alignment horizontal="left" vertical="center" wrapText="1"/>
    </xf>
    <xf numFmtId="0" fontId="38" fillId="0" borderId="0" xfId="0" applyFont="1" applyAlignment="1">
      <alignment horizontal="left" vertical="center" wrapText="1"/>
    </xf>
    <xf numFmtId="0" fontId="37" fillId="0" borderId="0" xfId="0" applyFont="1" applyAlignment="1">
      <alignment vertical="center"/>
    </xf>
    <xf numFmtId="0" fontId="6" fillId="2" borderId="1" xfId="0" applyFont="1" applyFill="1" applyBorder="1" applyAlignment="1">
      <alignment horizontal="center" vertical="center"/>
    </xf>
    <xf numFmtId="0" fontId="40" fillId="0" borderId="1" xfId="1" applyFont="1" applyBorder="1" applyAlignment="1">
      <alignment vertical="center" wrapText="1"/>
    </xf>
    <xf numFmtId="0" fontId="41" fillId="37" borderId="1" xfId="1" applyFont="1" applyFill="1" applyBorder="1" applyAlignment="1">
      <alignment horizontal="center" vertical="center" wrapText="1"/>
    </xf>
    <xf numFmtId="0" fontId="0" fillId="0" borderId="0" xfId="0" applyAlignment="1">
      <alignment wrapText="1"/>
    </xf>
    <xf numFmtId="0" fontId="26" fillId="0" borderId="1" xfId="0" applyFont="1" applyBorder="1" applyAlignment="1">
      <alignment horizontal="center" wrapText="1"/>
    </xf>
    <xf numFmtId="0" fontId="26" fillId="36" borderId="1" xfId="0" applyFont="1" applyFill="1" applyBorder="1" applyAlignment="1">
      <alignment horizontal="center" wrapText="1"/>
    </xf>
    <xf numFmtId="0" fontId="26" fillId="0" borderId="21" xfId="0" applyFont="1" applyBorder="1" applyAlignment="1">
      <alignment horizontal="center" wrapText="1"/>
    </xf>
    <xf numFmtId="0" fontId="39" fillId="0" borderId="1" xfId="1" applyFont="1" applyBorder="1" applyAlignment="1">
      <alignment vertical="top" wrapText="1"/>
    </xf>
    <xf numFmtId="0" fontId="44" fillId="0" borderId="1" xfId="1" applyFont="1" applyBorder="1" applyAlignment="1">
      <alignment vertical="center" wrapText="1"/>
    </xf>
    <xf numFmtId="0" fontId="45" fillId="0" borderId="0" xfId="1" applyFont="1"/>
    <xf numFmtId="0" fontId="40" fillId="0" borderId="0" xfId="1" applyFont="1"/>
    <xf numFmtId="0" fontId="46" fillId="31" borderId="1" xfId="1" applyFont="1" applyFill="1" applyBorder="1" applyAlignment="1">
      <alignment vertical="top"/>
    </xf>
    <xf numFmtId="0" fontId="46" fillId="31" borderId="1" xfId="1" applyFont="1" applyFill="1" applyBorder="1" applyAlignment="1">
      <alignment vertical="center" wrapText="1"/>
    </xf>
    <xf numFmtId="0" fontId="47" fillId="32" borderId="1" xfId="45" applyFont="1" applyFill="1" applyBorder="1" applyAlignment="1">
      <alignment horizontal="left" vertical="top" wrapText="1"/>
    </xf>
    <xf numFmtId="44" fontId="47" fillId="30" borderId="1" xfId="44" applyFont="1" applyFill="1" applyBorder="1"/>
    <xf numFmtId="44" fontId="47" fillId="28" borderId="1" xfId="44" applyFont="1" applyFill="1" applyBorder="1"/>
    <xf numFmtId="44" fontId="47" fillId="29" borderId="1" xfId="44" applyFont="1" applyFill="1" applyBorder="1"/>
    <xf numFmtId="0" fontId="47" fillId="32" borderId="21" xfId="45" applyFont="1" applyFill="1" applyBorder="1" applyAlignment="1">
      <alignment horizontal="left" vertical="top" wrapText="1"/>
    </xf>
    <xf numFmtId="44" fontId="47" fillId="27" borderId="21" xfId="44" applyFont="1" applyFill="1" applyBorder="1"/>
    <xf numFmtId="0" fontId="48" fillId="35" borderId="32" xfId="45" applyFont="1" applyFill="1" applyBorder="1" applyAlignment="1">
      <alignment horizontal="right" vertical="top" wrapText="1"/>
    </xf>
    <xf numFmtId="44" fontId="48" fillId="33" borderId="33" xfId="44" applyFont="1" applyFill="1" applyBorder="1"/>
    <xf numFmtId="0" fontId="48" fillId="35" borderId="31" xfId="45" applyFont="1" applyFill="1" applyBorder="1" applyAlignment="1">
      <alignment horizontal="right"/>
    </xf>
    <xf numFmtId="44" fontId="48" fillId="26" borderId="34" xfId="44" applyFont="1" applyFill="1" applyBorder="1"/>
    <xf numFmtId="0" fontId="48" fillId="0" borderId="0" xfId="45" applyFont="1" applyAlignment="1">
      <alignment horizontal="left"/>
    </xf>
    <xf numFmtId="44" fontId="48" fillId="0" borderId="0" xfId="44" applyFont="1" applyFill="1" applyBorder="1"/>
    <xf numFmtId="0" fontId="48" fillId="32" borderId="15" xfId="45" applyFont="1" applyFill="1" applyBorder="1" applyAlignment="1">
      <alignment horizontal="left"/>
    </xf>
    <xf numFmtId="44" fontId="48" fillId="32" borderId="22" xfId="44" applyFont="1" applyFill="1" applyBorder="1"/>
    <xf numFmtId="44" fontId="48" fillId="32" borderId="23" xfId="44" applyFont="1" applyFill="1" applyBorder="1"/>
    <xf numFmtId="0" fontId="48" fillId="0" borderId="24" xfId="45" applyFont="1" applyBorder="1" applyAlignment="1">
      <alignment horizontal="left"/>
    </xf>
    <xf numFmtId="2" fontId="48" fillId="26" borderId="25" xfId="44" applyNumberFormat="1" applyFont="1" applyFill="1" applyBorder="1"/>
    <xf numFmtId="44" fontId="48" fillId="33" borderId="26" xfId="44" applyFont="1" applyFill="1" applyBorder="1"/>
    <xf numFmtId="0" fontId="48" fillId="0" borderId="27" xfId="45" applyFont="1" applyBorder="1" applyAlignment="1">
      <alignment horizontal="left"/>
    </xf>
    <xf numFmtId="2" fontId="48" fillId="26" borderId="28" xfId="44" applyNumberFormat="1" applyFont="1" applyFill="1" applyBorder="1"/>
    <xf numFmtId="44" fontId="48" fillId="33" borderId="29" xfId="44" applyFont="1" applyFill="1" applyBorder="1"/>
    <xf numFmtId="2" fontId="48" fillId="0" borderId="11" xfId="44" applyNumberFormat="1" applyFont="1" applyFill="1" applyBorder="1"/>
    <xf numFmtId="0" fontId="47" fillId="0" borderId="0" xfId="45" applyFont="1" applyAlignment="1">
      <alignment horizontal="left"/>
    </xf>
    <xf numFmtId="2" fontId="47" fillId="0" borderId="0" xfId="45" applyNumberFormat="1" applyFont="1" applyAlignment="1">
      <alignment horizontal="left"/>
    </xf>
    <xf numFmtId="0" fontId="49" fillId="34" borderId="1" xfId="1" applyFont="1" applyFill="1" applyBorder="1" applyAlignment="1">
      <alignment vertical="center" wrapText="1"/>
    </xf>
    <xf numFmtId="0" fontId="49" fillId="34" borderId="1" xfId="1" applyFont="1" applyFill="1" applyBorder="1" applyAlignment="1">
      <alignment vertical="top" wrapText="1"/>
    </xf>
    <xf numFmtId="166" fontId="29" fillId="26" borderId="37" xfId="0" applyNumberFormat="1" applyFont="1" applyFill="1" applyBorder="1" applyAlignment="1" applyProtection="1">
      <alignment horizontal="center" vertical="center" wrapText="1"/>
      <protection locked="0"/>
    </xf>
    <xf numFmtId="14" fontId="51" fillId="0" borderId="0" xfId="0" applyNumberFormat="1" applyFont="1" applyAlignment="1">
      <alignment horizontal="left"/>
    </xf>
    <xf numFmtId="0" fontId="0" fillId="0" borderId="37" xfId="0" applyBorder="1" applyAlignment="1">
      <alignment wrapText="1"/>
    </xf>
    <xf numFmtId="0" fontId="0" fillId="0" borderId="21" xfId="0" applyFont="1" applyBorder="1" applyAlignment="1">
      <alignment horizontal="left" vertical="center" wrapText="1"/>
    </xf>
    <xf numFmtId="0" fontId="0" fillId="0" borderId="41" xfId="0" applyBorder="1" applyAlignment="1">
      <alignment horizontal="left" wrapText="1"/>
    </xf>
    <xf numFmtId="0" fontId="0" fillId="0" borderId="42" xfId="0" applyBorder="1" applyAlignment="1">
      <alignment horizontal="left" wrapText="1"/>
    </xf>
    <xf numFmtId="0" fontId="49" fillId="0" borderId="30" xfId="1" applyFont="1" applyBorder="1" applyAlignment="1" applyProtection="1">
      <alignment horizontal="center" vertical="center" wrapText="1"/>
      <protection locked="0"/>
    </xf>
    <xf numFmtId="0" fontId="49" fillId="0" borderId="20" xfId="1" applyFont="1" applyBorder="1" applyAlignment="1" applyProtection="1">
      <alignment horizontal="center" vertical="center" wrapText="1"/>
      <protection locked="0"/>
    </xf>
    <xf numFmtId="0" fontId="34" fillId="0" borderId="0" xfId="1" applyFont="1" applyAlignment="1">
      <alignment horizontal="left" vertical="top" wrapText="1"/>
    </xf>
    <xf numFmtId="0" fontId="26" fillId="0" borderId="0" xfId="1" applyFont="1" applyAlignment="1">
      <alignment wrapText="1"/>
    </xf>
    <xf numFmtId="0" fontId="0" fillId="0" borderId="0" xfId="0" applyAlignment="1">
      <alignment wrapText="1"/>
    </xf>
    <xf numFmtId="0" fontId="5" fillId="0" borderId="0" xfId="0" applyFont="1" applyAlignment="1">
      <alignment horizontal="center" wrapText="1"/>
    </xf>
    <xf numFmtId="0" fontId="31" fillId="0" borderId="40" xfId="0" applyFont="1" applyBorder="1" applyAlignment="1">
      <alignment wrapText="1"/>
    </xf>
    <xf numFmtId="0" fontId="0" fillId="0" borderId="23" xfId="0" applyBorder="1" applyAlignment="1">
      <alignment wrapText="1"/>
    </xf>
    <xf numFmtId="0" fontId="37" fillId="0" borderId="0" xfId="0" applyFont="1" applyAlignment="1">
      <alignment horizontal="left" vertical="center" wrapText="1"/>
    </xf>
    <xf numFmtId="0" fontId="38" fillId="0" borderId="0" xfId="0" applyFont="1" applyAlignment="1">
      <alignment horizontal="left" vertical="center" wrapText="1"/>
    </xf>
    <xf numFmtId="0" fontId="31" fillId="0" borderId="42" xfId="0" applyFont="1" applyBorder="1" applyAlignment="1">
      <alignment horizontal="left" vertical="center" wrapText="1"/>
    </xf>
    <xf numFmtId="0" fontId="0" fillId="0" borderId="41" xfId="0" applyBorder="1" applyAlignment="1">
      <alignment horizontal="left" vertical="center" wrapText="1"/>
    </xf>
  </cellXfs>
  <cellStyles count="46">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erekening 2" xfId="26" xr:uid="{00000000-0005-0000-0000-000018000000}"/>
    <cellStyle name="Controlecel 2" xfId="27" xr:uid="{00000000-0005-0000-0000-000019000000}"/>
    <cellStyle name="Gekoppelde cel 2" xfId="28" xr:uid="{00000000-0005-0000-0000-00001A000000}"/>
    <cellStyle name="Goed 2" xfId="29" xr:uid="{00000000-0005-0000-0000-00001B000000}"/>
    <cellStyle name="Invoer 2" xfId="30" xr:uid="{00000000-0005-0000-0000-00001C000000}"/>
    <cellStyle name="Kop 1 2" xfId="31" xr:uid="{00000000-0005-0000-0000-00001D000000}"/>
    <cellStyle name="Kop 2 2" xfId="32" xr:uid="{00000000-0005-0000-0000-00001E000000}"/>
    <cellStyle name="Kop 3 2" xfId="33" xr:uid="{00000000-0005-0000-0000-00001F000000}"/>
    <cellStyle name="Kop 4 2" xfId="34" xr:uid="{00000000-0005-0000-0000-000020000000}"/>
    <cellStyle name="Neutraal 2" xfId="35" xr:uid="{00000000-0005-0000-0000-000021000000}"/>
    <cellStyle name="Notitie 2" xfId="36" xr:uid="{00000000-0005-0000-0000-000022000000}"/>
    <cellStyle name="Ongeldig 2" xfId="37" xr:uid="{00000000-0005-0000-0000-000023000000}"/>
    <cellStyle name="Standaard" xfId="0" builtinId="0"/>
    <cellStyle name="Standaard 2" xfId="1" xr:uid="{00000000-0005-0000-0000-000025000000}"/>
    <cellStyle name="Standaard 3" xfId="45" xr:uid="{1C253FF2-19A1-4E69-80C8-1645DE217CD8}"/>
    <cellStyle name="Titel 2" xfId="38" xr:uid="{00000000-0005-0000-0000-000026000000}"/>
    <cellStyle name="Totaal 2" xfId="39" xr:uid="{00000000-0005-0000-0000-000027000000}"/>
    <cellStyle name="Uitvoer 2" xfId="40" xr:uid="{00000000-0005-0000-0000-000028000000}"/>
    <cellStyle name="Valuta" xfId="44" builtinId="4"/>
    <cellStyle name="Valuta 2" xfId="41" xr:uid="{00000000-0005-0000-0000-00002A000000}"/>
    <cellStyle name="Verklarende tekst 2" xfId="42" xr:uid="{00000000-0005-0000-0000-00002B000000}"/>
    <cellStyle name="Waarschuwingstekst 2" xfId="43" xr:uid="{00000000-0005-0000-0000-00002C000000}"/>
  </cellStyles>
  <dxfs count="0"/>
  <tableStyles count="0" defaultTableStyle="TableStyleMedium2" defaultPivotStyle="PivotStyleLight16"/>
  <colors>
    <mruColors>
      <color rgb="FF009999"/>
      <color rgb="FF00FFCC"/>
      <color rgb="FF00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a/Sales/Archief%202000/afgewezen%20offertes/Ahold%20te%20Zaandam/versie%201/Calculatie%20NIC,%20Ahol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ata/Sales/Archief%202000/afgewezen%20offertes/Friesland%20Coberco%20Dairy%20Foods%20te%20Meppel/Calculatie%20Blankenstein%20140%20(2e%20versi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Ruimtestaat%20Tilbur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ra\UserShares\Jolanda.Nes\17.%20Ahold\Ruimtestaat%20totaal\ruimtestaten%20locaties\ruimtestaten%20locaties\2e%20lichting\Gall%20&amp;%20Gall%20Calculatiemodel%2019101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Nummers"/>
      <sheetName val="Menu"/>
      <sheetName val="Tijdnormen"/>
      <sheetName val="Frekwenties"/>
      <sheetName val="Vloeren"/>
      <sheetName val="Blad3 (3)"/>
      <sheetName val="Blad3 (2)"/>
      <sheetName val="Blad2"/>
      <sheetName val="Blad3"/>
      <sheetName val="Blad4"/>
      <sheetName val="Uitgangspunten"/>
      <sheetName val="Blad3_(3)"/>
      <sheetName val="Blad3_(2)"/>
      <sheetName val="hiddenSheet"/>
      <sheetName val="dv_info"/>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
      <sheetName val="Ruimtestaat ander layout"/>
      <sheetName val="Basis ruimtestaat"/>
      <sheetName val="Kosten per jaar"/>
      <sheetName val="Additioneel werk"/>
      <sheetName val="Machinekosten"/>
      <sheetName val="Afroepprijzen"/>
    </sheetNames>
    <sheetDataSet>
      <sheetData sheetId="0">
        <row r="4">
          <cell r="A4">
            <v>0</v>
          </cell>
          <cell r="B4">
            <v>0</v>
          </cell>
          <cell r="C4">
            <v>0</v>
          </cell>
          <cell r="D4">
            <v>0</v>
          </cell>
        </row>
        <row r="5">
          <cell r="A5" t="str">
            <v>01.20</v>
          </cell>
          <cell r="B5">
            <v>104</v>
          </cell>
          <cell r="C5" t="str">
            <v>Sanitaire ruimten</v>
          </cell>
          <cell r="D5" t="str">
            <v>2 x per week</v>
          </cell>
          <cell r="E5">
            <v>1.7333333333333334</v>
          </cell>
          <cell r="F5">
            <v>0</v>
          </cell>
          <cell r="G5" t="str">
            <v>S</v>
          </cell>
        </row>
        <row r="6">
          <cell r="A6" t="str">
            <v>01.30</v>
          </cell>
          <cell r="B6">
            <v>156</v>
          </cell>
          <cell r="C6" t="str">
            <v>Sanitaire ruimten</v>
          </cell>
          <cell r="D6" t="str">
            <v>3 x per week</v>
          </cell>
          <cell r="E6">
            <v>2.6</v>
          </cell>
          <cell r="F6">
            <v>0</v>
          </cell>
          <cell r="G6" t="str">
            <v>S</v>
          </cell>
        </row>
        <row r="7">
          <cell r="A7" t="str">
            <v>01.00</v>
          </cell>
          <cell r="B7">
            <v>255</v>
          </cell>
          <cell r="C7" t="str">
            <v>Sanitaire ruimten</v>
          </cell>
          <cell r="D7" t="str">
            <v>dagelijks</v>
          </cell>
          <cell r="E7">
            <v>3.6428571428571428</v>
          </cell>
          <cell r="F7">
            <v>0</v>
          </cell>
          <cell r="G7" t="str">
            <v>S</v>
          </cell>
        </row>
        <row r="8">
          <cell r="A8" t="str">
            <v>01.01</v>
          </cell>
          <cell r="B8">
            <v>305</v>
          </cell>
          <cell r="C8" t="str">
            <v>Sanitaire ruimten</v>
          </cell>
          <cell r="D8" t="str">
            <v>dagelijks en zat.</v>
          </cell>
          <cell r="E8">
            <v>3.9230769230769229</v>
          </cell>
          <cell r="F8">
            <v>0.66889632107023411</v>
          </cell>
          <cell r="G8" t="str">
            <v>S</v>
          </cell>
        </row>
        <row r="9">
          <cell r="A9" t="str">
            <v>01.02</v>
          </cell>
          <cell r="B9">
            <v>560</v>
          </cell>
          <cell r="C9" t="str">
            <v>Sanitaire ruimten</v>
          </cell>
          <cell r="D9" t="str">
            <v>tweemaal daags en zat. 1x</v>
          </cell>
          <cell r="E9">
            <v>7.2857142857142856</v>
          </cell>
          <cell r="F9">
            <v>0.6211180124223602</v>
          </cell>
          <cell r="G9" t="str">
            <v>S</v>
          </cell>
        </row>
        <row r="10">
          <cell r="A10" t="str">
            <v>01.03</v>
          </cell>
          <cell r="B10">
            <v>610</v>
          </cell>
          <cell r="C10" t="str">
            <v>Sanitaire ruimten</v>
          </cell>
          <cell r="D10" t="str">
            <v>tweemaal daags en zat. 2x</v>
          </cell>
          <cell r="E10">
            <v>7.2857142857142856</v>
          </cell>
          <cell r="F10">
            <v>1.1627906976744187</v>
          </cell>
          <cell r="G10" t="str">
            <v>S</v>
          </cell>
        </row>
        <row r="11">
          <cell r="A11" t="str">
            <v>01.04</v>
          </cell>
          <cell r="B11">
            <v>865</v>
          </cell>
          <cell r="C11" t="str">
            <v>Sanitaire ruimten</v>
          </cell>
          <cell r="D11" t="str">
            <v>driemaal daags en zat. 2x</v>
          </cell>
          <cell r="E11">
            <v>9</v>
          </cell>
          <cell r="F11">
            <v>1.0230179028132993</v>
          </cell>
          <cell r="G11" t="str">
            <v>S</v>
          </cell>
        </row>
        <row r="12">
          <cell r="A12" t="str">
            <v>01.05</v>
          </cell>
          <cell r="B12">
            <v>915</v>
          </cell>
          <cell r="C12" t="str">
            <v>Sanitaire ruimten</v>
          </cell>
          <cell r="D12" t="str">
            <v>driemaal daags en zat. 3x</v>
          </cell>
          <cell r="E12">
            <v>0</v>
          </cell>
          <cell r="F12">
            <v>0</v>
          </cell>
          <cell r="G12" t="str">
            <v>S</v>
          </cell>
        </row>
        <row r="13">
          <cell r="A13" t="str">
            <v>01.06</v>
          </cell>
          <cell r="B13">
            <v>355</v>
          </cell>
          <cell r="C13" t="str">
            <v>Sanitaire ruimten</v>
          </cell>
          <cell r="D13" t="str">
            <v>dagelijks en zaterdag 2x</v>
          </cell>
          <cell r="E13">
            <v>3.9230769230769229</v>
          </cell>
          <cell r="F13">
            <v>1.2345679012345678</v>
          </cell>
          <cell r="G13" t="str">
            <v>S</v>
          </cell>
        </row>
        <row r="14">
          <cell r="A14" t="str">
            <v>02.00</v>
          </cell>
          <cell r="B14">
            <v>255</v>
          </cell>
          <cell r="C14" t="str">
            <v>Kleedruimten</v>
          </cell>
          <cell r="D14" t="str">
            <v>dagelijks</v>
          </cell>
          <cell r="E14">
            <v>0.92727272727272725</v>
          </cell>
          <cell r="F14">
            <v>0</v>
          </cell>
          <cell r="G14" t="str">
            <v>S</v>
          </cell>
        </row>
        <row r="15">
          <cell r="A15" t="str">
            <v>02.20</v>
          </cell>
          <cell r="B15">
            <v>104</v>
          </cell>
          <cell r="C15" t="str">
            <v>Kleedruimten</v>
          </cell>
          <cell r="D15" t="str">
            <v>2 x per week</v>
          </cell>
          <cell r="E15">
            <v>0.40784313725490196</v>
          </cell>
          <cell r="F15">
            <v>0</v>
          </cell>
          <cell r="G15" t="str">
            <v>S</v>
          </cell>
        </row>
        <row r="16">
          <cell r="A16" t="str">
            <v>02.30</v>
          </cell>
          <cell r="B16">
            <v>156</v>
          </cell>
          <cell r="C16" t="str">
            <v>Kleedruimten</v>
          </cell>
          <cell r="D16" t="str">
            <v>3 x per week</v>
          </cell>
          <cell r="E16">
            <v>0.61176470588235299</v>
          </cell>
          <cell r="F16">
            <v>0</v>
          </cell>
          <cell r="G16" t="str">
            <v>S</v>
          </cell>
        </row>
        <row r="17">
          <cell r="A17" t="str">
            <v>02.31</v>
          </cell>
          <cell r="B17">
            <v>256</v>
          </cell>
          <cell r="C17" t="str">
            <v>Kleedruimten</v>
          </cell>
          <cell r="D17" t="str">
            <v>3 x per week en zaterdag 2x</v>
          </cell>
          <cell r="E17">
            <v>0.61176470588235299</v>
          </cell>
          <cell r="F17">
            <v>0.34100596760443308</v>
          </cell>
          <cell r="G17" t="str">
            <v>S</v>
          </cell>
        </row>
        <row r="18">
          <cell r="A18" t="str">
            <v>02.01</v>
          </cell>
          <cell r="B18">
            <v>305</v>
          </cell>
          <cell r="C18" t="str">
            <v>Kleedruimten</v>
          </cell>
          <cell r="D18" t="str">
            <v>dagelijks en zat.</v>
          </cell>
          <cell r="E18">
            <v>0.92727272727272725</v>
          </cell>
          <cell r="F18">
            <v>0.15810276679841898</v>
          </cell>
          <cell r="G18" t="str">
            <v>S</v>
          </cell>
        </row>
        <row r="19">
          <cell r="A19" t="str">
            <v>02.06</v>
          </cell>
          <cell r="B19">
            <v>355</v>
          </cell>
          <cell r="C19" t="str">
            <v>Kleedruimten</v>
          </cell>
          <cell r="D19" t="str">
            <v>dagelijks en zaterdag 2x</v>
          </cell>
          <cell r="E19">
            <v>0.92727272727272725</v>
          </cell>
          <cell r="F19">
            <v>0.31620553359683795</v>
          </cell>
          <cell r="G19" t="str">
            <v>S</v>
          </cell>
        </row>
        <row r="20">
          <cell r="A20" t="str">
            <v>02.02</v>
          </cell>
          <cell r="B20">
            <v>560</v>
          </cell>
          <cell r="C20" t="str">
            <v>Kleedruimten</v>
          </cell>
          <cell r="D20" t="str">
            <v>tweemaal daags en zat. 1x</v>
          </cell>
          <cell r="E20">
            <v>0</v>
          </cell>
          <cell r="F20">
            <v>0</v>
          </cell>
          <cell r="G20" t="str">
            <v>S</v>
          </cell>
        </row>
        <row r="21">
          <cell r="A21" t="str">
            <v>02.03</v>
          </cell>
          <cell r="B21">
            <v>610</v>
          </cell>
          <cell r="C21" t="str">
            <v>Kleedruimten</v>
          </cell>
          <cell r="D21" t="str">
            <v>tweemaal daags en zat. 2x</v>
          </cell>
          <cell r="E21">
            <v>1.8214285714285714</v>
          </cell>
          <cell r="F21">
            <v>0.3105590062111801</v>
          </cell>
          <cell r="G21" t="str">
            <v>S</v>
          </cell>
        </row>
        <row r="22">
          <cell r="A22" t="str">
            <v>02.04</v>
          </cell>
          <cell r="B22">
            <v>865</v>
          </cell>
          <cell r="C22" t="str">
            <v>Kleedruimten</v>
          </cell>
          <cell r="D22" t="str">
            <v>driemaal daags en zat. 2x</v>
          </cell>
          <cell r="E22">
            <v>2.6842105263157894</v>
          </cell>
          <cell r="F22">
            <v>0.30511060259344014</v>
          </cell>
          <cell r="G22" t="str">
            <v>S</v>
          </cell>
        </row>
        <row r="23">
          <cell r="A23" t="str">
            <v>02.05</v>
          </cell>
          <cell r="B23">
            <v>915</v>
          </cell>
          <cell r="C23" t="str">
            <v>Kleedruimten</v>
          </cell>
          <cell r="D23" t="str">
            <v>driemaal daags en zat. 3x</v>
          </cell>
          <cell r="E23">
            <v>2.5499999999999998</v>
          </cell>
          <cell r="F23">
            <v>0.43478260869565216</v>
          </cell>
          <cell r="G23" t="str">
            <v>S</v>
          </cell>
        </row>
        <row r="24">
          <cell r="A24" t="str">
            <v>03.10</v>
          </cell>
          <cell r="B24">
            <v>52</v>
          </cell>
          <cell r="C24" t="str">
            <v>Gangen</v>
          </cell>
          <cell r="D24" t="str">
            <v>1 x  per week</v>
          </cell>
          <cell r="E24">
            <v>7.4285714285714288E-2</v>
          </cell>
          <cell r="F24">
            <v>0</v>
          </cell>
          <cell r="G24" t="str">
            <v>V</v>
          </cell>
        </row>
        <row r="25">
          <cell r="A25" t="str">
            <v>03.20</v>
          </cell>
          <cell r="B25">
            <v>104</v>
          </cell>
          <cell r="C25" t="str">
            <v>Gangen</v>
          </cell>
          <cell r="D25" t="str">
            <v>2 x per week</v>
          </cell>
          <cell r="E25">
            <v>0.14857142857142858</v>
          </cell>
          <cell r="F25">
            <v>0</v>
          </cell>
          <cell r="G25" t="str">
            <v>V</v>
          </cell>
        </row>
        <row r="26">
          <cell r="A26" t="str">
            <v>03.25</v>
          </cell>
          <cell r="B26">
            <v>128</v>
          </cell>
          <cell r="C26" t="str">
            <v>Gangen</v>
          </cell>
          <cell r="D26" t="str">
            <v>om de dag</v>
          </cell>
          <cell r="E26">
            <v>0.18285714285714286</v>
          </cell>
          <cell r="F26">
            <v>0</v>
          </cell>
          <cell r="G26" t="str">
            <v>V</v>
          </cell>
        </row>
        <row r="27">
          <cell r="A27" t="str">
            <v>03.30</v>
          </cell>
          <cell r="B27">
            <v>156</v>
          </cell>
          <cell r="C27" t="str">
            <v>Gangen</v>
          </cell>
          <cell r="D27" t="str">
            <v>3 x per week</v>
          </cell>
          <cell r="E27">
            <v>0.22285714285714286</v>
          </cell>
          <cell r="F27">
            <v>0</v>
          </cell>
          <cell r="G27" t="str">
            <v>V</v>
          </cell>
        </row>
        <row r="28">
          <cell r="A28" t="str">
            <v>03.00</v>
          </cell>
          <cell r="B28">
            <v>255</v>
          </cell>
          <cell r="C28" t="str">
            <v>Gangen</v>
          </cell>
          <cell r="D28" t="str">
            <v>dagelijks</v>
          </cell>
          <cell r="E28">
            <v>0.34</v>
          </cell>
          <cell r="F28">
            <v>0</v>
          </cell>
          <cell r="G28" t="str">
            <v>V</v>
          </cell>
        </row>
        <row r="29">
          <cell r="A29" t="str">
            <v>03.01</v>
          </cell>
          <cell r="B29">
            <v>305</v>
          </cell>
          <cell r="C29" t="str">
            <v>Gangen</v>
          </cell>
          <cell r="D29" t="str">
            <v>dagelijks en zat.</v>
          </cell>
          <cell r="E29">
            <v>0.35172413793103446</v>
          </cell>
          <cell r="F29">
            <v>5.9970014992503755E-2</v>
          </cell>
          <cell r="G29" t="str">
            <v>V</v>
          </cell>
        </row>
        <row r="30">
          <cell r="A30" t="str">
            <v>03.06</v>
          </cell>
          <cell r="B30">
            <v>355</v>
          </cell>
          <cell r="C30" t="str">
            <v>Gangen</v>
          </cell>
          <cell r="D30" t="str">
            <v>dagelijks en zaterdag 2x</v>
          </cell>
          <cell r="E30">
            <v>0.34</v>
          </cell>
          <cell r="F30">
            <v>0.11834319526627218</v>
          </cell>
          <cell r="G30" t="str">
            <v>V</v>
          </cell>
        </row>
        <row r="31">
          <cell r="A31" t="str">
            <v>03.03</v>
          </cell>
          <cell r="B31">
            <v>610</v>
          </cell>
          <cell r="C31" t="str">
            <v>Gangen</v>
          </cell>
          <cell r="D31" t="str">
            <v>tweemaal daags en zat. 2x</v>
          </cell>
          <cell r="E31">
            <v>0</v>
          </cell>
          <cell r="F31">
            <v>0</v>
          </cell>
          <cell r="G31" t="str">
            <v>V</v>
          </cell>
        </row>
        <row r="32">
          <cell r="A32" t="str">
            <v>03.04</v>
          </cell>
          <cell r="B32">
            <v>865</v>
          </cell>
          <cell r="C32" t="str">
            <v>Gangen</v>
          </cell>
          <cell r="D32" t="str">
            <v>driemaal daags en zat. 2x</v>
          </cell>
          <cell r="E32">
            <v>1.0408163265306123</v>
          </cell>
          <cell r="F32">
            <v>0.11830819284235435</v>
          </cell>
          <cell r="G32" t="str">
            <v>V</v>
          </cell>
        </row>
        <row r="33">
          <cell r="A33" t="str">
            <v>03.041</v>
          </cell>
          <cell r="B33">
            <v>865</v>
          </cell>
          <cell r="C33" t="str">
            <v>Gangen</v>
          </cell>
          <cell r="D33" t="str">
            <v>driemaal daags en zat. 2x</v>
          </cell>
          <cell r="E33">
            <v>0</v>
          </cell>
          <cell r="F33">
            <v>0</v>
          </cell>
          <cell r="G33" t="str">
            <v>V</v>
          </cell>
        </row>
        <row r="34">
          <cell r="A34" t="str">
            <v>04.10</v>
          </cell>
          <cell r="B34">
            <v>52</v>
          </cell>
          <cell r="C34" t="str">
            <v>Trappenhuizen</v>
          </cell>
          <cell r="D34" t="str">
            <v>1 x  per week</v>
          </cell>
          <cell r="E34">
            <v>0.19622641509433963</v>
          </cell>
          <cell r="F34">
            <v>0</v>
          </cell>
          <cell r="G34" t="str">
            <v>V</v>
          </cell>
        </row>
        <row r="35">
          <cell r="A35" t="str">
            <v>04.20</v>
          </cell>
          <cell r="B35">
            <v>104</v>
          </cell>
          <cell r="C35" t="str">
            <v>Trappenhuizen</v>
          </cell>
          <cell r="D35" t="str">
            <v>2 x per week</v>
          </cell>
          <cell r="E35">
            <v>0</v>
          </cell>
          <cell r="F35">
            <v>0</v>
          </cell>
          <cell r="G35" t="str">
            <v>V</v>
          </cell>
        </row>
        <row r="36">
          <cell r="A36" t="str">
            <v>04.25</v>
          </cell>
          <cell r="B36">
            <v>128</v>
          </cell>
          <cell r="C36" t="str">
            <v>Trappenhuizen</v>
          </cell>
          <cell r="D36" t="str">
            <v>om de dag</v>
          </cell>
          <cell r="E36">
            <v>0.48301886792452831</v>
          </cell>
          <cell r="F36">
            <v>0</v>
          </cell>
          <cell r="G36" t="str">
            <v>V</v>
          </cell>
        </row>
        <row r="37">
          <cell r="A37" t="str">
            <v>04.30</v>
          </cell>
          <cell r="B37">
            <v>156</v>
          </cell>
          <cell r="C37" t="str">
            <v>Trappenhuizen</v>
          </cell>
          <cell r="D37" t="str">
            <v>3 x per week</v>
          </cell>
          <cell r="E37">
            <v>0.58867924528301885</v>
          </cell>
          <cell r="F37">
            <v>0</v>
          </cell>
          <cell r="G37" t="str">
            <v>V</v>
          </cell>
        </row>
        <row r="38">
          <cell r="A38" t="str">
            <v>04.00</v>
          </cell>
          <cell r="B38">
            <v>255</v>
          </cell>
          <cell r="C38" t="str">
            <v>Trappenhuizen</v>
          </cell>
          <cell r="D38" t="str">
            <v>dagelijks</v>
          </cell>
          <cell r="E38">
            <v>0.89473684210526316</v>
          </cell>
          <cell r="F38">
            <v>0</v>
          </cell>
          <cell r="G38" t="str">
            <v>V</v>
          </cell>
        </row>
        <row r="39">
          <cell r="A39" t="str">
            <v>04.01</v>
          </cell>
          <cell r="B39">
            <v>305</v>
          </cell>
          <cell r="C39" t="str">
            <v>Trappenhuizen</v>
          </cell>
          <cell r="D39" t="str">
            <v>dagelijks en zat.</v>
          </cell>
          <cell r="E39">
            <v>0</v>
          </cell>
          <cell r="F39">
            <v>0</v>
          </cell>
          <cell r="G39" t="str">
            <v>V</v>
          </cell>
        </row>
        <row r="40">
          <cell r="A40" t="str">
            <v>04.03</v>
          </cell>
          <cell r="B40">
            <v>610</v>
          </cell>
          <cell r="C40" t="str">
            <v>Trappenhuizen</v>
          </cell>
          <cell r="D40" t="str">
            <v>tweemaal daags en zat. 2x</v>
          </cell>
          <cell r="E40">
            <v>1.8545454545454545</v>
          </cell>
          <cell r="F40">
            <v>0.31620553359683795</v>
          </cell>
          <cell r="G40" t="str">
            <v>V</v>
          </cell>
        </row>
        <row r="41">
          <cell r="A41" t="str">
            <v>04.04</v>
          </cell>
          <cell r="B41">
            <v>865</v>
          </cell>
          <cell r="C41" t="str">
            <v>Trappenhuizen</v>
          </cell>
          <cell r="D41" t="str">
            <v>driemaal daags en zat. 2x</v>
          </cell>
          <cell r="E41">
            <v>2.7321428571428572</v>
          </cell>
          <cell r="F41">
            <v>0.3105590062111801</v>
          </cell>
          <cell r="G41" t="str">
            <v>V</v>
          </cell>
        </row>
        <row r="42">
          <cell r="A42" t="str">
            <v>05.00</v>
          </cell>
          <cell r="B42">
            <v>255</v>
          </cell>
          <cell r="C42" t="str">
            <v>Noodtrappen</v>
          </cell>
          <cell r="D42" t="str">
            <v>dagelijks</v>
          </cell>
          <cell r="E42">
            <v>0</v>
          </cell>
          <cell r="F42">
            <v>0</v>
          </cell>
          <cell r="G42" t="str">
            <v>V</v>
          </cell>
        </row>
        <row r="43">
          <cell r="A43" t="str">
            <v>05.03</v>
          </cell>
          <cell r="B43">
            <v>610</v>
          </cell>
          <cell r="C43" t="str">
            <v>Noodtrappen</v>
          </cell>
          <cell r="D43" t="str">
            <v>tweemaal daags en zat. 2x</v>
          </cell>
          <cell r="E43">
            <v>0</v>
          </cell>
          <cell r="F43">
            <v>0</v>
          </cell>
          <cell r="G43" t="str">
            <v>V</v>
          </cell>
        </row>
        <row r="44">
          <cell r="A44" t="str">
            <v>05.12</v>
          </cell>
          <cell r="B44">
            <v>12</v>
          </cell>
          <cell r="C44" t="str">
            <v>Noodtrappen</v>
          </cell>
          <cell r="D44" t="str">
            <v>maandelijks</v>
          </cell>
          <cell r="E44">
            <v>2.823529411764706E-2</v>
          </cell>
          <cell r="F44">
            <v>0</v>
          </cell>
          <cell r="G44" t="str">
            <v>V</v>
          </cell>
        </row>
        <row r="45">
          <cell r="A45" t="str">
            <v>06.30</v>
          </cell>
          <cell r="B45">
            <v>156</v>
          </cell>
          <cell r="C45" t="str">
            <v>Lift</v>
          </cell>
          <cell r="D45" t="str">
            <v>3 x per week</v>
          </cell>
          <cell r="E45">
            <v>1.56</v>
          </cell>
          <cell r="F45">
            <v>0</v>
          </cell>
          <cell r="G45" t="str">
            <v>V</v>
          </cell>
        </row>
        <row r="46">
          <cell r="A46" t="str">
            <v>06.00</v>
          </cell>
          <cell r="B46">
            <v>255</v>
          </cell>
          <cell r="C46" t="str">
            <v>Lift</v>
          </cell>
          <cell r="D46" t="str">
            <v>dagelijks</v>
          </cell>
          <cell r="E46">
            <v>2.5499999999999998</v>
          </cell>
          <cell r="F46">
            <v>0</v>
          </cell>
          <cell r="G46" t="str">
            <v>V</v>
          </cell>
        </row>
        <row r="47">
          <cell r="A47" t="str">
            <v>06.01</v>
          </cell>
          <cell r="B47">
            <v>305</v>
          </cell>
          <cell r="C47" t="str">
            <v>Lift</v>
          </cell>
          <cell r="D47" t="str">
            <v>dagelijks en zat.</v>
          </cell>
          <cell r="E47">
            <v>2.5499999999999998</v>
          </cell>
          <cell r="F47">
            <v>0.43478260869565222</v>
          </cell>
          <cell r="G47" t="str">
            <v>V</v>
          </cell>
        </row>
        <row r="48">
          <cell r="A48" t="str">
            <v>06.011</v>
          </cell>
          <cell r="B48">
            <v>305</v>
          </cell>
          <cell r="C48" t="str">
            <v>Lift</v>
          </cell>
          <cell r="D48" t="str">
            <v>dagelijks en zat.</v>
          </cell>
          <cell r="E48">
            <v>0</v>
          </cell>
          <cell r="F48">
            <v>0</v>
          </cell>
          <cell r="G48" t="str">
            <v>V</v>
          </cell>
        </row>
        <row r="49">
          <cell r="A49" t="str">
            <v>07.00</v>
          </cell>
          <cell r="B49">
            <v>255</v>
          </cell>
          <cell r="C49" t="str">
            <v>Entrée</v>
          </cell>
          <cell r="D49" t="str">
            <v>dagelijks</v>
          </cell>
          <cell r="E49">
            <v>0.75</v>
          </cell>
          <cell r="F49">
            <v>0</v>
          </cell>
          <cell r="G49" t="str">
            <v>V</v>
          </cell>
        </row>
        <row r="50">
          <cell r="A50" t="str">
            <v>07.01</v>
          </cell>
          <cell r="B50">
            <v>305</v>
          </cell>
          <cell r="C50" t="str">
            <v>Entrée</v>
          </cell>
          <cell r="D50" t="str">
            <v>dagelijks en zat.</v>
          </cell>
          <cell r="E50">
            <v>0.76119402985074625</v>
          </cell>
          <cell r="F50">
            <v>0.12978585334198575</v>
          </cell>
          <cell r="G50" t="str">
            <v>V</v>
          </cell>
        </row>
        <row r="51">
          <cell r="A51" t="str">
            <v>07.02</v>
          </cell>
          <cell r="B51">
            <v>510</v>
          </cell>
          <cell r="C51" t="str">
            <v>Entrée</v>
          </cell>
          <cell r="D51" t="str">
            <v>tweemaal daags</v>
          </cell>
          <cell r="E51">
            <v>1.5223880597014925</v>
          </cell>
          <cell r="F51">
            <v>0</v>
          </cell>
          <cell r="G51" t="str">
            <v>V</v>
          </cell>
        </row>
        <row r="52">
          <cell r="A52" t="str">
            <v>08.20</v>
          </cell>
          <cell r="B52">
            <v>104</v>
          </cell>
          <cell r="C52" t="str">
            <v>Kantoor</v>
          </cell>
          <cell r="D52" t="str">
            <v>2 x per week</v>
          </cell>
          <cell r="E52">
            <v>0.26</v>
          </cell>
          <cell r="F52">
            <v>0</v>
          </cell>
          <cell r="G52" t="str">
            <v>B</v>
          </cell>
        </row>
        <row r="53">
          <cell r="A53" t="str">
            <v>08.25</v>
          </cell>
          <cell r="B53">
            <v>128</v>
          </cell>
          <cell r="C53" t="str">
            <v>Kantoor</v>
          </cell>
          <cell r="D53" t="str">
            <v>om de dag</v>
          </cell>
          <cell r="E53">
            <v>0.32</v>
          </cell>
          <cell r="F53">
            <v>0</v>
          </cell>
          <cell r="G53" t="str">
            <v>B</v>
          </cell>
        </row>
        <row r="54">
          <cell r="A54" t="str">
            <v>08.30</v>
          </cell>
          <cell r="B54">
            <v>156</v>
          </cell>
          <cell r="C54" t="str">
            <v>Kantoor</v>
          </cell>
          <cell r="D54" t="str">
            <v>3 x per week</v>
          </cell>
          <cell r="E54">
            <v>0.39</v>
          </cell>
          <cell r="F54">
            <v>0</v>
          </cell>
          <cell r="G54" t="str">
            <v>B</v>
          </cell>
        </row>
        <row r="55">
          <cell r="A55" t="str">
            <v>08.00</v>
          </cell>
          <cell r="B55">
            <v>255</v>
          </cell>
          <cell r="C55" t="str">
            <v>Kantoor</v>
          </cell>
          <cell r="D55" t="str">
            <v>dagelijks</v>
          </cell>
          <cell r="E55">
            <v>0.56666666666666665</v>
          </cell>
          <cell r="F55">
            <v>0</v>
          </cell>
          <cell r="G55" t="str">
            <v>B</v>
          </cell>
        </row>
        <row r="56">
          <cell r="A56" t="str">
            <v>08.03</v>
          </cell>
          <cell r="B56">
            <v>610</v>
          </cell>
          <cell r="C56" t="str">
            <v>Kantoor</v>
          </cell>
          <cell r="D56" t="str">
            <v>tweemaal daags en zat. 2x</v>
          </cell>
          <cell r="E56">
            <v>1.2</v>
          </cell>
          <cell r="F56">
            <v>0.20460358056265987</v>
          </cell>
          <cell r="G56" t="str">
            <v>B</v>
          </cell>
        </row>
        <row r="57">
          <cell r="A57" t="str">
            <v>09.00</v>
          </cell>
          <cell r="B57">
            <v>255</v>
          </cell>
          <cell r="C57" t="str">
            <v>Vergaderzaal</v>
          </cell>
          <cell r="D57" t="str">
            <v>dagelijks</v>
          </cell>
          <cell r="E57">
            <v>0.5368421052631579</v>
          </cell>
          <cell r="F57">
            <v>0</v>
          </cell>
          <cell r="G57" t="str">
            <v>B</v>
          </cell>
        </row>
        <row r="58">
          <cell r="A58" t="str">
            <v>10.30</v>
          </cell>
          <cell r="B58">
            <v>156</v>
          </cell>
          <cell r="C58" t="str">
            <v>Koffie en lunchruimte</v>
          </cell>
          <cell r="D58" t="str">
            <v>3 x per week</v>
          </cell>
          <cell r="E58">
            <v>0.50322580645161286</v>
          </cell>
          <cell r="F58">
            <v>0</v>
          </cell>
          <cell r="G58" t="str">
            <v>B</v>
          </cell>
        </row>
        <row r="59">
          <cell r="A59" t="str">
            <v>10.00</v>
          </cell>
          <cell r="B59">
            <v>255</v>
          </cell>
          <cell r="C59" t="str">
            <v>Koffie en lunchruimte</v>
          </cell>
          <cell r="D59" t="str">
            <v>dagelijks</v>
          </cell>
          <cell r="E59">
            <v>0.7846153846153846</v>
          </cell>
          <cell r="F59">
            <v>0</v>
          </cell>
          <cell r="G59" t="str">
            <v>B</v>
          </cell>
        </row>
        <row r="60">
          <cell r="A60" t="str">
            <v>10.01</v>
          </cell>
          <cell r="B60">
            <v>305</v>
          </cell>
          <cell r="C60" t="str">
            <v>Koffie en lunchruimte</v>
          </cell>
          <cell r="D60" t="str">
            <v>dagelijks en zat.</v>
          </cell>
          <cell r="E60">
            <v>0.7846153846153846</v>
          </cell>
          <cell r="F60">
            <v>0.13377926421404684</v>
          </cell>
          <cell r="G60" t="str">
            <v>B</v>
          </cell>
        </row>
        <row r="61">
          <cell r="A61" t="str">
            <v>10.02</v>
          </cell>
          <cell r="B61">
            <v>560</v>
          </cell>
          <cell r="C61" t="str">
            <v>Koffie en lunchruimte</v>
          </cell>
          <cell r="D61" t="str">
            <v>tweemaal daags en zat. 1x</v>
          </cell>
          <cell r="E61">
            <v>1.5</v>
          </cell>
          <cell r="F61">
            <v>0.12787723785166241</v>
          </cell>
          <cell r="G61" t="str">
            <v>B</v>
          </cell>
        </row>
        <row r="62">
          <cell r="A62" t="str">
            <v>10.03</v>
          </cell>
          <cell r="B62">
            <v>610</v>
          </cell>
          <cell r="C62" t="str">
            <v>Koffie en lunchruimte</v>
          </cell>
          <cell r="D62" t="str">
            <v>tweemaal daags en zat. 2x</v>
          </cell>
          <cell r="E62">
            <v>1.5</v>
          </cell>
          <cell r="F62">
            <v>0.25188916876574308</v>
          </cell>
          <cell r="G62" t="str">
            <v>B</v>
          </cell>
        </row>
        <row r="63">
          <cell r="A63" t="str">
            <v>10.04</v>
          </cell>
          <cell r="B63">
            <v>865</v>
          </cell>
          <cell r="C63" t="str">
            <v>Koffie en lunchruimte</v>
          </cell>
          <cell r="D63" t="str">
            <v>driemaal daags en zat. 2x</v>
          </cell>
          <cell r="E63">
            <v>2.2173913043478262</v>
          </cell>
          <cell r="F63">
            <v>0.25204788909892883</v>
          </cell>
          <cell r="G63" t="str">
            <v>B</v>
          </cell>
        </row>
        <row r="64">
          <cell r="A64" t="str">
            <v>10.06</v>
          </cell>
          <cell r="B64">
            <v>1170</v>
          </cell>
          <cell r="C64" t="str">
            <v>Koffie en lunchruimte</v>
          </cell>
          <cell r="D64" t="str">
            <v>viermaal daags en zat. 3x</v>
          </cell>
          <cell r="E64">
            <v>2.9565217391304346</v>
          </cell>
          <cell r="F64">
            <v>0.37807183364839325</v>
          </cell>
          <cell r="G64" t="str">
            <v>B</v>
          </cell>
        </row>
        <row r="65">
          <cell r="A65" t="str">
            <v>11.00</v>
          </cell>
          <cell r="B65">
            <v>255</v>
          </cell>
          <cell r="C65" t="str">
            <v>Restaurant</v>
          </cell>
          <cell r="D65" t="str">
            <v>dagelijks</v>
          </cell>
          <cell r="E65">
            <v>0.69863013698630139</v>
          </cell>
          <cell r="F65">
            <v>0</v>
          </cell>
          <cell r="G65" t="str">
            <v>B</v>
          </cell>
        </row>
        <row r="66">
          <cell r="A66" t="str">
            <v>11.01</v>
          </cell>
          <cell r="B66">
            <v>305</v>
          </cell>
          <cell r="C66" t="str">
            <v>Restaurant</v>
          </cell>
          <cell r="D66" t="str">
            <v>dagelijks en zat.</v>
          </cell>
          <cell r="E66">
            <v>0.70833333333333337</v>
          </cell>
          <cell r="F66">
            <v>0.1207729468599034</v>
          </cell>
          <cell r="G66" t="str">
            <v>B</v>
          </cell>
        </row>
        <row r="67">
          <cell r="A67" t="str">
            <v>11.02</v>
          </cell>
          <cell r="B67">
            <v>560</v>
          </cell>
          <cell r="C67" t="str">
            <v>Restaurant</v>
          </cell>
          <cell r="D67" t="str">
            <v>tweemaal daags en zat.</v>
          </cell>
          <cell r="E67">
            <v>1.3972602739726028</v>
          </cell>
          <cell r="F67">
            <v>0.11911852293031568</v>
          </cell>
          <cell r="G67" t="str">
            <v>B</v>
          </cell>
        </row>
        <row r="68">
          <cell r="A68" t="str">
            <v>11.03</v>
          </cell>
          <cell r="B68">
            <v>610</v>
          </cell>
          <cell r="C68" t="str">
            <v>Restaurant</v>
          </cell>
          <cell r="D68" t="str">
            <v>tweemaal daags en zat. 2x</v>
          </cell>
          <cell r="E68">
            <v>1.3972602739726028</v>
          </cell>
          <cell r="F68">
            <v>0.23823704586063135</v>
          </cell>
          <cell r="G68" t="str">
            <v>B</v>
          </cell>
        </row>
        <row r="69">
          <cell r="A69" t="str">
            <v>12.00</v>
          </cell>
          <cell r="B69">
            <v>255</v>
          </cell>
          <cell r="C69" t="str">
            <v>Pantry</v>
          </cell>
          <cell r="D69" t="str">
            <v>dagelijks</v>
          </cell>
          <cell r="E69">
            <v>0.87931034482758619</v>
          </cell>
          <cell r="F69">
            <v>0</v>
          </cell>
          <cell r="G69" t="str">
            <v>B</v>
          </cell>
        </row>
        <row r="70">
          <cell r="A70" t="str">
            <v>12.06</v>
          </cell>
          <cell r="B70">
            <v>1170</v>
          </cell>
          <cell r="C70" t="str">
            <v>Pantry</v>
          </cell>
          <cell r="D70" t="str">
            <v>viermaal daags en zat. 3x</v>
          </cell>
          <cell r="E70">
            <v>0</v>
          </cell>
          <cell r="F70">
            <v>0</v>
          </cell>
          <cell r="G70" t="str">
            <v>B</v>
          </cell>
        </row>
        <row r="71">
          <cell r="A71" t="str">
            <v>13.10</v>
          </cell>
          <cell r="B71">
            <v>52</v>
          </cell>
          <cell r="C71" t="str">
            <v>Magazijn (perron)</v>
          </cell>
          <cell r="D71" t="str">
            <v>1 x  per week</v>
          </cell>
          <cell r="E71">
            <v>3.7142857142857144E-2</v>
          </cell>
          <cell r="F71">
            <v>0</v>
          </cell>
        </row>
        <row r="72">
          <cell r="A72" t="str">
            <v>13.20</v>
          </cell>
          <cell r="B72">
            <v>104</v>
          </cell>
          <cell r="C72" t="str">
            <v>Magazijn (perron)</v>
          </cell>
          <cell r="D72" t="str">
            <v>2 x per week</v>
          </cell>
          <cell r="E72">
            <v>7.4285714285714288E-2</v>
          </cell>
          <cell r="F72">
            <v>0</v>
          </cell>
        </row>
        <row r="73">
          <cell r="A73" t="str">
            <v>13.30</v>
          </cell>
          <cell r="B73">
            <v>156</v>
          </cell>
          <cell r="C73" t="str">
            <v>Magazijn (perron)</v>
          </cell>
          <cell r="D73" t="str">
            <v>3 x per week( deels zat.)</v>
          </cell>
          <cell r="E73">
            <v>0.11142857142857143</v>
          </cell>
          <cell r="F73">
            <v>0</v>
          </cell>
        </row>
        <row r="74">
          <cell r="A74" t="str">
            <v>13.01</v>
          </cell>
          <cell r="B74">
            <v>305</v>
          </cell>
          <cell r="C74" t="str">
            <v>Magazijn (perron)</v>
          </cell>
          <cell r="D74" t="str">
            <v>dagelijks en zat.</v>
          </cell>
          <cell r="E74">
            <v>0</v>
          </cell>
          <cell r="F74">
            <v>0</v>
          </cell>
        </row>
        <row r="75">
          <cell r="A75" t="str">
            <v>14.10</v>
          </cell>
          <cell r="B75">
            <v>52</v>
          </cell>
          <cell r="C75" t="str">
            <v>Magazijn (gang)</v>
          </cell>
          <cell r="D75" t="str">
            <v>1 x per week</v>
          </cell>
          <cell r="E75">
            <v>3.7142857142857144E-2</v>
          </cell>
          <cell r="F75">
            <v>0</v>
          </cell>
        </row>
        <row r="76">
          <cell r="A76" t="str">
            <v>14.20</v>
          </cell>
          <cell r="B76">
            <v>104</v>
          </cell>
          <cell r="C76" t="str">
            <v>Magazijn (gang)</v>
          </cell>
          <cell r="D76" t="str">
            <v>2 x per week</v>
          </cell>
          <cell r="E76">
            <v>7.4285714285714288E-2</v>
          </cell>
          <cell r="F76">
            <v>0</v>
          </cell>
        </row>
        <row r="77">
          <cell r="A77" t="str">
            <v>14.30</v>
          </cell>
          <cell r="B77">
            <v>156</v>
          </cell>
          <cell r="C77" t="str">
            <v>Magazijn (gang)</v>
          </cell>
          <cell r="D77" t="str">
            <v>3 x per week( deels zat.)</v>
          </cell>
          <cell r="E77">
            <v>0.11142857142857143</v>
          </cell>
          <cell r="F77">
            <v>0</v>
          </cell>
        </row>
        <row r="78">
          <cell r="A78" t="str">
            <v>14.01</v>
          </cell>
          <cell r="B78">
            <v>305</v>
          </cell>
          <cell r="C78" t="str">
            <v>Magazijn (gang)</v>
          </cell>
          <cell r="D78" t="str">
            <v>dagelijks en zat.</v>
          </cell>
          <cell r="E78">
            <v>0</v>
          </cell>
          <cell r="F78">
            <v>0</v>
          </cell>
        </row>
        <row r="79">
          <cell r="A79" t="str">
            <v>15.04</v>
          </cell>
          <cell r="B79">
            <v>4</v>
          </cell>
          <cell r="C79" t="str">
            <v>Magazijn (stellingen)</v>
          </cell>
          <cell r="D79" t="str">
            <v>4 x per jaar</v>
          </cell>
          <cell r="E79">
            <v>3.2000000000000001E-2</v>
          </cell>
          <cell r="F79">
            <v>0</v>
          </cell>
        </row>
        <row r="80">
          <cell r="A80" t="str">
            <v>15.05</v>
          </cell>
          <cell r="B80">
            <v>5</v>
          </cell>
          <cell r="C80" t="str">
            <v>Magazijn (stellingen)</v>
          </cell>
          <cell r="D80" t="str">
            <v>5 x per jaar</v>
          </cell>
          <cell r="E80">
            <v>0.04</v>
          </cell>
          <cell r="F80">
            <v>0</v>
          </cell>
        </row>
        <row r="81">
          <cell r="A81" t="str">
            <v>15.06</v>
          </cell>
          <cell r="B81">
            <v>6</v>
          </cell>
          <cell r="C81" t="str">
            <v>Magazijn (stellingen)</v>
          </cell>
          <cell r="D81" t="str">
            <v>6 x per jaar</v>
          </cell>
          <cell r="E81">
            <v>4.8000000000000001E-2</v>
          </cell>
          <cell r="F81">
            <v>0</v>
          </cell>
        </row>
        <row r="82">
          <cell r="A82" t="str">
            <v>15.09</v>
          </cell>
          <cell r="B82">
            <v>9</v>
          </cell>
          <cell r="C82" t="str">
            <v>Magazijn (stellingen)</v>
          </cell>
          <cell r="D82" t="str">
            <v>9 x per jaar</v>
          </cell>
          <cell r="E82">
            <v>7.1999999999999995E-2</v>
          </cell>
          <cell r="F82">
            <v>0</v>
          </cell>
        </row>
        <row r="83">
          <cell r="A83" t="str">
            <v>15.12</v>
          </cell>
          <cell r="B83">
            <v>12</v>
          </cell>
          <cell r="C83" t="str">
            <v>Magazijn (stellingen)</v>
          </cell>
          <cell r="D83" t="str">
            <v>1 x per maand</v>
          </cell>
          <cell r="E83">
            <v>9.6000000000000002E-2</v>
          </cell>
          <cell r="F83">
            <v>0</v>
          </cell>
        </row>
        <row r="84">
          <cell r="A84" t="str">
            <v>15.17</v>
          </cell>
          <cell r="B84">
            <v>17</v>
          </cell>
          <cell r="C84" t="str">
            <v>Magazijn (stellingen)</v>
          </cell>
          <cell r="D84" t="str">
            <v>1 x per 3 weken</v>
          </cell>
          <cell r="E84">
            <v>0.13600000000000001</v>
          </cell>
          <cell r="F84">
            <v>0</v>
          </cell>
        </row>
        <row r="85">
          <cell r="A85" t="str">
            <v>15.26</v>
          </cell>
          <cell r="B85">
            <v>26</v>
          </cell>
          <cell r="C85" t="str">
            <v>Magazijn (stellingen)</v>
          </cell>
          <cell r="D85" t="str">
            <v>1 x per 2 weken</v>
          </cell>
          <cell r="E85">
            <v>0.20799999999999999</v>
          </cell>
          <cell r="F85">
            <v>0</v>
          </cell>
        </row>
        <row r="86">
          <cell r="A86" t="str">
            <v>16.06</v>
          </cell>
          <cell r="B86">
            <v>6</v>
          </cell>
          <cell r="C86" t="str">
            <v>Docks</v>
          </cell>
          <cell r="D86" t="str">
            <v>6 x per jaar</v>
          </cell>
          <cell r="E86">
            <v>0.12</v>
          </cell>
          <cell r="F86">
            <v>0</v>
          </cell>
        </row>
        <row r="87">
          <cell r="A87" t="str">
            <v>99.00</v>
          </cell>
          <cell r="C87" t="str">
            <v>op afroep/regie</v>
          </cell>
          <cell r="E87">
            <v>0</v>
          </cell>
          <cell r="F87">
            <v>0</v>
          </cell>
        </row>
        <row r="88">
          <cell r="A88" t="str">
            <v>n.v.t.</v>
          </cell>
          <cell r="B88">
            <v>0</v>
          </cell>
          <cell r="C88" t="str">
            <v>Niet van toepassing</v>
          </cell>
          <cell r="E88">
            <v>0</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JLAGE Progr."/>
      <sheetName val="Info blad"/>
      <sheetName val="1-Contractblad dag"/>
      <sheetName val="2-Kengetal"/>
      <sheetName val="3-Basis ruimtestaat"/>
      <sheetName val="basis ruimtestaat andere layout"/>
      <sheetName val="4-Premies en opslagen"/>
      <sheetName val="5-Opbouw uurtarieven"/>
      <sheetName val="6- toeslagenmatrix"/>
      <sheetName val="7-Machine-investeringskosten"/>
      <sheetName val="8-Afroepprijs"/>
    </sheetNames>
    <sheetDataSet>
      <sheetData sheetId="0" refreshError="1"/>
      <sheetData sheetId="1" refreshError="1"/>
      <sheetData sheetId="2" refreshError="1"/>
      <sheetData sheetId="3" refreshError="1">
        <row r="11">
          <cell r="A11">
            <v>1255</v>
          </cell>
          <cell r="B11">
            <v>255</v>
          </cell>
          <cell r="C11" t="str">
            <v>Administratieve ruimten</v>
          </cell>
          <cell r="D11" t="str">
            <v>5 x per week</v>
          </cell>
          <cell r="E11">
            <v>0.63749999999999996</v>
          </cell>
          <cell r="F11">
            <v>0</v>
          </cell>
          <cell r="G11">
            <v>0</v>
          </cell>
          <cell r="I11">
            <v>400</v>
          </cell>
          <cell r="J11">
            <v>298</v>
          </cell>
          <cell r="K11">
            <v>0.42450142450142453</v>
          </cell>
          <cell r="M11" t="str">
            <v>B</v>
          </cell>
        </row>
        <row r="12">
          <cell r="A12">
            <v>2255</v>
          </cell>
          <cell r="B12">
            <v>510</v>
          </cell>
          <cell r="C12" t="str">
            <v>Sanitaire ruimten</v>
          </cell>
          <cell r="D12" t="str">
            <v>10 x per week</v>
          </cell>
          <cell r="E12">
            <v>7.2857142857142856</v>
          </cell>
          <cell r="F12">
            <v>0</v>
          </cell>
          <cell r="G12">
            <v>0</v>
          </cell>
          <cell r="H12">
            <v>0</v>
          </cell>
          <cell r="I12">
            <v>70</v>
          </cell>
          <cell r="J12">
            <v>107</v>
          </cell>
          <cell r="K12">
            <v>0.15242165242165243</v>
          </cell>
          <cell r="M12" t="str">
            <v>S</v>
          </cell>
        </row>
        <row r="13">
          <cell r="A13">
            <v>3255</v>
          </cell>
          <cell r="B13">
            <v>255</v>
          </cell>
          <cell r="C13" t="str">
            <v>Gangen en hallen</v>
          </cell>
          <cell r="D13" t="str">
            <v>5 x per week</v>
          </cell>
          <cell r="E13">
            <v>0.63749999999999996</v>
          </cell>
          <cell r="F13">
            <v>0</v>
          </cell>
          <cell r="G13">
            <v>0</v>
          </cell>
          <cell r="H13">
            <v>0</v>
          </cell>
          <cell r="I13">
            <v>400</v>
          </cell>
          <cell r="J13">
            <v>105</v>
          </cell>
          <cell r="K13">
            <v>0.14957264957264957</v>
          </cell>
          <cell r="M13" t="str">
            <v>V</v>
          </cell>
        </row>
        <row r="14">
          <cell r="A14" t="str">
            <v>03b255</v>
          </cell>
          <cell r="B14">
            <v>255</v>
          </cell>
          <cell r="C14" t="str">
            <v>Entree en personeelsingang</v>
          </cell>
          <cell r="D14" t="str">
            <v>5 x per week</v>
          </cell>
          <cell r="E14">
            <v>1.02</v>
          </cell>
          <cell r="F14">
            <v>0</v>
          </cell>
          <cell r="G14">
            <v>0</v>
          </cell>
          <cell r="H14">
            <v>0</v>
          </cell>
          <cell r="I14">
            <v>250</v>
          </cell>
          <cell r="J14">
            <v>42</v>
          </cell>
          <cell r="K14">
            <v>5.9829059829059832E-2</v>
          </cell>
          <cell r="M14" t="str">
            <v>V</v>
          </cell>
        </row>
        <row r="15">
          <cell r="A15">
            <v>5255</v>
          </cell>
          <cell r="B15">
            <v>255</v>
          </cell>
          <cell r="C15" t="str">
            <v>Trappenhuizen</v>
          </cell>
          <cell r="D15" t="str">
            <v>5 x per week</v>
          </cell>
          <cell r="E15">
            <v>0.63749999999999996</v>
          </cell>
          <cell r="F15">
            <v>0</v>
          </cell>
          <cell r="G15">
            <v>0</v>
          </cell>
          <cell r="H15">
            <v>0</v>
          </cell>
          <cell r="I15">
            <v>400</v>
          </cell>
          <cell r="J15">
            <v>31</v>
          </cell>
          <cell r="K15">
            <v>4.4159544159544158E-2</v>
          </cell>
          <cell r="M15" t="str">
            <v>V</v>
          </cell>
        </row>
        <row r="16">
          <cell r="A16">
            <v>7255</v>
          </cell>
          <cell r="B16">
            <v>255</v>
          </cell>
          <cell r="C16" t="str">
            <v>Kantine</v>
          </cell>
          <cell r="D16" t="str">
            <v>5 x per week</v>
          </cell>
          <cell r="E16">
            <v>0.7846153846153846</v>
          </cell>
          <cell r="F16">
            <v>0</v>
          </cell>
          <cell r="G16">
            <v>0</v>
          </cell>
          <cell r="H16">
            <v>0</v>
          </cell>
          <cell r="I16">
            <v>325</v>
          </cell>
          <cell r="J16">
            <v>4.5</v>
          </cell>
          <cell r="K16">
            <v>6.41025641025641E-3</v>
          </cell>
          <cell r="M16" t="str">
            <v>V</v>
          </cell>
        </row>
        <row r="17">
          <cell r="A17">
            <v>11255</v>
          </cell>
          <cell r="B17">
            <v>255</v>
          </cell>
          <cell r="C17" t="str">
            <v>Kleedruimten</v>
          </cell>
          <cell r="D17" t="str">
            <v>5 x per week</v>
          </cell>
          <cell r="E17">
            <v>1.1333333333333333</v>
          </cell>
          <cell r="F17">
            <v>0</v>
          </cell>
          <cell r="G17">
            <v>0</v>
          </cell>
          <cell r="H17">
            <v>0</v>
          </cell>
          <cell r="I17">
            <v>225</v>
          </cell>
          <cell r="J17">
            <v>114.5</v>
          </cell>
          <cell r="K17">
            <v>0.1631054131054131</v>
          </cell>
          <cell r="M17" t="str">
            <v>S</v>
          </cell>
        </row>
        <row r="18">
          <cell r="A18" t="str">
            <v>regie</v>
          </cell>
          <cell r="B18">
            <v>0</v>
          </cell>
          <cell r="C18" t="str">
            <v>Op afroep / regie</v>
          </cell>
          <cell r="D18">
            <v>0</v>
          </cell>
          <cell r="E18">
            <v>0</v>
          </cell>
          <cell r="F18">
            <v>0</v>
          </cell>
          <cell r="G18">
            <v>0</v>
          </cell>
        </row>
        <row r="20">
          <cell r="C20">
            <v>0</v>
          </cell>
          <cell r="J20">
            <v>702</v>
          </cell>
          <cell r="K20">
            <v>1</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0F58B-BF90-4C4A-BECF-1875C4DAFC6B}">
  <dimension ref="A1:A9"/>
  <sheetViews>
    <sheetView showGridLines="0" topLeftCell="A6" zoomScaleNormal="100" zoomScaleSheetLayoutView="70" workbookViewId="0">
      <selection activeCell="A9" sqref="A9"/>
    </sheetView>
  </sheetViews>
  <sheetFormatPr defaultRowHeight="14.4" x14ac:dyDescent="0.3"/>
  <cols>
    <col min="1" max="1" width="98" style="5" customWidth="1"/>
    <col min="2" max="16384" width="8.88671875" style="5"/>
  </cols>
  <sheetData>
    <row r="1" spans="1:1" ht="36.6" customHeight="1" x14ac:dyDescent="0.3">
      <c r="A1" s="39" t="s">
        <v>282</v>
      </c>
    </row>
    <row r="2" spans="1:1" ht="15" customHeight="1" x14ac:dyDescent="0.3">
      <c r="A2" s="123" t="s">
        <v>283</v>
      </c>
    </row>
    <row r="3" spans="1:1" ht="19.8" customHeight="1" x14ac:dyDescent="0.3">
      <c r="A3" s="85" t="s">
        <v>258</v>
      </c>
    </row>
    <row r="4" spans="1:1" ht="91.2" customHeight="1" x14ac:dyDescent="0.3">
      <c r="A4" s="84" t="s">
        <v>277</v>
      </c>
    </row>
    <row r="5" spans="1:1" ht="91.8" customHeight="1" x14ac:dyDescent="0.3">
      <c r="A5" s="84" t="s">
        <v>278</v>
      </c>
    </row>
    <row r="6" spans="1:1" ht="196.8" customHeight="1" x14ac:dyDescent="0.3">
      <c r="A6" s="90" t="s">
        <v>291</v>
      </c>
    </row>
    <row r="7" spans="1:1" ht="76.2" customHeight="1" x14ac:dyDescent="0.3">
      <c r="A7" s="84" t="s">
        <v>279</v>
      </c>
    </row>
    <row r="8" spans="1:1" ht="92.4" customHeight="1" x14ac:dyDescent="0.3">
      <c r="A8" s="84" t="s">
        <v>292</v>
      </c>
    </row>
    <row r="9" spans="1:1" ht="68.400000000000006" customHeight="1" x14ac:dyDescent="0.3">
      <c r="A9" s="91" t="s">
        <v>280</v>
      </c>
    </row>
  </sheetData>
  <sheetProtection algorithmName="SHA-512" hashValue="ekf3200Os+vVM2qZST7rKfLK7DfTlj+xB0vUpfpTHin2n8XF0AO44skDPub1MrZ3mx4TUtCk4Qftq7KpbfSPUQ==" saltValue="ywVZv6oXyOoaCiIhYC6fsA==" spinCount="100000" sheet="1" objects="1" scenarios="1"/>
  <pageMargins left="0.7" right="0.7" top="0.75" bottom="0.7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7555B-5AE6-4267-9654-7AA4DCB602E8}">
  <dimension ref="A1:C23"/>
  <sheetViews>
    <sheetView showGridLines="0" zoomScale="150" zoomScaleNormal="150" zoomScaleSheetLayoutView="80" workbookViewId="0">
      <selection activeCell="B10" sqref="B10"/>
    </sheetView>
  </sheetViews>
  <sheetFormatPr defaultRowHeight="13.8" x14ac:dyDescent="0.3"/>
  <cols>
    <col min="1" max="1" width="41.77734375" style="38" customWidth="1"/>
    <col min="2" max="3" width="26.44140625" style="38" customWidth="1"/>
    <col min="4" max="4" width="19.6640625" style="38" customWidth="1"/>
    <col min="5" max="5" width="48.88671875" style="38" customWidth="1"/>
    <col min="6" max="7" width="26.44140625" style="38" customWidth="1"/>
    <col min="8" max="251" width="8.88671875" style="38"/>
    <col min="252" max="252" width="38.109375" style="38" bestFit="1" customWidth="1"/>
    <col min="253" max="253" width="34.6640625" style="38" customWidth="1"/>
    <col min="254" max="507" width="8.88671875" style="38"/>
    <col min="508" max="508" width="38.109375" style="38" bestFit="1" customWidth="1"/>
    <col min="509" max="509" width="34.6640625" style="38" customWidth="1"/>
    <col min="510" max="763" width="8.88671875" style="38"/>
    <col min="764" max="764" width="38.109375" style="38" bestFit="1" customWidth="1"/>
    <col min="765" max="765" width="34.6640625" style="38" customWidth="1"/>
    <col min="766" max="1019" width="8.88671875" style="38"/>
    <col min="1020" max="1020" width="38.109375" style="38" bestFit="1" customWidth="1"/>
    <col min="1021" max="1021" width="34.6640625" style="38" customWidth="1"/>
    <col min="1022" max="1275" width="8.88671875" style="38"/>
    <col min="1276" max="1276" width="38.109375" style="38" bestFit="1" customWidth="1"/>
    <col min="1277" max="1277" width="34.6640625" style="38" customWidth="1"/>
    <col min="1278" max="1531" width="8.88671875" style="38"/>
    <col min="1532" max="1532" width="38.109375" style="38" bestFit="1" customWidth="1"/>
    <col min="1533" max="1533" width="34.6640625" style="38" customWidth="1"/>
    <col min="1534" max="1787" width="8.88671875" style="38"/>
    <col min="1788" max="1788" width="38.109375" style="38" bestFit="1" customWidth="1"/>
    <col min="1789" max="1789" width="34.6640625" style="38" customWidth="1"/>
    <col min="1790" max="2043" width="8.88671875" style="38"/>
    <col min="2044" max="2044" width="38.109375" style="38" bestFit="1" customWidth="1"/>
    <col min="2045" max="2045" width="34.6640625" style="38" customWidth="1"/>
    <col min="2046" max="2299" width="8.88671875" style="38"/>
    <col min="2300" max="2300" width="38.109375" style="38" bestFit="1" customWidth="1"/>
    <col min="2301" max="2301" width="34.6640625" style="38" customWidth="1"/>
    <col min="2302" max="2555" width="8.88671875" style="38"/>
    <col min="2556" max="2556" width="38.109375" style="38" bestFit="1" customWidth="1"/>
    <col min="2557" max="2557" width="34.6640625" style="38" customWidth="1"/>
    <col min="2558" max="2811" width="8.88671875" style="38"/>
    <col min="2812" max="2812" width="38.109375" style="38" bestFit="1" customWidth="1"/>
    <col min="2813" max="2813" width="34.6640625" style="38" customWidth="1"/>
    <col min="2814" max="3067" width="8.88671875" style="38"/>
    <col min="3068" max="3068" width="38.109375" style="38" bestFit="1" customWidth="1"/>
    <col min="3069" max="3069" width="34.6640625" style="38" customWidth="1"/>
    <col min="3070" max="3323" width="8.88671875" style="38"/>
    <col min="3324" max="3324" width="38.109375" style="38" bestFit="1" customWidth="1"/>
    <col min="3325" max="3325" width="34.6640625" style="38" customWidth="1"/>
    <col min="3326" max="3579" width="8.88671875" style="38"/>
    <col min="3580" max="3580" width="38.109375" style="38" bestFit="1" customWidth="1"/>
    <col min="3581" max="3581" width="34.6640625" style="38" customWidth="1"/>
    <col min="3582" max="3835" width="8.88671875" style="38"/>
    <col min="3836" max="3836" width="38.109375" style="38" bestFit="1" customWidth="1"/>
    <col min="3837" max="3837" width="34.6640625" style="38" customWidth="1"/>
    <col min="3838" max="4091" width="8.88671875" style="38"/>
    <col min="4092" max="4092" width="38.109375" style="38" bestFit="1" customWidth="1"/>
    <col min="4093" max="4093" width="34.6640625" style="38" customWidth="1"/>
    <col min="4094" max="4347" width="8.88671875" style="38"/>
    <col min="4348" max="4348" width="38.109375" style="38" bestFit="1" customWidth="1"/>
    <col min="4349" max="4349" width="34.6640625" style="38" customWidth="1"/>
    <col min="4350" max="4603" width="8.88671875" style="38"/>
    <col min="4604" max="4604" width="38.109375" style="38" bestFit="1" customWidth="1"/>
    <col min="4605" max="4605" width="34.6640625" style="38" customWidth="1"/>
    <col min="4606" max="4859" width="8.88671875" style="38"/>
    <col min="4860" max="4860" width="38.109375" style="38" bestFit="1" customWidth="1"/>
    <col min="4861" max="4861" width="34.6640625" style="38" customWidth="1"/>
    <col min="4862" max="5115" width="8.88671875" style="38"/>
    <col min="5116" max="5116" width="38.109375" style="38" bestFit="1" customWidth="1"/>
    <col min="5117" max="5117" width="34.6640625" style="38" customWidth="1"/>
    <col min="5118" max="5371" width="8.88671875" style="38"/>
    <col min="5372" max="5372" width="38.109375" style="38" bestFit="1" customWidth="1"/>
    <col min="5373" max="5373" width="34.6640625" style="38" customWidth="1"/>
    <col min="5374" max="5627" width="8.88671875" style="38"/>
    <col min="5628" max="5628" width="38.109375" style="38" bestFit="1" customWidth="1"/>
    <col min="5629" max="5629" width="34.6640625" style="38" customWidth="1"/>
    <col min="5630" max="5883" width="8.88671875" style="38"/>
    <col min="5884" max="5884" width="38.109375" style="38" bestFit="1" customWidth="1"/>
    <col min="5885" max="5885" width="34.6640625" style="38" customWidth="1"/>
    <col min="5886" max="6139" width="8.88671875" style="38"/>
    <col min="6140" max="6140" width="38.109375" style="38" bestFit="1" customWidth="1"/>
    <col min="6141" max="6141" width="34.6640625" style="38" customWidth="1"/>
    <col min="6142" max="6395" width="8.88671875" style="38"/>
    <col min="6396" max="6396" width="38.109375" style="38" bestFit="1" customWidth="1"/>
    <col min="6397" max="6397" width="34.6640625" style="38" customWidth="1"/>
    <col min="6398" max="6651" width="8.88671875" style="38"/>
    <col min="6652" max="6652" width="38.109375" style="38" bestFit="1" customWidth="1"/>
    <col min="6653" max="6653" width="34.6640625" style="38" customWidth="1"/>
    <col min="6654" max="6907" width="8.88671875" style="38"/>
    <col min="6908" max="6908" width="38.109375" style="38" bestFit="1" customWidth="1"/>
    <col min="6909" max="6909" width="34.6640625" style="38" customWidth="1"/>
    <col min="6910" max="7163" width="8.88671875" style="38"/>
    <col min="7164" max="7164" width="38.109375" style="38" bestFit="1" customWidth="1"/>
    <col min="7165" max="7165" width="34.6640625" style="38" customWidth="1"/>
    <col min="7166" max="7419" width="8.88671875" style="38"/>
    <col min="7420" max="7420" width="38.109375" style="38" bestFit="1" customWidth="1"/>
    <col min="7421" max="7421" width="34.6640625" style="38" customWidth="1"/>
    <col min="7422" max="7675" width="8.88671875" style="38"/>
    <col min="7676" max="7676" width="38.109375" style="38" bestFit="1" customWidth="1"/>
    <col min="7677" max="7677" width="34.6640625" style="38" customWidth="1"/>
    <col min="7678" max="7931" width="8.88671875" style="38"/>
    <col min="7932" max="7932" width="38.109375" style="38" bestFit="1" customWidth="1"/>
    <col min="7933" max="7933" width="34.6640625" style="38" customWidth="1"/>
    <col min="7934" max="8187" width="8.88671875" style="38"/>
    <col min="8188" max="8188" width="38.109375" style="38" bestFit="1" customWidth="1"/>
    <col min="8189" max="8189" width="34.6640625" style="38" customWidth="1"/>
    <col min="8190" max="8443" width="8.88671875" style="38"/>
    <col min="8444" max="8444" width="38.109375" style="38" bestFit="1" customWidth="1"/>
    <col min="8445" max="8445" width="34.6640625" style="38" customWidth="1"/>
    <col min="8446" max="8699" width="8.88671875" style="38"/>
    <col min="8700" max="8700" width="38.109375" style="38" bestFit="1" customWidth="1"/>
    <col min="8701" max="8701" width="34.6640625" style="38" customWidth="1"/>
    <col min="8702" max="8955" width="8.88671875" style="38"/>
    <col min="8956" max="8956" width="38.109375" style="38" bestFit="1" customWidth="1"/>
    <col min="8957" max="8957" width="34.6640625" style="38" customWidth="1"/>
    <col min="8958" max="9211" width="8.88671875" style="38"/>
    <col min="9212" max="9212" width="38.109375" style="38" bestFit="1" customWidth="1"/>
    <col min="9213" max="9213" width="34.6640625" style="38" customWidth="1"/>
    <col min="9214" max="9467" width="8.88671875" style="38"/>
    <col min="9468" max="9468" width="38.109375" style="38" bestFit="1" customWidth="1"/>
    <col min="9469" max="9469" width="34.6640625" style="38" customWidth="1"/>
    <col min="9470" max="9723" width="8.88671875" style="38"/>
    <col min="9724" max="9724" width="38.109375" style="38" bestFit="1" customWidth="1"/>
    <col min="9725" max="9725" width="34.6640625" style="38" customWidth="1"/>
    <col min="9726" max="9979" width="8.88671875" style="38"/>
    <col min="9980" max="9980" width="38.109375" style="38" bestFit="1" customWidth="1"/>
    <col min="9981" max="9981" width="34.6640625" style="38" customWidth="1"/>
    <col min="9982" max="10235" width="8.88671875" style="38"/>
    <col min="10236" max="10236" width="38.109375" style="38" bestFit="1" customWidth="1"/>
    <col min="10237" max="10237" width="34.6640625" style="38" customWidth="1"/>
    <col min="10238" max="10491" width="8.88671875" style="38"/>
    <col min="10492" max="10492" width="38.109375" style="38" bestFit="1" customWidth="1"/>
    <col min="10493" max="10493" width="34.6640625" style="38" customWidth="1"/>
    <col min="10494" max="10747" width="8.88671875" style="38"/>
    <col min="10748" max="10748" width="38.109375" style="38" bestFit="1" customWidth="1"/>
    <col min="10749" max="10749" width="34.6640625" style="38" customWidth="1"/>
    <col min="10750" max="11003" width="8.88671875" style="38"/>
    <col min="11004" max="11004" width="38.109375" style="38" bestFit="1" customWidth="1"/>
    <col min="11005" max="11005" width="34.6640625" style="38" customWidth="1"/>
    <col min="11006" max="11259" width="8.88671875" style="38"/>
    <col min="11260" max="11260" width="38.109375" style="38" bestFit="1" customWidth="1"/>
    <col min="11261" max="11261" width="34.6640625" style="38" customWidth="1"/>
    <col min="11262" max="11515" width="8.88671875" style="38"/>
    <col min="11516" max="11516" width="38.109375" style="38" bestFit="1" customWidth="1"/>
    <col min="11517" max="11517" width="34.6640625" style="38" customWidth="1"/>
    <col min="11518" max="11771" width="8.88671875" style="38"/>
    <col min="11772" max="11772" width="38.109375" style="38" bestFit="1" customWidth="1"/>
    <col min="11773" max="11773" width="34.6640625" style="38" customWidth="1"/>
    <col min="11774" max="12027" width="8.88671875" style="38"/>
    <col min="12028" max="12028" width="38.109375" style="38" bestFit="1" customWidth="1"/>
    <col min="12029" max="12029" width="34.6640625" style="38" customWidth="1"/>
    <col min="12030" max="12283" width="8.88671875" style="38"/>
    <col min="12284" max="12284" width="38.109375" style="38" bestFit="1" customWidth="1"/>
    <col min="12285" max="12285" width="34.6640625" style="38" customWidth="1"/>
    <col min="12286" max="12539" width="8.88671875" style="38"/>
    <col min="12540" max="12540" width="38.109375" style="38" bestFit="1" customWidth="1"/>
    <col min="12541" max="12541" width="34.6640625" style="38" customWidth="1"/>
    <col min="12542" max="12795" width="8.88671875" style="38"/>
    <col min="12796" max="12796" width="38.109375" style="38" bestFit="1" customWidth="1"/>
    <col min="12797" max="12797" width="34.6640625" style="38" customWidth="1"/>
    <col min="12798" max="13051" width="8.88671875" style="38"/>
    <col min="13052" max="13052" width="38.109375" style="38" bestFit="1" customWidth="1"/>
    <col min="13053" max="13053" width="34.6640625" style="38" customWidth="1"/>
    <col min="13054" max="13307" width="8.88671875" style="38"/>
    <col min="13308" max="13308" width="38.109375" style="38" bestFit="1" customWidth="1"/>
    <col min="13309" max="13309" width="34.6640625" style="38" customWidth="1"/>
    <col min="13310" max="13563" width="8.88671875" style="38"/>
    <col min="13564" max="13564" width="38.109375" style="38" bestFit="1" customWidth="1"/>
    <col min="13565" max="13565" width="34.6640625" style="38" customWidth="1"/>
    <col min="13566" max="13819" width="8.88671875" style="38"/>
    <col min="13820" max="13820" width="38.109375" style="38" bestFit="1" customWidth="1"/>
    <col min="13821" max="13821" width="34.6640625" style="38" customWidth="1"/>
    <col min="13822" max="14075" width="8.88671875" style="38"/>
    <col min="14076" max="14076" width="38.109375" style="38" bestFit="1" customWidth="1"/>
    <col min="14077" max="14077" width="34.6640625" style="38" customWidth="1"/>
    <col min="14078" max="14331" width="8.88671875" style="38"/>
    <col min="14332" max="14332" width="38.109375" style="38" bestFit="1" customWidth="1"/>
    <col min="14333" max="14333" width="34.6640625" style="38" customWidth="1"/>
    <col min="14334" max="14587" width="8.88671875" style="38"/>
    <col min="14588" max="14588" width="38.109375" style="38" bestFit="1" customWidth="1"/>
    <col min="14589" max="14589" width="34.6640625" style="38" customWidth="1"/>
    <col min="14590" max="14843" width="8.88671875" style="38"/>
    <col min="14844" max="14844" width="38.109375" style="38" bestFit="1" customWidth="1"/>
    <col min="14845" max="14845" width="34.6640625" style="38" customWidth="1"/>
    <col min="14846" max="15099" width="8.88671875" style="38"/>
    <col min="15100" max="15100" width="38.109375" style="38" bestFit="1" customWidth="1"/>
    <col min="15101" max="15101" width="34.6640625" style="38" customWidth="1"/>
    <col min="15102" max="15355" width="8.88671875" style="38"/>
    <col min="15356" max="15356" width="38.109375" style="38" bestFit="1" customWidth="1"/>
    <col min="15357" max="15357" width="34.6640625" style="38" customWidth="1"/>
    <col min="15358" max="15611" width="8.88671875" style="38"/>
    <col min="15612" max="15612" width="38.109375" style="38" bestFit="1" customWidth="1"/>
    <col min="15613" max="15613" width="34.6640625" style="38" customWidth="1"/>
    <col min="15614" max="15867" width="8.88671875" style="38"/>
    <col min="15868" max="15868" width="38.109375" style="38" bestFit="1" customWidth="1"/>
    <col min="15869" max="15869" width="34.6640625" style="38" customWidth="1"/>
    <col min="15870" max="16123" width="8.88671875" style="38"/>
    <col min="16124" max="16124" width="38.109375" style="38" bestFit="1" customWidth="1"/>
    <col min="16125" max="16125" width="34.6640625" style="38" customWidth="1"/>
    <col min="16126" max="16384" width="8.88671875" style="38"/>
  </cols>
  <sheetData>
    <row r="1" spans="1:3" ht="17.399999999999999" x14ac:dyDescent="0.3">
      <c r="A1" s="92" t="s">
        <v>243</v>
      </c>
      <c r="B1" s="93"/>
      <c r="C1" s="93"/>
    </row>
    <row r="2" spans="1:3" ht="17.399999999999999" x14ac:dyDescent="0.3">
      <c r="A2" s="92"/>
      <c r="B2" s="93"/>
      <c r="C2" s="93"/>
    </row>
    <row r="3" spans="1:3" x14ac:dyDescent="0.3">
      <c r="A3" s="94" t="s">
        <v>244</v>
      </c>
      <c r="B3" s="95" t="s">
        <v>245</v>
      </c>
      <c r="C3" s="93"/>
    </row>
    <row r="4" spans="1:3" ht="14.4" x14ac:dyDescent="0.3">
      <c r="A4" s="96" t="s">
        <v>274</v>
      </c>
      <c r="B4" s="97">
        <f>'2a. Kleding medewerkers'!K36</f>
        <v>0</v>
      </c>
      <c r="C4" s="93"/>
    </row>
    <row r="5" spans="1:3" ht="14.4" x14ac:dyDescent="0.3">
      <c r="A5" s="96" t="s">
        <v>275</v>
      </c>
      <c r="B5" s="98">
        <f>'2b. Schoenen'!G22</f>
        <v>0</v>
      </c>
      <c r="C5" s="93"/>
    </row>
    <row r="6" spans="1:3" ht="14.4" x14ac:dyDescent="0.3">
      <c r="A6" s="96" t="s">
        <v>276</v>
      </c>
      <c r="B6" s="99">
        <f>'2c. Kleding werkgestraften'!N8</f>
        <v>0</v>
      </c>
      <c r="C6" s="93"/>
    </row>
    <row r="7" spans="1:3" ht="15" thickBot="1" x14ac:dyDescent="0.35">
      <c r="A7" s="100" t="s">
        <v>257</v>
      </c>
      <c r="B7" s="101">
        <f>'2a. Kleding medewerkers'!O38</f>
        <v>0</v>
      </c>
      <c r="C7" s="93"/>
    </row>
    <row r="8" spans="1:3" ht="14.4" x14ac:dyDescent="0.3">
      <c r="A8" s="102" t="s">
        <v>259</v>
      </c>
      <c r="B8" s="103">
        <f>B4+B5+B6-B7</f>
        <v>0</v>
      </c>
      <c r="C8" s="93"/>
    </row>
    <row r="9" spans="1:3" ht="15" thickBot="1" x14ac:dyDescent="0.35">
      <c r="A9" s="104" t="s">
        <v>246</v>
      </c>
      <c r="B9" s="105">
        <f>IF(B$12-(((B8-C12)/(C13-C12)*B12))&lt;0,0,(IF(B12-(((B8-C12)/(C13-C12)*B12))&gt;B12,B12,(B12)-(((B8-C12)/(C13-C12)*B12)))))</f>
        <v>250</v>
      </c>
      <c r="C9" s="93"/>
    </row>
    <row r="10" spans="1:3" ht="15" thickBot="1" x14ac:dyDescent="0.35">
      <c r="A10" s="106"/>
      <c r="B10" s="107"/>
      <c r="C10" s="107"/>
    </row>
    <row r="11" spans="1:3" ht="15" thickBot="1" x14ac:dyDescent="0.35">
      <c r="A11" s="108" t="s">
        <v>247</v>
      </c>
      <c r="B11" s="109" t="s">
        <v>248</v>
      </c>
      <c r="C11" s="110" t="s">
        <v>249</v>
      </c>
    </row>
    <row r="12" spans="1:3" ht="14.4" x14ac:dyDescent="0.3">
      <c r="A12" s="111" t="s">
        <v>250</v>
      </c>
      <c r="B12" s="112">
        <v>250</v>
      </c>
      <c r="C12" s="113">
        <v>70000</v>
      </c>
    </row>
    <row r="13" spans="1:3" ht="15" thickBot="1" x14ac:dyDescent="0.35">
      <c r="A13" s="114" t="s">
        <v>251</v>
      </c>
      <c r="B13" s="115">
        <v>0</v>
      </c>
      <c r="C13" s="116">
        <v>95000</v>
      </c>
    </row>
    <row r="14" spans="1:3" ht="14.4" x14ac:dyDescent="0.3">
      <c r="A14" s="106"/>
      <c r="B14" s="117"/>
      <c r="C14" s="107"/>
    </row>
    <row r="15" spans="1:3" ht="14.4" x14ac:dyDescent="0.3">
      <c r="A15" s="118"/>
      <c r="B15" s="119"/>
      <c r="C15" s="119"/>
    </row>
    <row r="16" spans="1:3" x14ac:dyDescent="0.3">
      <c r="A16" s="120" t="s">
        <v>252</v>
      </c>
      <c r="B16" s="128"/>
      <c r="C16" s="129"/>
    </row>
    <row r="17" spans="1:3" ht="66" customHeight="1" x14ac:dyDescent="0.3">
      <c r="A17" s="121" t="s">
        <v>253</v>
      </c>
      <c r="B17" s="128"/>
      <c r="C17" s="129"/>
    </row>
    <row r="18" spans="1:3" x14ac:dyDescent="0.3">
      <c r="A18" s="120" t="s">
        <v>254</v>
      </c>
      <c r="B18" s="128"/>
      <c r="C18" s="129"/>
    </row>
    <row r="19" spans="1:3" x14ac:dyDescent="0.3">
      <c r="A19" s="120" t="s">
        <v>255</v>
      </c>
      <c r="B19" s="128"/>
      <c r="C19" s="129"/>
    </row>
    <row r="20" spans="1:3" x14ac:dyDescent="0.3">
      <c r="A20" s="120" t="s">
        <v>256</v>
      </c>
      <c r="B20" s="128"/>
      <c r="C20" s="129"/>
    </row>
    <row r="21" spans="1:3" x14ac:dyDescent="0.3">
      <c r="A21" s="93"/>
      <c r="B21" s="93"/>
      <c r="C21" s="93"/>
    </row>
    <row r="22" spans="1:3" x14ac:dyDescent="0.3">
      <c r="A22" s="130"/>
      <c r="B22" s="130"/>
    </row>
    <row r="23" spans="1:3" ht="28.8" customHeight="1" x14ac:dyDescent="0.3">
      <c r="A23" s="131"/>
      <c r="B23" s="132"/>
      <c r="C23" s="132"/>
    </row>
  </sheetData>
  <sheetProtection algorithmName="SHA-512" hashValue="ZuF0mSAkftdIlkhSOOmL58FmvS+py6CmIy7ViwFJT8CZ2fi7zZLQH5XXtdE67o0WFd4Q/7amDJ8UBjplJOfSaQ==" saltValue="jENqO00d1JgGq/aoh65tcA==" spinCount="100000" sheet="1" objects="1" scenarios="1"/>
  <mergeCells count="7">
    <mergeCell ref="B19:C19"/>
    <mergeCell ref="B20:C20"/>
    <mergeCell ref="A22:B22"/>
    <mergeCell ref="A23:C23"/>
    <mergeCell ref="B16:C16"/>
    <mergeCell ref="B17:C17"/>
    <mergeCell ref="B18:C18"/>
  </mergeCells>
  <pageMargins left="0.70866141732283472" right="0.70866141732283472" top="0.74803149606299213" bottom="0.74803149606299213"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38"/>
  <sheetViews>
    <sheetView showGridLines="0" workbookViewId="0">
      <pane xSplit="2" ySplit="2" topLeftCell="E29" activePane="bottomRight" state="frozen"/>
      <selection pane="topRight" activeCell="C1" sqref="C1"/>
      <selection pane="bottomLeft" activeCell="A3" sqref="A3"/>
      <selection pane="bottomRight" activeCell="O36" sqref="O36"/>
    </sheetView>
  </sheetViews>
  <sheetFormatPr defaultColWidth="9.109375" defaultRowHeight="14.4" x14ac:dyDescent="0.3"/>
  <cols>
    <col min="1" max="1" width="9.109375" style="1"/>
    <col min="2" max="2" width="23.5546875" style="1" customWidth="1"/>
    <col min="3" max="3" width="17.33203125" style="1" customWidth="1"/>
    <col min="4" max="4" width="63" style="1" bestFit="1" customWidth="1"/>
    <col min="5" max="5" width="11.6640625" style="1" customWidth="1"/>
    <col min="6" max="6" width="39.44140625" style="1" customWidth="1"/>
    <col min="7" max="7" width="12.5546875" style="1" customWidth="1"/>
    <col min="8" max="8" width="11" style="1" customWidth="1"/>
    <col min="9" max="9" width="12.6640625" style="12" customWidth="1"/>
    <col min="10" max="10" width="11.109375" style="26" customWidth="1"/>
    <col min="11" max="11" width="16.44140625" style="12" customWidth="1"/>
    <col min="12" max="12" width="23.33203125" style="1" customWidth="1"/>
    <col min="13" max="13" width="2.109375" style="1" customWidth="1"/>
    <col min="14" max="14" width="20.44140625" style="1" customWidth="1"/>
    <col min="15" max="15" width="12" style="1" customWidth="1"/>
    <col min="16" max="16" width="27.88671875" style="1" customWidth="1"/>
    <col min="17" max="17" width="10.6640625" style="1" customWidth="1"/>
    <col min="18" max="18" width="19" style="1" customWidth="1"/>
    <col min="19" max="19" width="15.44140625" style="1" customWidth="1"/>
    <col min="20" max="20" width="21" style="12" customWidth="1"/>
    <col min="21" max="21" width="58.5546875" style="1" customWidth="1"/>
    <col min="22" max="16384" width="9.109375" style="1"/>
  </cols>
  <sheetData>
    <row r="1" spans="1:21" ht="24.6" customHeight="1" x14ac:dyDescent="0.35">
      <c r="B1" s="133" t="s">
        <v>270</v>
      </c>
      <c r="C1" s="133"/>
      <c r="D1" s="133"/>
      <c r="E1" s="133"/>
      <c r="F1" s="133"/>
      <c r="G1" s="133"/>
      <c r="H1" s="133"/>
      <c r="I1" s="133"/>
      <c r="J1" s="133"/>
      <c r="K1" s="133"/>
      <c r="L1" s="133"/>
      <c r="M1" s="2"/>
      <c r="N1" s="133" t="s">
        <v>87</v>
      </c>
      <c r="O1" s="133"/>
      <c r="P1" s="133"/>
      <c r="Q1" s="133"/>
      <c r="R1" s="133"/>
      <c r="S1" s="133"/>
      <c r="T1" s="133"/>
      <c r="U1" s="133"/>
    </row>
    <row r="2" spans="1:21" s="4" customFormat="1" ht="46.8" x14ac:dyDescent="0.3">
      <c r="A2" s="3" t="s">
        <v>137</v>
      </c>
      <c r="B2" s="3" t="s">
        <v>0</v>
      </c>
      <c r="C2" s="3" t="s">
        <v>1</v>
      </c>
      <c r="D2" s="3" t="s">
        <v>2</v>
      </c>
      <c r="E2" s="3" t="s">
        <v>285</v>
      </c>
      <c r="F2" s="3" t="s">
        <v>241</v>
      </c>
      <c r="G2" s="3" t="s">
        <v>12</v>
      </c>
      <c r="H2" s="3" t="s">
        <v>82</v>
      </c>
      <c r="I2" s="11" t="s">
        <v>205</v>
      </c>
      <c r="J2" s="3" t="s">
        <v>121</v>
      </c>
      <c r="K2" s="11" t="s">
        <v>203</v>
      </c>
      <c r="L2" s="3" t="s">
        <v>6</v>
      </c>
      <c r="M2" s="4" t="s">
        <v>81</v>
      </c>
      <c r="N2" s="13" t="s">
        <v>0</v>
      </c>
      <c r="O2" s="13" t="s">
        <v>1</v>
      </c>
      <c r="P2" s="13" t="s">
        <v>2</v>
      </c>
      <c r="Q2" s="13" t="s">
        <v>4</v>
      </c>
      <c r="R2" s="13" t="s">
        <v>5</v>
      </c>
      <c r="S2" s="13" t="s">
        <v>12</v>
      </c>
      <c r="T2" s="14" t="s">
        <v>281</v>
      </c>
      <c r="U2" s="13" t="s">
        <v>201</v>
      </c>
    </row>
    <row r="3" spans="1:21" x14ac:dyDescent="0.3">
      <c r="A3" s="15" t="s">
        <v>138</v>
      </c>
      <c r="B3" s="15" t="s">
        <v>7</v>
      </c>
      <c r="C3" s="15"/>
      <c r="D3" s="15" t="s">
        <v>10</v>
      </c>
      <c r="E3" s="15" t="s">
        <v>11</v>
      </c>
      <c r="F3" s="15" t="s">
        <v>8</v>
      </c>
      <c r="G3" s="15" t="s">
        <v>13</v>
      </c>
      <c r="H3" s="15" t="s">
        <v>84</v>
      </c>
      <c r="I3" s="20">
        <v>0</v>
      </c>
      <c r="J3" s="87">
        <v>34</v>
      </c>
      <c r="K3" s="16">
        <f>I3*J3</f>
        <v>0</v>
      </c>
      <c r="L3" s="21"/>
      <c r="N3" s="22"/>
      <c r="O3" s="22"/>
      <c r="P3" s="22"/>
      <c r="Q3" s="22"/>
      <c r="R3" s="22"/>
      <c r="S3" s="22"/>
      <c r="T3" s="23"/>
      <c r="U3" s="22"/>
    </row>
    <row r="4" spans="1:21" x14ac:dyDescent="0.3">
      <c r="A4" s="15" t="s">
        <v>139</v>
      </c>
      <c r="B4" s="15" t="s">
        <v>7</v>
      </c>
      <c r="C4" s="15"/>
      <c r="D4" s="15" t="s">
        <v>10</v>
      </c>
      <c r="E4" s="15" t="s">
        <v>11</v>
      </c>
      <c r="F4" s="15" t="s">
        <v>8</v>
      </c>
      <c r="G4" s="15" t="s">
        <v>15</v>
      </c>
      <c r="H4" s="15" t="s">
        <v>84</v>
      </c>
      <c r="I4" s="20">
        <v>0</v>
      </c>
      <c r="J4" s="87">
        <v>28</v>
      </c>
      <c r="K4" s="16">
        <f t="shared" ref="K4:K35" si="0">I4*J4</f>
        <v>0</v>
      </c>
      <c r="L4" s="21"/>
      <c r="N4" s="22"/>
      <c r="O4" s="22"/>
      <c r="P4" s="22"/>
      <c r="Q4" s="22"/>
      <c r="R4" s="22"/>
      <c r="S4" s="22"/>
      <c r="T4" s="23"/>
      <c r="U4" s="22"/>
    </row>
    <row r="5" spans="1:21" x14ac:dyDescent="0.3">
      <c r="A5" s="15" t="s">
        <v>140</v>
      </c>
      <c r="B5" s="15" t="s">
        <v>7</v>
      </c>
      <c r="C5" s="15"/>
      <c r="D5" s="15" t="s">
        <v>10</v>
      </c>
      <c r="E5" s="15" t="s">
        <v>14</v>
      </c>
      <c r="F5" s="15" t="s">
        <v>8</v>
      </c>
      <c r="G5" s="15" t="s">
        <v>13</v>
      </c>
      <c r="H5" s="15" t="s">
        <v>84</v>
      </c>
      <c r="I5" s="20">
        <v>0</v>
      </c>
      <c r="J5" s="87">
        <v>210</v>
      </c>
      <c r="K5" s="16">
        <f t="shared" si="0"/>
        <v>0</v>
      </c>
      <c r="L5" s="21"/>
      <c r="N5" s="22"/>
      <c r="O5" s="22"/>
      <c r="P5" s="22"/>
      <c r="Q5" s="22"/>
      <c r="R5" s="22"/>
      <c r="S5" s="22"/>
      <c r="T5" s="23"/>
      <c r="U5" s="22"/>
    </row>
    <row r="6" spans="1:21" x14ac:dyDescent="0.3">
      <c r="A6" s="15" t="s">
        <v>141</v>
      </c>
      <c r="B6" s="15" t="s">
        <v>7</v>
      </c>
      <c r="C6" s="15"/>
      <c r="D6" s="15" t="s">
        <v>10</v>
      </c>
      <c r="E6" s="15" t="s">
        <v>14</v>
      </c>
      <c r="F6" s="15" t="s">
        <v>8</v>
      </c>
      <c r="G6" s="15" t="s">
        <v>15</v>
      </c>
      <c r="H6" s="15" t="s">
        <v>84</v>
      </c>
      <c r="I6" s="20">
        <v>0</v>
      </c>
      <c r="J6" s="87">
        <v>240</v>
      </c>
      <c r="K6" s="16">
        <f t="shared" si="0"/>
        <v>0</v>
      </c>
      <c r="L6" s="21"/>
      <c r="N6" s="22"/>
      <c r="O6" s="22"/>
      <c r="P6" s="22"/>
      <c r="Q6" s="22"/>
      <c r="R6" s="22"/>
      <c r="S6" s="22"/>
      <c r="T6" s="23"/>
      <c r="U6" s="22"/>
    </row>
    <row r="7" spans="1:21" x14ac:dyDescent="0.3">
      <c r="A7" s="15" t="s">
        <v>142</v>
      </c>
      <c r="B7" s="15" t="s">
        <v>9</v>
      </c>
      <c r="C7" s="15"/>
      <c r="D7" s="15" t="s">
        <v>10</v>
      </c>
      <c r="E7" s="15" t="s">
        <v>11</v>
      </c>
      <c r="F7" s="15" t="s">
        <v>8</v>
      </c>
      <c r="G7" s="15" t="s">
        <v>13</v>
      </c>
      <c r="H7" s="15" t="s">
        <v>84</v>
      </c>
      <c r="I7" s="20">
        <v>0</v>
      </c>
      <c r="J7" s="87">
        <v>40</v>
      </c>
      <c r="K7" s="16">
        <f t="shared" si="0"/>
        <v>0</v>
      </c>
      <c r="L7" s="21"/>
      <c r="N7" s="22"/>
      <c r="O7" s="22"/>
      <c r="P7" s="22"/>
      <c r="Q7" s="22"/>
      <c r="R7" s="22"/>
      <c r="S7" s="22"/>
      <c r="T7" s="23"/>
      <c r="U7" s="22"/>
    </row>
    <row r="8" spans="1:21" x14ac:dyDescent="0.3">
      <c r="A8" s="15" t="s">
        <v>143</v>
      </c>
      <c r="B8" s="15" t="s">
        <v>9</v>
      </c>
      <c r="C8" s="15"/>
      <c r="D8" s="15" t="s">
        <v>10</v>
      </c>
      <c r="E8" s="15" t="s">
        <v>14</v>
      </c>
      <c r="F8" s="15" t="s">
        <v>8</v>
      </c>
      <c r="G8" s="15" t="s">
        <v>13</v>
      </c>
      <c r="H8" s="15" t="s">
        <v>84</v>
      </c>
      <c r="I8" s="20">
        <v>0</v>
      </c>
      <c r="J8" s="87">
        <v>20</v>
      </c>
      <c r="K8" s="16">
        <f t="shared" si="0"/>
        <v>0</v>
      </c>
      <c r="L8" s="21"/>
      <c r="N8" s="22"/>
      <c r="O8" s="22"/>
      <c r="P8" s="22"/>
      <c r="Q8" s="22"/>
      <c r="R8" s="22"/>
      <c r="S8" s="22"/>
      <c r="T8" s="23"/>
      <c r="U8" s="22"/>
    </row>
    <row r="9" spans="1:21" x14ac:dyDescent="0.3">
      <c r="A9" s="15" t="s">
        <v>144</v>
      </c>
      <c r="B9" s="15" t="s">
        <v>16</v>
      </c>
      <c r="C9" s="15"/>
      <c r="D9" s="15" t="s">
        <v>17</v>
      </c>
      <c r="E9" s="15" t="s">
        <v>18</v>
      </c>
      <c r="F9" s="15" t="s">
        <v>19</v>
      </c>
      <c r="G9" s="15" t="s">
        <v>13</v>
      </c>
      <c r="H9" s="15" t="s">
        <v>85</v>
      </c>
      <c r="I9" s="20">
        <v>0</v>
      </c>
      <c r="J9" s="87">
        <v>146</v>
      </c>
      <c r="K9" s="16">
        <f t="shared" si="0"/>
        <v>0</v>
      </c>
      <c r="L9" s="21"/>
      <c r="N9" s="22"/>
      <c r="O9" s="22"/>
      <c r="P9" s="22"/>
      <c r="Q9" s="22"/>
      <c r="R9" s="22"/>
      <c r="S9" s="22"/>
      <c r="T9" s="23"/>
      <c r="U9" s="22"/>
    </row>
    <row r="10" spans="1:21" x14ac:dyDescent="0.3">
      <c r="A10" s="15" t="s">
        <v>145</v>
      </c>
      <c r="B10" s="15" t="s">
        <v>23</v>
      </c>
      <c r="C10" s="15"/>
      <c r="D10" s="15" t="s">
        <v>24</v>
      </c>
      <c r="E10" s="15" t="s">
        <v>25</v>
      </c>
      <c r="F10" s="15" t="s">
        <v>26</v>
      </c>
      <c r="G10" s="15" t="s">
        <v>13</v>
      </c>
      <c r="H10" s="15" t="s">
        <v>85</v>
      </c>
      <c r="I10" s="20">
        <v>0</v>
      </c>
      <c r="J10" s="87">
        <v>68</v>
      </c>
      <c r="K10" s="16">
        <f t="shared" si="0"/>
        <v>0</v>
      </c>
      <c r="L10" s="21"/>
      <c r="N10" s="22"/>
      <c r="O10" s="22"/>
      <c r="P10" s="22"/>
      <c r="Q10" s="22"/>
      <c r="R10" s="22"/>
      <c r="S10" s="22"/>
      <c r="T10" s="23"/>
      <c r="U10" s="22"/>
    </row>
    <row r="11" spans="1:21" x14ac:dyDescent="0.3">
      <c r="A11" s="15" t="s">
        <v>146</v>
      </c>
      <c r="B11" s="15" t="s">
        <v>20</v>
      </c>
      <c r="C11" s="15"/>
      <c r="D11" s="15" t="s">
        <v>40</v>
      </c>
      <c r="E11" s="15" t="s">
        <v>21</v>
      </c>
      <c r="F11" s="15" t="s">
        <v>22</v>
      </c>
      <c r="G11" s="15" t="s">
        <v>13</v>
      </c>
      <c r="H11" s="15" t="s">
        <v>85</v>
      </c>
      <c r="I11" s="20">
        <v>0</v>
      </c>
      <c r="J11" s="87">
        <v>80</v>
      </c>
      <c r="K11" s="16">
        <f t="shared" si="0"/>
        <v>0</v>
      </c>
      <c r="L11" s="21"/>
      <c r="N11" s="22"/>
      <c r="O11" s="22"/>
      <c r="P11" s="22"/>
      <c r="Q11" s="22"/>
      <c r="R11" s="22"/>
      <c r="S11" s="22"/>
      <c r="T11" s="23"/>
      <c r="U11" s="22"/>
    </row>
    <row r="12" spans="1:21" ht="28.8" x14ac:dyDescent="0.3">
      <c r="A12" s="15" t="s">
        <v>147</v>
      </c>
      <c r="B12" s="15" t="s">
        <v>44</v>
      </c>
      <c r="C12" s="15"/>
      <c r="D12" s="15" t="s">
        <v>45</v>
      </c>
      <c r="E12" s="15" t="s">
        <v>31</v>
      </c>
      <c r="F12" s="15" t="s">
        <v>46</v>
      </c>
      <c r="G12" s="15" t="s">
        <v>13</v>
      </c>
      <c r="H12" s="15" t="s">
        <v>85</v>
      </c>
      <c r="I12" s="20">
        <v>0</v>
      </c>
      <c r="J12" s="87">
        <v>30</v>
      </c>
      <c r="K12" s="16">
        <f t="shared" si="0"/>
        <v>0</v>
      </c>
      <c r="L12" s="21"/>
      <c r="N12" s="22"/>
      <c r="O12" s="22"/>
      <c r="P12" s="22"/>
      <c r="Q12" s="22"/>
      <c r="R12" s="22"/>
      <c r="S12" s="22"/>
      <c r="T12" s="23"/>
      <c r="U12" s="22"/>
    </row>
    <row r="13" spans="1:21" x14ac:dyDescent="0.3">
      <c r="A13" s="15" t="s">
        <v>148</v>
      </c>
      <c r="B13" s="15" t="s">
        <v>41</v>
      </c>
      <c r="C13" s="15"/>
      <c r="D13" s="15" t="s">
        <v>42</v>
      </c>
      <c r="E13" s="15"/>
      <c r="F13" s="15" t="s">
        <v>43</v>
      </c>
      <c r="G13" s="15" t="s">
        <v>13</v>
      </c>
      <c r="H13" s="15" t="s">
        <v>83</v>
      </c>
      <c r="I13" s="20">
        <v>0</v>
      </c>
      <c r="J13" s="87"/>
      <c r="K13" s="16">
        <f t="shared" si="0"/>
        <v>0</v>
      </c>
      <c r="L13" s="21"/>
      <c r="N13" s="22"/>
      <c r="O13" s="22"/>
      <c r="P13" s="22"/>
      <c r="Q13" s="22"/>
      <c r="R13" s="22"/>
      <c r="S13" s="22"/>
      <c r="T13" s="23"/>
      <c r="U13" s="22"/>
    </row>
    <row r="14" spans="1:21" ht="28.8" x14ac:dyDescent="0.3">
      <c r="A14" s="15" t="s">
        <v>263</v>
      </c>
      <c r="B14" s="15" t="s">
        <v>27</v>
      </c>
      <c r="C14" s="15"/>
      <c r="D14" s="15" t="s">
        <v>293</v>
      </c>
      <c r="E14" s="15"/>
      <c r="F14" s="15" t="s">
        <v>28</v>
      </c>
      <c r="G14" s="15" t="s">
        <v>13</v>
      </c>
      <c r="H14" s="15" t="s">
        <v>83</v>
      </c>
      <c r="I14" s="20">
        <v>0</v>
      </c>
      <c r="J14" s="87">
        <v>70</v>
      </c>
      <c r="K14" s="16">
        <f t="shared" si="0"/>
        <v>0</v>
      </c>
      <c r="L14" s="21"/>
      <c r="N14" s="22"/>
      <c r="O14" s="22"/>
      <c r="P14" s="22"/>
      <c r="Q14" s="22"/>
      <c r="R14" s="22"/>
      <c r="S14" s="22"/>
      <c r="T14" s="23"/>
      <c r="U14" s="22"/>
    </row>
    <row r="15" spans="1:21" ht="28.8" x14ac:dyDescent="0.3">
      <c r="A15" s="15" t="s">
        <v>264</v>
      </c>
      <c r="B15" s="15" t="s">
        <v>33</v>
      </c>
      <c r="C15" s="15"/>
      <c r="D15" s="15" t="s">
        <v>294</v>
      </c>
      <c r="E15" s="15"/>
      <c r="F15" s="15" t="s">
        <v>28</v>
      </c>
      <c r="G15" s="15" t="s">
        <v>13</v>
      </c>
      <c r="H15" s="15" t="s">
        <v>83</v>
      </c>
      <c r="I15" s="20">
        <v>0</v>
      </c>
      <c r="J15" s="87">
        <v>30</v>
      </c>
      <c r="K15" s="16">
        <f t="shared" si="0"/>
        <v>0</v>
      </c>
      <c r="L15" s="21"/>
      <c r="N15" s="22"/>
      <c r="O15" s="22"/>
      <c r="P15" s="22"/>
      <c r="Q15" s="22"/>
      <c r="R15" s="22"/>
      <c r="S15" s="22"/>
      <c r="T15" s="23"/>
      <c r="U15" s="22"/>
    </row>
    <row r="16" spans="1:21" ht="28.8" x14ac:dyDescent="0.3">
      <c r="A16" s="15" t="s">
        <v>149</v>
      </c>
      <c r="B16" s="15" t="s">
        <v>29</v>
      </c>
      <c r="C16" s="15"/>
      <c r="D16" s="15" t="s">
        <v>30</v>
      </c>
      <c r="E16" s="15" t="s">
        <v>31</v>
      </c>
      <c r="F16" s="15" t="s">
        <v>32</v>
      </c>
      <c r="G16" s="15" t="s">
        <v>13</v>
      </c>
      <c r="H16" s="15" t="s">
        <v>85</v>
      </c>
      <c r="I16" s="20">
        <v>0</v>
      </c>
      <c r="J16" s="87">
        <v>50</v>
      </c>
      <c r="K16" s="16">
        <f t="shared" si="0"/>
        <v>0</v>
      </c>
      <c r="L16" s="21"/>
      <c r="N16" s="22"/>
      <c r="O16" s="22"/>
      <c r="P16" s="22"/>
      <c r="Q16" s="22"/>
      <c r="R16" s="22"/>
      <c r="S16" s="22"/>
      <c r="T16" s="23"/>
      <c r="U16" s="22"/>
    </row>
    <row r="17" spans="1:21" ht="43.2" x14ac:dyDescent="0.3">
      <c r="A17" s="15" t="s">
        <v>150</v>
      </c>
      <c r="B17" s="15" t="s">
        <v>34</v>
      </c>
      <c r="C17" s="15" t="s">
        <v>35</v>
      </c>
      <c r="D17" s="15" t="s">
        <v>295</v>
      </c>
      <c r="E17" s="15" t="s">
        <v>11</v>
      </c>
      <c r="F17" s="15" t="s">
        <v>36</v>
      </c>
      <c r="G17" s="15" t="s">
        <v>13</v>
      </c>
      <c r="H17" s="15" t="s">
        <v>84</v>
      </c>
      <c r="I17" s="20">
        <v>0</v>
      </c>
      <c r="J17" s="87">
        <v>46</v>
      </c>
      <c r="K17" s="16">
        <f t="shared" si="0"/>
        <v>0</v>
      </c>
      <c r="L17" s="21"/>
      <c r="N17" s="22"/>
      <c r="O17" s="22"/>
      <c r="P17" s="22"/>
      <c r="Q17" s="22"/>
      <c r="R17" s="22"/>
      <c r="S17" s="22"/>
      <c r="T17" s="23"/>
      <c r="U17" s="22"/>
    </row>
    <row r="18" spans="1:21" x14ac:dyDescent="0.3">
      <c r="A18" s="15" t="s">
        <v>151</v>
      </c>
      <c r="B18" s="15" t="s">
        <v>39</v>
      </c>
      <c r="C18" s="15"/>
      <c r="D18" s="15" t="s">
        <v>193</v>
      </c>
      <c r="E18" s="15"/>
      <c r="F18" s="15" t="s">
        <v>8</v>
      </c>
      <c r="G18" s="15" t="s">
        <v>38</v>
      </c>
      <c r="H18" s="15" t="s">
        <v>85</v>
      </c>
      <c r="I18" s="20">
        <v>0</v>
      </c>
      <c r="J18" s="87">
        <v>106</v>
      </c>
      <c r="K18" s="16">
        <f t="shared" si="0"/>
        <v>0</v>
      </c>
      <c r="L18" s="21"/>
      <c r="N18" s="22"/>
      <c r="O18" s="22"/>
      <c r="P18" s="22"/>
      <c r="Q18" s="22"/>
      <c r="R18" s="22"/>
      <c r="S18" s="22"/>
      <c r="T18" s="23"/>
      <c r="U18" s="22"/>
    </row>
    <row r="19" spans="1:21" ht="28.8" x14ac:dyDescent="0.3">
      <c r="A19" s="15" t="s">
        <v>265</v>
      </c>
      <c r="B19" s="15" t="s">
        <v>191</v>
      </c>
      <c r="C19" s="15"/>
      <c r="D19" s="15" t="s">
        <v>286</v>
      </c>
      <c r="E19" s="15" t="s">
        <v>37</v>
      </c>
      <c r="F19" s="15" t="s">
        <v>19</v>
      </c>
      <c r="G19" s="15" t="s">
        <v>192</v>
      </c>
      <c r="H19" s="15" t="s">
        <v>134</v>
      </c>
      <c r="I19" s="20">
        <v>0</v>
      </c>
      <c r="J19" s="87">
        <v>38</v>
      </c>
      <c r="K19" s="16">
        <f t="shared" si="0"/>
        <v>0</v>
      </c>
      <c r="L19" s="21"/>
      <c r="N19" s="22"/>
      <c r="O19" s="22"/>
      <c r="P19" s="22"/>
      <c r="Q19" s="22"/>
      <c r="R19" s="22"/>
      <c r="S19" s="22"/>
      <c r="T19" s="23"/>
      <c r="U19" s="22"/>
    </row>
    <row r="20" spans="1:21" ht="28.8" x14ac:dyDescent="0.3">
      <c r="A20" s="15" t="s">
        <v>152</v>
      </c>
      <c r="B20" s="15" t="s">
        <v>49</v>
      </c>
      <c r="C20" s="15"/>
      <c r="D20" s="15" t="s">
        <v>296</v>
      </c>
      <c r="E20" s="15" t="s">
        <v>21</v>
      </c>
      <c r="F20" s="15" t="s">
        <v>50</v>
      </c>
      <c r="G20" s="15" t="s">
        <v>13</v>
      </c>
      <c r="H20" s="15" t="s">
        <v>85</v>
      </c>
      <c r="I20" s="20">
        <v>0</v>
      </c>
      <c r="J20" s="87">
        <v>94</v>
      </c>
      <c r="K20" s="16">
        <f t="shared" si="0"/>
        <v>0</v>
      </c>
      <c r="L20" s="21"/>
      <c r="N20" s="22"/>
      <c r="O20" s="22"/>
      <c r="P20" s="22"/>
      <c r="Q20" s="22"/>
      <c r="R20" s="22"/>
      <c r="S20" s="22"/>
      <c r="T20" s="23"/>
      <c r="U20" s="22"/>
    </row>
    <row r="21" spans="1:21" x14ac:dyDescent="0.3">
      <c r="A21" s="15" t="s">
        <v>153</v>
      </c>
      <c r="B21" s="15" t="s">
        <v>166</v>
      </c>
      <c r="C21" s="15"/>
      <c r="D21" s="15" t="s">
        <v>194</v>
      </c>
      <c r="E21" s="15" t="s">
        <v>195</v>
      </c>
      <c r="F21" s="15" t="s">
        <v>196</v>
      </c>
      <c r="G21" s="15" t="s">
        <v>13</v>
      </c>
      <c r="H21" s="15" t="s">
        <v>85</v>
      </c>
      <c r="I21" s="20">
        <v>0</v>
      </c>
      <c r="J21" s="87">
        <v>18</v>
      </c>
      <c r="K21" s="16">
        <f t="shared" si="0"/>
        <v>0</v>
      </c>
      <c r="L21" s="21"/>
      <c r="N21" s="22"/>
      <c r="O21" s="22"/>
      <c r="P21" s="22"/>
      <c r="Q21" s="22"/>
      <c r="R21" s="22"/>
      <c r="S21" s="22"/>
      <c r="T21" s="23"/>
      <c r="U21" s="22"/>
    </row>
    <row r="22" spans="1:21" x14ac:dyDescent="0.3">
      <c r="A22" s="15" t="s">
        <v>266</v>
      </c>
      <c r="B22" s="15" t="s">
        <v>56</v>
      </c>
      <c r="C22" s="15"/>
      <c r="D22" s="15" t="s">
        <v>59</v>
      </c>
      <c r="E22" s="15"/>
      <c r="F22" s="15" t="s">
        <v>57</v>
      </c>
      <c r="G22" s="15" t="s">
        <v>13</v>
      </c>
      <c r="H22" s="15" t="s">
        <v>134</v>
      </c>
      <c r="I22" s="20">
        <v>0</v>
      </c>
      <c r="J22" s="87">
        <v>28</v>
      </c>
      <c r="K22" s="16">
        <f t="shared" si="0"/>
        <v>0</v>
      </c>
      <c r="L22" s="21"/>
      <c r="N22" s="22"/>
      <c r="O22" s="22"/>
      <c r="P22" s="22"/>
      <c r="Q22" s="22"/>
      <c r="R22" s="22"/>
      <c r="S22" s="22"/>
      <c r="T22" s="23"/>
      <c r="U22" s="22"/>
    </row>
    <row r="23" spans="1:21" x14ac:dyDescent="0.3">
      <c r="A23" s="15" t="s">
        <v>154</v>
      </c>
      <c r="B23" s="15" t="s">
        <v>58</v>
      </c>
      <c r="C23" s="15"/>
      <c r="D23" s="15" t="s">
        <v>60</v>
      </c>
      <c r="E23" s="15"/>
      <c r="F23" s="15" t="s">
        <v>57</v>
      </c>
      <c r="G23" s="15" t="s">
        <v>13</v>
      </c>
      <c r="H23" s="15" t="s">
        <v>134</v>
      </c>
      <c r="I23" s="20">
        <v>0</v>
      </c>
      <c r="J23" s="87">
        <v>24</v>
      </c>
      <c r="K23" s="16">
        <f t="shared" si="0"/>
        <v>0</v>
      </c>
      <c r="L23" s="21"/>
      <c r="N23" s="22"/>
      <c r="O23" s="22"/>
      <c r="P23" s="22"/>
      <c r="Q23" s="22"/>
      <c r="R23" s="22"/>
      <c r="S23" s="22"/>
      <c r="T23" s="23"/>
      <c r="U23" s="22"/>
    </row>
    <row r="24" spans="1:21" ht="28.8" x14ac:dyDescent="0.3">
      <c r="A24" s="15" t="s">
        <v>155</v>
      </c>
      <c r="B24" s="15" t="s">
        <v>61</v>
      </c>
      <c r="C24" s="15" t="s">
        <v>64</v>
      </c>
      <c r="D24" s="15" t="s">
        <v>297</v>
      </c>
      <c r="E24" s="15" t="s">
        <v>65</v>
      </c>
      <c r="F24" s="15" t="s">
        <v>66</v>
      </c>
      <c r="G24" s="15"/>
      <c r="H24" s="15" t="s">
        <v>84</v>
      </c>
      <c r="I24" s="20">
        <v>0</v>
      </c>
      <c r="J24" s="87">
        <v>42</v>
      </c>
      <c r="K24" s="16">
        <f t="shared" si="0"/>
        <v>0</v>
      </c>
      <c r="L24" s="21"/>
      <c r="N24" s="22"/>
      <c r="O24" s="22"/>
      <c r="P24" s="22"/>
      <c r="Q24" s="22"/>
      <c r="R24" s="22"/>
      <c r="S24" s="22"/>
      <c r="T24" s="23"/>
      <c r="U24" s="22"/>
    </row>
    <row r="25" spans="1:21" ht="28.8" x14ac:dyDescent="0.3">
      <c r="A25" s="15" t="s">
        <v>156</v>
      </c>
      <c r="B25" s="15" t="s">
        <v>62</v>
      </c>
      <c r="C25" s="15" t="s">
        <v>64</v>
      </c>
      <c r="D25" s="15" t="s">
        <v>63</v>
      </c>
      <c r="E25" s="15" t="s">
        <v>65</v>
      </c>
      <c r="F25" s="15" t="s">
        <v>66</v>
      </c>
      <c r="G25" s="15"/>
      <c r="H25" s="15" t="s">
        <v>84</v>
      </c>
      <c r="I25" s="20">
        <v>0</v>
      </c>
      <c r="J25" s="87">
        <v>40</v>
      </c>
      <c r="K25" s="16">
        <f t="shared" si="0"/>
        <v>0</v>
      </c>
      <c r="L25" s="21"/>
      <c r="N25" s="22"/>
      <c r="O25" s="22"/>
      <c r="P25" s="22"/>
      <c r="Q25" s="22"/>
      <c r="R25" s="22"/>
      <c r="S25" s="22"/>
      <c r="T25" s="23"/>
      <c r="U25" s="22"/>
    </row>
    <row r="26" spans="1:21" x14ac:dyDescent="0.3">
      <c r="A26" s="15" t="s">
        <v>157</v>
      </c>
      <c r="B26" s="15" t="s">
        <v>67</v>
      </c>
      <c r="C26" s="15"/>
      <c r="D26" s="15" t="s">
        <v>69</v>
      </c>
      <c r="E26" s="15"/>
      <c r="F26" s="15" t="s">
        <v>68</v>
      </c>
      <c r="G26" s="15" t="s">
        <v>13</v>
      </c>
      <c r="H26" s="15" t="s">
        <v>134</v>
      </c>
      <c r="I26" s="20">
        <v>0</v>
      </c>
      <c r="J26" s="87">
        <v>52</v>
      </c>
      <c r="K26" s="16">
        <f t="shared" si="0"/>
        <v>0</v>
      </c>
      <c r="L26" s="21"/>
      <c r="N26" s="22"/>
      <c r="O26" s="22"/>
      <c r="P26" s="22"/>
      <c r="Q26" s="22"/>
      <c r="R26" s="22"/>
      <c r="S26" s="22"/>
      <c r="T26" s="23"/>
      <c r="U26" s="22"/>
    </row>
    <row r="27" spans="1:21" x14ac:dyDescent="0.3">
      <c r="A27" s="15" t="s">
        <v>158</v>
      </c>
      <c r="B27" s="15" t="s">
        <v>70</v>
      </c>
      <c r="C27" s="15"/>
      <c r="D27" s="15" t="s">
        <v>199</v>
      </c>
      <c r="E27" s="15"/>
      <c r="F27" s="15" t="s">
        <v>197</v>
      </c>
      <c r="G27" s="15" t="s">
        <v>13</v>
      </c>
      <c r="H27" s="15" t="s">
        <v>200</v>
      </c>
      <c r="I27" s="20">
        <v>0</v>
      </c>
      <c r="J27" s="87">
        <v>18</v>
      </c>
      <c r="K27" s="16">
        <f t="shared" si="0"/>
        <v>0</v>
      </c>
      <c r="L27" s="21"/>
      <c r="N27" s="22"/>
      <c r="O27" s="22"/>
      <c r="P27" s="22"/>
      <c r="Q27" s="22"/>
      <c r="R27" s="22"/>
      <c r="S27" s="22"/>
      <c r="T27" s="23"/>
      <c r="U27" s="22"/>
    </row>
    <row r="28" spans="1:21" x14ac:dyDescent="0.3">
      <c r="A28" s="15" t="s">
        <v>159</v>
      </c>
      <c r="B28" s="15" t="s">
        <v>71</v>
      </c>
      <c r="C28" s="15"/>
      <c r="D28" s="15" t="s">
        <v>198</v>
      </c>
      <c r="E28" s="15"/>
      <c r="F28" s="15"/>
      <c r="G28" s="15" t="s">
        <v>13</v>
      </c>
      <c r="H28" s="15" t="s">
        <v>85</v>
      </c>
      <c r="I28" s="20">
        <v>0</v>
      </c>
      <c r="J28" s="87">
        <v>12</v>
      </c>
      <c r="K28" s="16">
        <f t="shared" si="0"/>
        <v>0</v>
      </c>
      <c r="L28" s="21"/>
      <c r="N28" s="22"/>
      <c r="O28" s="22"/>
      <c r="P28" s="22"/>
      <c r="Q28" s="22"/>
      <c r="R28" s="22"/>
      <c r="S28" s="22"/>
      <c r="T28" s="23"/>
      <c r="U28" s="22"/>
    </row>
    <row r="29" spans="1:21" x14ac:dyDescent="0.3">
      <c r="A29" s="15" t="s">
        <v>160</v>
      </c>
      <c r="B29" s="15" t="s">
        <v>51</v>
      </c>
      <c r="C29" s="15" t="s">
        <v>52</v>
      </c>
      <c r="D29" s="15" t="s">
        <v>53</v>
      </c>
      <c r="E29" s="15"/>
      <c r="F29" s="15" t="s">
        <v>54</v>
      </c>
      <c r="G29" s="15" t="s">
        <v>55</v>
      </c>
      <c r="H29" s="15" t="s">
        <v>84</v>
      </c>
      <c r="I29" s="20">
        <v>0</v>
      </c>
      <c r="J29" s="87">
        <v>90</v>
      </c>
      <c r="K29" s="16">
        <f t="shared" si="0"/>
        <v>0</v>
      </c>
      <c r="L29" s="21"/>
      <c r="N29" s="22"/>
      <c r="O29" s="22"/>
      <c r="P29" s="22"/>
      <c r="Q29" s="22"/>
      <c r="R29" s="22"/>
      <c r="S29" s="22"/>
      <c r="T29" s="23"/>
      <c r="U29" s="22"/>
    </row>
    <row r="30" spans="1:21" ht="28.8" x14ac:dyDescent="0.3">
      <c r="A30" s="15" t="s">
        <v>161</v>
      </c>
      <c r="B30" s="15" t="s">
        <v>72</v>
      </c>
      <c r="C30" s="15"/>
      <c r="D30" s="15" t="s">
        <v>73</v>
      </c>
      <c r="E30" s="15"/>
      <c r="F30" s="15" t="s">
        <v>74</v>
      </c>
      <c r="G30" s="15" t="s">
        <v>13</v>
      </c>
      <c r="H30" s="15" t="s">
        <v>134</v>
      </c>
      <c r="I30" s="20">
        <v>0</v>
      </c>
      <c r="J30" s="87">
        <v>300</v>
      </c>
      <c r="K30" s="16">
        <f t="shared" si="0"/>
        <v>0</v>
      </c>
      <c r="L30" s="21"/>
      <c r="N30" s="22"/>
      <c r="O30" s="22"/>
      <c r="P30" s="22"/>
      <c r="Q30" s="22"/>
      <c r="R30" s="22"/>
      <c r="S30" s="22"/>
      <c r="T30" s="23"/>
      <c r="U30" s="22"/>
    </row>
    <row r="31" spans="1:21" ht="28.8" x14ac:dyDescent="0.3">
      <c r="A31" s="15" t="s">
        <v>162</v>
      </c>
      <c r="B31" s="15" t="s">
        <v>75</v>
      </c>
      <c r="C31" s="15"/>
      <c r="D31" s="15" t="s">
        <v>73</v>
      </c>
      <c r="E31" s="15"/>
      <c r="F31" s="15" t="s">
        <v>74</v>
      </c>
      <c r="G31" s="15" t="s">
        <v>13</v>
      </c>
      <c r="H31" s="15" t="s">
        <v>134</v>
      </c>
      <c r="I31" s="20">
        <v>0</v>
      </c>
      <c r="J31" s="87">
        <v>160</v>
      </c>
      <c r="K31" s="16">
        <f t="shared" si="0"/>
        <v>0</v>
      </c>
      <c r="L31" s="21"/>
      <c r="N31" s="22"/>
      <c r="O31" s="22"/>
      <c r="P31" s="22"/>
      <c r="Q31" s="22"/>
      <c r="R31" s="22"/>
      <c r="S31" s="22"/>
      <c r="T31" s="23"/>
      <c r="U31" s="22"/>
    </row>
    <row r="32" spans="1:21" ht="28.8" x14ac:dyDescent="0.3">
      <c r="A32" s="15" t="s">
        <v>163</v>
      </c>
      <c r="B32" s="15" t="s">
        <v>76</v>
      </c>
      <c r="C32" s="15" t="s">
        <v>77</v>
      </c>
      <c r="D32" s="15" t="s">
        <v>78</v>
      </c>
      <c r="E32" s="15"/>
      <c r="F32" s="15" t="s">
        <v>79</v>
      </c>
      <c r="G32" s="15" t="s">
        <v>80</v>
      </c>
      <c r="H32" s="15" t="s">
        <v>134</v>
      </c>
      <c r="I32" s="20">
        <v>0</v>
      </c>
      <c r="J32" s="87">
        <v>54</v>
      </c>
      <c r="K32" s="16">
        <f t="shared" si="0"/>
        <v>0</v>
      </c>
      <c r="L32" s="21"/>
      <c r="N32" s="22"/>
      <c r="O32" s="22"/>
      <c r="P32" s="22"/>
      <c r="Q32" s="22"/>
      <c r="R32" s="22"/>
      <c r="S32" s="22"/>
      <c r="T32" s="23"/>
      <c r="U32" s="22"/>
    </row>
    <row r="33" spans="1:21" x14ac:dyDescent="0.3">
      <c r="A33" s="15" t="s">
        <v>164</v>
      </c>
      <c r="B33" s="15" t="s">
        <v>47</v>
      </c>
      <c r="C33" s="15"/>
      <c r="D33" s="15"/>
      <c r="E33" s="15"/>
      <c r="F33" s="15" t="s">
        <v>48</v>
      </c>
      <c r="G33" s="15" t="s">
        <v>13</v>
      </c>
      <c r="H33" s="15" t="s">
        <v>134</v>
      </c>
      <c r="I33" s="20">
        <v>0</v>
      </c>
      <c r="J33" s="88">
        <v>10</v>
      </c>
      <c r="K33" s="16">
        <f t="shared" si="0"/>
        <v>0</v>
      </c>
      <c r="L33" s="21"/>
      <c r="N33" s="22"/>
      <c r="O33" s="22"/>
      <c r="P33" s="22"/>
      <c r="Q33" s="22"/>
      <c r="R33" s="22"/>
      <c r="S33" s="22"/>
      <c r="T33" s="23"/>
      <c r="U33" s="22"/>
    </row>
    <row r="34" spans="1:21" x14ac:dyDescent="0.3">
      <c r="A34" s="15" t="s">
        <v>165</v>
      </c>
      <c r="B34" s="15" t="s">
        <v>189</v>
      </c>
      <c r="C34" s="15"/>
      <c r="D34" s="15" t="s">
        <v>190</v>
      </c>
      <c r="E34" s="15"/>
      <c r="F34" s="15"/>
      <c r="G34" s="15"/>
      <c r="H34" s="15" t="s">
        <v>134</v>
      </c>
      <c r="I34" s="20">
        <v>0</v>
      </c>
      <c r="J34" s="87">
        <v>20</v>
      </c>
      <c r="K34" s="16">
        <f t="shared" si="0"/>
        <v>0</v>
      </c>
      <c r="L34" s="21"/>
      <c r="N34" s="22"/>
      <c r="O34" s="22"/>
      <c r="P34" s="22"/>
      <c r="Q34" s="22"/>
      <c r="R34" s="22"/>
      <c r="S34" s="22"/>
      <c r="T34" s="23"/>
      <c r="U34" s="22"/>
    </row>
    <row r="35" spans="1:21" ht="29.4" thickBot="1" x14ac:dyDescent="0.35">
      <c r="A35" s="74" t="s">
        <v>267</v>
      </c>
      <c r="B35" s="77" t="s">
        <v>116</v>
      </c>
      <c r="C35" s="74"/>
      <c r="D35" s="77" t="s">
        <v>287</v>
      </c>
      <c r="E35" s="74"/>
      <c r="F35" s="18" t="s">
        <v>117</v>
      </c>
      <c r="G35" s="74"/>
      <c r="H35" s="74" t="s">
        <v>134</v>
      </c>
      <c r="I35" s="75">
        <v>0</v>
      </c>
      <c r="J35" s="89">
        <v>350</v>
      </c>
      <c r="K35" s="16">
        <f t="shared" si="0"/>
        <v>0</v>
      </c>
      <c r="L35" s="76"/>
      <c r="N35" s="41"/>
      <c r="O35" s="41"/>
      <c r="P35" s="22"/>
      <c r="Q35" s="22"/>
      <c r="R35" s="22"/>
      <c r="S35" s="22"/>
      <c r="T35" s="23"/>
      <c r="U35" s="22"/>
    </row>
    <row r="36" spans="1:21" ht="61.8" customHeight="1" thickBot="1" x14ac:dyDescent="0.35">
      <c r="A36" s="86"/>
      <c r="B36" s="86"/>
      <c r="C36" s="86"/>
      <c r="D36" s="124"/>
      <c r="E36" s="134" t="s">
        <v>284</v>
      </c>
      <c r="F36" s="135"/>
      <c r="G36" s="32"/>
      <c r="H36" s="86"/>
      <c r="J36" s="78" t="s">
        <v>98</v>
      </c>
      <c r="K36" s="37">
        <f>SUM(K3:K35)</f>
        <v>0</v>
      </c>
      <c r="L36" s="32"/>
      <c r="M36" s="40"/>
      <c r="N36" s="44" t="s">
        <v>204</v>
      </c>
      <c r="O36" s="122">
        <v>0</v>
      </c>
      <c r="R36" s="12"/>
      <c r="T36" s="1"/>
    </row>
    <row r="37" spans="1:21" ht="46.2" customHeight="1" thickBot="1" x14ac:dyDescent="0.35">
      <c r="F37" s="40"/>
      <c r="J37" s="73"/>
      <c r="K37" s="42"/>
      <c r="N37" s="45" t="s">
        <v>261</v>
      </c>
      <c r="O37" s="50">
        <v>100</v>
      </c>
    </row>
    <row r="38" spans="1:21" ht="29.4" customHeight="1" thickBot="1" x14ac:dyDescent="0.35">
      <c r="N38" s="51" t="s">
        <v>262</v>
      </c>
      <c r="O38" s="43">
        <f>O36*O37</f>
        <v>0</v>
      </c>
    </row>
  </sheetData>
  <sheetProtection algorithmName="SHA-512" hashValue="DiuGJ2sj9TYQJLBxGpetyU9LztWDFPQcGlMN8Ux7y478/SgqZiGG08zi00twucPI2rWC0QsEDDG24z7ZSY+njQ==" saltValue="oH5B+DKTbXxqzWBz1l9HfA==" spinCount="100000" sheet="1" objects="1" scenarios="1"/>
  <mergeCells count="3">
    <mergeCell ref="B1:L1"/>
    <mergeCell ref="N1:U1"/>
    <mergeCell ref="E36:F36"/>
  </mergeCells>
  <pageMargins left="0.7" right="0.7" top="0.75" bottom="0.75" header="0.3" footer="0.3"/>
  <pageSetup paperSize="9" orientation="portrait" horizontalDpi="4294967293"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
  <sheetViews>
    <sheetView showGridLines="0" topLeftCell="A2" zoomScale="110" zoomScaleNormal="110" workbookViewId="0">
      <selection activeCell="H25" sqref="H25"/>
    </sheetView>
  </sheetViews>
  <sheetFormatPr defaultRowHeight="14.4" x14ac:dyDescent="0.3"/>
  <cols>
    <col min="2" max="2" width="13" customWidth="1"/>
    <col min="4" max="4" width="28.44140625" customWidth="1"/>
    <col min="5" max="5" width="23.5546875" style="17" customWidth="1"/>
    <col min="7" max="7" width="21.5546875" style="17" customWidth="1"/>
    <col min="8" max="8" width="45.6640625" customWidth="1"/>
  </cols>
  <sheetData>
    <row r="1" spans="1:8" s="5" customFormat="1" ht="25.2" customHeight="1" x14ac:dyDescent="0.4">
      <c r="B1" s="79" t="s">
        <v>271</v>
      </c>
      <c r="E1" s="17"/>
      <c r="G1" s="17"/>
    </row>
    <row r="2" spans="1:8" ht="31.2" x14ac:dyDescent="0.3">
      <c r="A2" s="3" t="s">
        <v>137</v>
      </c>
      <c r="B2" s="3" t="s">
        <v>167</v>
      </c>
      <c r="C2" s="3" t="s">
        <v>1</v>
      </c>
      <c r="D2" s="3" t="s">
        <v>2</v>
      </c>
      <c r="E2" s="11" t="s">
        <v>206</v>
      </c>
      <c r="F2" s="27" t="s">
        <v>3</v>
      </c>
      <c r="G2" s="11" t="s">
        <v>86</v>
      </c>
      <c r="H2" s="3" t="s">
        <v>260</v>
      </c>
    </row>
    <row r="3" spans="1:8" s="5" customFormat="1" x14ac:dyDescent="0.3">
      <c r="A3" s="61" t="s">
        <v>230</v>
      </c>
      <c r="B3" s="61" t="s">
        <v>210</v>
      </c>
      <c r="C3" s="61" t="s">
        <v>168</v>
      </c>
      <c r="D3" s="31" t="s">
        <v>211</v>
      </c>
      <c r="E3" s="49">
        <v>0</v>
      </c>
      <c r="F3" s="64">
        <v>7</v>
      </c>
      <c r="G3" s="48">
        <f>E3*F3</f>
        <v>0</v>
      </c>
      <c r="H3" s="65"/>
    </row>
    <row r="4" spans="1:8" s="5" customFormat="1" x14ac:dyDescent="0.3">
      <c r="A4" s="61" t="s">
        <v>231</v>
      </c>
      <c r="B4" s="61" t="s">
        <v>210</v>
      </c>
      <c r="C4" s="61" t="s">
        <v>168</v>
      </c>
      <c r="D4" s="31" t="s">
        <v>212</v>
      </c>
      <c r="E4" s="49">
        <v>0</v>
      </c>
      <c r="F4" s="64">
        <v>12</v>
      </c>
      <c r="G4" s="48">
        <f t="shared" ref="G4:G21" si="0">E4*F4</f>
        <v>0</v>
      </c>
      <c r="H4" s="65"/>
    </row>
    <row r="5" spans="1:8" s="5" customFormat="1" x14ac:dyDescent="0.3">
      <c r="A5" s="61" t="s">
        <v>232</v>
      </c>
      <c r="B5" s="61" t="s">
        <v>229</v>
      </c>
      <c r="C5" s="61" t="s">
        <v>168</v>
      </c>
      <c r="D5" s="31" t="s">
        <v>213</v>
      </c>
      <c r="E5" s="49">
        <v>0</v>
      </c>
      <c r="F5" s="64">
        <v>2</v>
      </c>
      <c r="G5" s="48">
        <f t="shared" si="0"/>
        <v>0</v>
      </c>
      <c r="H5" s="65"/>
    </row>
    <row r="6" spans="1:8" s="5" customFormat="1" x14ac:dyDescent="0.3">
      <c r="A6" s="61" t="s">
        <v>233</v>
      </c>
      <c r="B6" s="61" t="s">
        <v>214</v>
      </c>
      <c r="C6" s="61" t="s">
        <v>215</v>
      </c>
      <c r="D6" s="31" t="s">
        <v>218</v>
      </c>
      <c r="E6" s="49">
        <v>0</v>
      </c>
      <c r="F6" s="64">
        <v>117</v>
      </c>
      <c r="G6" s="48">
        <f t="shared" si="0"/>
        <v>0</v>
      </c>
      <c r="H6" s="65"/>
    </row>
    <row r="7" spans="1:8" s="5" customFormat="1" x14ac:dyDescent="0.3">
      <c r="A7" s="61" t="s">
        <v>234</v>
      </c>
      <c r="B7" s="61" t="s">
        <v>214</v>
      </c>
      <c r="C7" s="61" t="s">
        <v>215</v>
      </c>
      <c r="D7" s="31" t="s">
        <v>217</v>
      </c>
      <c r="E7" s="49">
        <v>0</v>
      </c>
      <c r="F7" s="64">
        <v>230</v>
      </c>
      <c r="G7" s="48">
        <f t="shared" si="0"/>
        <v>0</v>
      </c>
      <c r="H7" s="65"/>
    </row>
    <row r="8" spans="1:8" s="5" customFormat="1" x14ac:dyDescent="0.3">
      <c r="A8" s="61" t="s">
        <v>235</v>
      </c>
      <c r="B8" s="61" t="s">
        <v>216</v>
      </c>
      <c r="C8" s="61" t="s">
        <v>168</v>
      </c>
      <c r="D8" s="31" t="s">
        <v>219</v>
      </c>
      <c r="E8" s="49">
        <v>0</v>
      </c>
      <c r="F8" s="64">
        <v>15</v>
      </c>
      <c r="G8" s="48">
        <f t="shared" si="0"/>
        <v>0</v>
      </c>
      <c r="H8" s="65"/>
    </row>
    <row r="9" spans="1:8" s="5" customFormat="1" x14ac:dyDescent="0.3">
      <c r="A9" s="61" t="s">
        <v>236</v>
      </c>
      <c r="B9" s="61" t="s">
        <v>169</v>
      </c>
      <c r="C9" s="61" t="s">
        <v>168</v>
      </c>
      <c r="D9" s="31" t="s">
        <v>220</v>
      </c>
      <c r="E9" s="49">
        <v>0</v>
      </c>
      <c r="F9" s="64">
        <v>50</v>
      </c>
      <c r="G9" s="48">
        <f t="shared" si="0"/>
        <v>0</v>
      </c>
      <c r="H9" s="65"/>
    </row>
    <row r="10" spans="1:8" x14ac:dyDescent="0.3">
      <c r="A10" s="61" t="s">
        <v>237</v>
      </c>
      <c r="B10" s="68" t="s">
        <v>169</v>
      </c>
      <c r="C10" s="62" t="s">
        <v>168</v>
      </c>
      <c r="D10" s="66" t="s">
        <v>221</v>
      </c>
      <c r="E10" s="49">
        <v>0</v>
      </c>
      <c r="F10" s="64">
        <v>1</v>
      </c>
      <c r="G10" s="48">
        <f t="shared" si="0"/>
        <v>0</v>
      </c>
      <c r="H10" s="65"/>
    </row>
    <row r="11" spans="1:8" x14ac:dyDescent="0.3">
      <c r="A11" s="61" t="s">
        <v>238</v>
      </c>
      <c r="B11" s="68" t="s">
        <v>169</v>
      </c>
      <c r="C11" s="62" t="s">
        <v>168</v>
      </c>
      <c r="D11" s="66" t="s">
        <v>222</v>
      </c>
      <c r="E11" s="49">
        <v>0</v>
      </c>
      <c r="F11" s="64">
        <v>6</v>
      </c>
      <c r="G11" s="48">
        <f t="shared" si="0"/>
        <v>0</v>
      </c>
      <c r="H11" s="65"/>
    </row>
    <row r="12" spans="1:8" x14ac:dyDescent="0.3">
      <c r="A12" s="61" t="s">
        <v>174</v>
      </c>
      <c r="B12" s="68" t="s">
        <v>170</v>
      </c>
      <c r="C12" s="61" t="s">
        <v>168</v>
      </c>
      <c r="D12" s="66" t="s">
        <v>208</v>
      </c>
      <c r="E12" s="49">
        <v>0</v>
      </c>
      <c r="F12" s="64">
        <v>3</v>
      </c>
      <c r="G12" s="48">
        <f t="shared" si="0"/>
        <v>0</v>
      </c>
      <c r="H12" s="65"/>
    </row>
    <row r="13" spans="1:8" x14ac:dyDescent="0.3">
      <c r="A13" s="61" t="s">
        <v>175</v>
      </c>
      <c r="B13" s="68" t="s">
        <v>170</v>
      </c>
      <c r="C13" s="61" t="s">
        <v>168</v>
      </c>
      <c r="D13" s="66" t="s">
        <v>209</v>
      </c>
      <c r="E13" s="49">
        <v>0</v>
      </c>
      <c r="F13" s="64">
        <v>1</v>
      </c>
      <c r="G13" s="48">
        <f t="shared" si="0"/>
        <v>0</v>
      </c>
      <c r="H13" s="65"/>
    </row>
    <row r="14" spans="1:8" x14ac:dyDescent="0.3">
      <c r="A14" s="61" t="s">
        <v>176</v>
      </c>
      <c r="B14" s="68" t="s">
        <v>171</v>
      </c>
      <c r="C14" s="62" t="s">
        <v>168</v>
      </c>
      <c r="D14" s="66" t="s">
        <v>172</v>
      </c>
      <c r="E14" s="49">
        <v>0</v>
      </c>
      <c r="F14" s="64">
        <v>6</v>
      </c>
      <c r="G14" s="48">
        <f t="shared" si="0"/>
        <v>0</v>
      </c>
      <c r="H14" s="65"/>
    </row>
    <row r="15" spans="1:8" s="5" customFormat="1" x14ac:dyDescent="0.3">
      <c r="A15" s="61" t="s">
        <v>177</v>
      </c>
      <c r="B15" s="68" t="s">
        <v>223</v>
      </c>
      <c r="C15" s="62" t="s">
        <v>168</v>
      </c>
      <c r="D15" s="67">
        <v>883</v>
      </c>
      <c r="E15" s="49">
        <v>0</v>
      </c>
      <c r="F15" s="64">
        <v>1</v>
      </c>
      <c r="G15" s="48">
        <f t="shared" si="0"/>
        <v>0</v>
      </c>
      <c r="H15" s="65"/>
    </row>
    <row r="16" spans="1:8" s="5" customFormat="1" x14ac:dyDescent="0.3">
      <c r="A16" s="61" t="s">
        <v>178</v>
      </c>
      <c r="B16" s="68" t="s">
        <v>224</v>
      </c>
      <c r="C16" s="62" t="s">
        <v>168</v>
      </c>
      <c r="D16" s="67" t="s">
        <v>225</v>
      </c>
      <c r="E16" s="49">
        <v>0</v>
      </c>
      <c r="F16" s="64">
        <v>4</v>
      </c>
      <c r="G16" s="48">
        <f t="shared" si="0"/>
        <v>0</v>
      </c>
      <c r="H16" s="65"/>
    </row>
    <row r="17" spans="1:8" s="5" customFormat="1" x14ac:dyDescent="0.3">
      <c r="A17" s="61" t="s">
        <v>179</v>
      </c>
      <c r="B17" s="68" t="s">
        <v>224</v>
      </c>
      <c r="C17" s="62" t="s">
        <v>168</v>
      </c>
      <c r="D17" s="67" t="s">
        <v>226</v>
      </c>
      <c r="E17" s="49">
        <v>0</v>
      </c>
      <c r="F17" s="64">
        <v>11</v>
      </c>
      <c r="G17" s="48">
        <f t="shared" si="0"/>
        <v>0</v>
      </c>
      <c r="H17" s="65"/>
    </row>
    <row r="18" spans="1:8" s="5" customFormat="1" x14ac:dyDescent="0.3">
      <c r="A18" s="61" t="s">
        <v>180</v>
      </c>
      <c r="B18" s="68" t="s">
        <v>224</v>
      </c>
      <c r="C18" s="62" t="s">
        <v>168</v>
      </c>
      <c r="D18" s="67" t="s">
        <v>227</v>
      </c>
      <c r="E18" s="49">
        <v>0</v>
      </c>
      <c r="F18" s="64">
        <v>8</v>
      </c>
      <c r="G18" s="48">
        <f t="shared" si="0"/>
        <v>0</v>
      </c>
      <c r="H18" s="65"/>
    </row>
    <row r="19" spans="1:8" x14ac:dyDescent="0.3">
      <c r="A19" s="61" t="s">
        <v>181</v>
      </c>
      <c r="B19" s="69" t="s">
        <v>173</v>
      </c>
      <c r="C19" s="63" t="s">
        <v>168</v>
      </c>
      <c r="D19" s="66" t="s">
        <v>239</v>
      </c>
      <c r="E19" s="49">
        <v>0</v>
      </c>
      <c r="F19" s="64">
        <v>9</v>
      </c>
      <c r="G19" s="48">
        <f t="shared" si="0"/>
        <v>0</v>
      </c>
      <c r="H19" s="65"/>
    </row>
    <row r="20" spans="1:8" s="5" customFormat="1" x14ac:dyDescent="0.3">
      <c r="A20" s="61" t="s">
        <v>182</v>
      </c>
      <c r="B20" s="69" t="s">
        <v>173</v>
      </c>
      <c r="C20" s="63" t="s">
        <v>168</v>
      </c>
      <c r="D20" s="66" t="s">
        <v>228</v>
      </c>
      <c r="E20" s="49">
        <v>0</v>
      </c>
      <c r="F20" s="64">
        <v>3</v>
      </c>
      <c r="G20" s="48">
        <f t="shared" si="0"/>
        <v>0</v>
      </c>
      <c r="H20" s="65"/>
    </row>
    <row r="21" spans="1:8" ht="15" thickBot="1" x14ac:dyDescent="0.35">
      <c r="A21" s="61" t="s">
        <v>183</v>
      </c>
      <c r="B21" s="68" t="s">
        <v>207</v>
      </c>
      <c r="C21" s="62" t="s">
        <v>168</v>
      </c>
      <c r="D21" s="66" t="s">
        <v>240</v>
      </c>
      <c r="E21" s="49">
        <v>0</v>
      </c>
      <c r="F21" s="64">
        <v>4</v>
      </c>
      <c r="G21" s="48">
        <f t="shared" si="0"/>
        <v>0</v>
      </c>
      <c r="H21" s="65"/>
    </row>
    <row r="22" spans="1:8" ht="15" thickBot="1" x14ac:dyDescent="0.35">
      <c r="A22" s="5"/>
      <c r="B22" s="33" t="s">
        <v>242</v>
      </c>
      <c r="C22" s="5"/>
      <c r="D22" s="5"/>
      <c r="E22" s="17" t="s">
        <v>202</v>
      </c>
      <c r="F22" s="34"/>
      <c r="G22" s="35">
        <f>SUM(G3:G21)</f>
        <v>0</v>
      </c>
    </row>
    <row r="23" spans="1:8" x14ac:dyDescent="0.3">
      <c r="B23" s="46"/>
    </row>
    <row r="24" spans="1:8" x14ac:dyDescent="0.3">
      <c r="A24" s="46"/>
      <c r="B24" s="47"/>
    </row>
    <row r="29" spans="1:8" x14ac:dyDescent="0.3">
      <c r="D29" s="46"/>
    </row>
  </sheetData>
  <sheetProtection algorithmName="SHA-512" hashValue="eRh18dFh5Coo7azscFdEMyPGgJOtJyGEPTYCV0F2tCHJ6djurMFgIDhvASQhyXqFAMQHS4L94KFBq7FQDhcWSg==" saltValue="ltnfeL0suIiK00Xxi5ACh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9"/>
  <sheetViews>
    <sheetView showGridLines="0" tabSelected="1" topLeftCell="C3" zoomScaleNormal="100" workbookViewId="0">
      <selection activeCell="N3" sqref="N3:N7"/>
    </sheetView>
  </sheetViews>
  <sheetFormatPr defaultColWidth="9.109375" defaultRowHeight="14.4" x14ac:dyDescent="0.3"/>
  <cols>
    <col min="1" max="1" width="9.109375" style="6"/>
    <col min="2" max="2" width="22.5546875" style="30" customWidth="1"/>
    <col min="3" max="3" width="16.88671875" style="30" customWidth="1"/>
    <col min="4" max="4" width="61.6640625" style="30" customWidth="1"/>
    <col min="5" max="5" width="17.44140625" style="6" customWidth="1"/>
    <col min="6" max="6" width="14.77734375" style="6" customWidth="1"/>
    <col min="7" max="7" width="28.6640625" style="6" customWidth="1"/>
    <col min="8" max="8" width="9.109375" style="6"/>
    <col min="9" max="9" width="25.109375" style="6" customWidth="1"/>
    <col min="10" max="10" width="24.44140625" style="6" customWidth="1"/>
    <col min="11" max="11" width="22.109375" style="6" customWidth="1"/>
    <col min="12" max="12" width="24.5546875" style="54" customWidth="1"/>
    <col min="13" max="13" width="18.5546875" style="58" customWidth="1"/>
    <col min="14" max="14" width="21.33203125" style="19" customWidth="1"/>
    <col min="15" max="15" width="44.88671875" style="6" customWidth="1"/>
    <col min="16" max="16384" width="9.109375" style="6"/>
  </cols>
  <sheetData>
    <row r="1" spans="1:15" ht="31.2" customHeight="1" x14ac:dyDescent="0.3">
      <c r="B1" s="136" t="s">
        <v>272</v>
      </c>
      <c r="C1" s="137"/>
      <c r="F1" s="80"/>
      <c r="G1" s="81"/>
    </row>
    <row r="2" spans="1:15" ht="46.8" x14ac:dyDescent="0.3">
      <c r="A2" s="3" t="s">
        <v>137</v>
      </c>
      <c r="B2" s="28" t="s">
        <v>0</v>
      </c>
      <c r="C2" s="28" t="s">
        <v>1</v>
      </c>
      <c r="D2" s="28" t="s">
        <v>88</v>
      </c>
      <c r="E2" s="7" t="s">
        <v>136</v>
      </c>
      <c r="F2" s="7" t="s">
        <v>289</v>
      </c>
      <c r="G2" s="7" t="s">
        <v>290</v>
      </c>
      <c r="H2" s="7" t="s">
        <v>12</v>
      </c>
      <c r="I2" s="7" t="s">
        <v>101</v>
      </c>
      <c r="J2" s="7" t="s">
        <v>102</v>
      </c>
      <c r="K2" s="7" t="s">
        <v>103</v>
      </c>
      <c r="L2" s="52" t="s">
        <v>205</v>
      </c>
      <c r="M2" s="56" t="s">
        <v>121</v>
      </c>
      <c r="N2" s="11" t="s">
        <v>203</v>
      </c>
      <c r="O2" s="3" t="s">
        <v>6</v>
      </c>
    </row>
    <row r="3" spans="1:15" s="30" customFormat="1" ht="91.8" customHeight="1" x14ac:dyDescent="0.3">
      <c r="A3" s="29" t="s">
        <v>184</v>
      </c>
      <c r="B3" s="29" t="s">
        <v>124</v>
      </c>
      <c r="C3" s="29" t="s">
        <v>105</v>
      </c>
      <c r="D3" s="29" t="s">
        <v>122</v>
      </c>
      <c r="E3" s="70" t="s">
        <v>127</v>
      </c>
      <c r="F3" s="70" t="s">
        <v>123</v>
      </c>
      <c r="G3" s="70" t="s">
        <v>269</v>
      </c>
      <c r="H3" s="70" t="s">
        <v>104</v>
      </c>
      <c r="I3" s="70"/>
      <c r="J3" s="70" t="s">
        <v>106</v>
      </c>
      <c r="K3" s="70" t="s">
        <v>107</v>
      </c>
      <c r="L3" s="53">
        <v>0</v>
      </c>
      <c r="M3" s="71">
        <v>175</v>
      </c>
      <c r="N3" s="59">
        <f>L3*M3</f>
        <v>0</v>
      </c>
      <c r="O3" s="55"/>
    </row>
    <row r="4" spans="1:15" s="30" customFormat="1" ht="43.2" x14ac:dyDescent="0.3">
      <c r="A4" s="29" t="s">
        <v>185</v>
      </c>
      <c r="B4" s="29" t="s">
        <v>108</v>
      </c>
      <c r="C4" s="29" t="s">
        <v>112</v>
      </c>
      <c r="D4" s="29" t="s">
        <v>109</v>
      </c>
      <c r="E4" s="70" t="s">
        <v>127</v>
      </c>
      <c r="F4" s="70"/>
      <c r="G4" s="70" t="s">
        <v>110</v>
      </c>
      <c r="H4" s="72" t="s">
        <v>111</v>
      </c>
      <c r="I4" s="70"/>
      <c r="J4" s="70" t="s">
        <v>106</v>
      </c>
      <c r="K4" s="70" t="s">
        <v>107</v>
      </c>
      <c r="L4" s="53">
        <v>0</v>
      </c>
      <c r="M4" s="71">
        <v>300</v>
      </c>
      <c r="N4" s="59">
        <f t="shared" ref="N4:N7" si="0">L4*M4</f>
        <v>0</v>
      </c>
      <c r="O4" s="55"/>
    </row>
    <row r="5" spans="1:15" s="30" customFormat="1" ht="72" x14ac:dyDescent="0.3">
      <c r="A5" s="29" t="s">
        <v>186</v>
      </c>
      <c r="B5" s="29" t="s">
        <v>113</v>
      </c>
      <c r="C5" s="29" t="s">
        <v>128</v>
      </c>
      <c r="D5" s="29" t="s">
        <v>129</v>
      </c>
      <c r="E5" s="70" t="s">
        <v>127</v>
      </c>
      <c r="F5" s="70" t="s">
        <v>125</v>
      </c>
      <c r="G5" s="70" t="s">
        <v>126</v>
      </c>
      <c r="H5" s="70" t="s">
        <v>111</v>
      </c>
      <c r="I5" s="70"/>
      <c r="J5" s="70" t="s">
        <v>106</v>
      </c>
      <c r="K5" s="70" t="s">
        <v>107</v>
      </c>
      <c r="L5" s="53">
        <v>0</v>
      </c>
      <c r="M5" s="71">
        <v>50</v>
      </c>
      <c r="N5" s="59">
        <f t="shared" si="0"/>
        <v>0</v>
      </c>
      <c r="O5" s="55"/>
    </row>
    <row r="6" spans="1:15" s="30" customFormat="1" ht="57.6" x14ac:dyDescent="0.3">
      <c r="A6" s="29" t="s">
        <v>187</v>
      </c>
      <c r="B6" s="29" t="s">
        <v>114</v>
      </c>
      <c r="C6" s="29" t="s">
        <v>130</v>
      </c>
      <c r="D6" s="29" t="s">
        <v>268</v>
      </c>
      <c r="E6" s="70" t="s">
        <v>127</v>
      </c>
      <c r="F6" s="70" t="s">
        <v>125</v>
      </c>
      <c r="G6" s="70" t="s">
        <v>131</v>
      </c>
      <c r="H6" s="70" t="s">
        <v>111</v>
      </c>
      <c r="I6" s="70"/>
      <c r="J6" s="70" t="s">
        <v>106</v>
      </c>
      <c r="K6" s="70" t="s">
        <v>107</v>
      </c>
      <c r="L6" s="53">
        <v>0</v>
      </c>
      <c r="M6" s="71">
        <v>80</v>
      </c>
      <c r="N6" s="59">
        <f t="shared" si="0"/>
        <v>0</v>
      </c>
      <c r="O6" s="55"/>
    </row>
    <row r="7" spans="1:15" s="30" customFormat="1" ht="29.4" thickBot="1" x14ac:dyDescent="0.35">
      <c r="A7" s="29" t="s">
        <v>188</v>
      </c>
      <c r="B7" s="29" t="s">
        <v>133</v>
      </c>
      <c r="C7" s="29"/>
      <c r="D7" s="29" t="s">
        <v>132</v>
      </c>
      <c r="E7" s="70" t="s">
        <v>115</v>
      </c>
      <c r="F7" s="125"/>
      <c r="G7" s="125" t="s">
        <v>118</v>
      </c>
      <c r="H7" s="70" t="s">
        <v>134</v>
      </c>
      <c r="I7" s="70" t="s">
        <v>135</v>
      </c>
      <c r="J7" s="70" t="s">
        <v>115</v>
      </c>
      <c r="K7" s="70" t="s">
        <v>119</v>
      </c>
      <c r="L7" s="53">
        <v>0</v>
      </c>
      <c r="M7" s="71">
        <v>2000</v>
      </c>
      <c r="N7" s="60">
        <f t="shared" si="0"/>
        <v>0</v>
      </c>
      <c r="O7" s="55"/>
    </row>
    <row r="8" spans="1:15" ht="81" customHeight="1" thickBot="1" x14ac:dyDescent="0.35">
      <c r="F8" s="138" t="s">
        <v>288</v>
      </c>
      <c r="G8" s="139"/>
      <c r="H8" s="127"/>
      <c r="L8" s="54" t="s">
        <v>98</v>
      </c>
      <c r="M8" s="57"/>
      <c r="N8" s="36">
        <f>SUM(N3:N7)</f>
        <v>0</v>
      </c>
    </row>
    <row r="9" spans="1:15" x14ac:dyDescent="0.3">
      <c r="F9" s="126"/>
      <c r="G9" s="126"/>
    </row>
  </sheetData>
  <sheetProtection algorithmName="SHA-512" hashValue="shC4wzPSY2VrTpRt6cNg63EESq0efKfMDzxK7ud6RbKjGL7AlG/O1uwIts8vx6geIS2bP+HtJgkE7eA9LX6DAA==" saltValue="a5OJ6PiISWRBO3KxMRQyTw==" spinCount="100000" sheet="1" objects="1" scenarios="1"/>
  <mergeCells count="2">
    <mergeCell ref="B1:C1"/>
    <mergeCell ref="F8:G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1"/>
  <sheetViews>
    <sheetView showGridLines="0" workbookViewId="0">
      <selection activeCell="C3" sqref="C3:C10"/>
    </sheetView>
  </sheetViews>
  <sheetFormatPr defaultRowHeight="14.4" x14ac:dyDescent="0.3"/>
  <cols>
    <col min="1" max="1" width="28.44140625" customWidth="1"/>
    <col min="2" max="2" width="45.5546875" bestFit="1" customWidth="1"/>
    <col min="3" max="3" width="25.88671875" bestFit="1" customWidth="1"/>
  </cols>
  <sheetData>
    <row r="1" spans="1:3" ht="31.8" customHeight="1" x14ac:dyDescent="0.3">
      <c r="A1" s="82" t="s">
        <v>273</v>
      </c>
    </row>
    <row r="2" spans="1:3" ht="23.4" customHeight="1" x14ac:dyDescent="0.3">
      <c r="A2" s="8" t="s">
        <v>88</v>
      </c>
      <c r="B2" s="8" t="s">
        <v>89</v>
      </c>
      <c r="C2" s="83" t="s">
        <v>120</v>
      </c>
    </row>
    <row r="3" spans="1:3" x14ac:dyDescent="0.3">
      <c r="A3" s="10" t="s">
        <v>90</v>
      </c>
      <c r="B3" s="10" t="s">
        <v>91</v>
      </c>
      <c r="C3" s="24">
        <v>0</v>
      </c>
    </row>
    <row r="4" spans="1:3" x14ac:dyDescent="0.3">
      <c r="A4" s="10" t="s">
        <v>92</v>
      </c>
      <c r="B4" s="10" t="s">
        <v>91</v>
      </c>
      <c r="C4" s="25">
        <v>0</v>
      </c>
    </row>
    <row r="5" spans="1:3" x14ac:dyDescent="0.3">
      <c r="A5" s="10" t="s">
        <v>93</v>
      </c>
      <c r="B5" s="10" t="s">
        <v>94</v>
      </c>
      <c r="C5" s="25">
        <v>0</v>
      </c>
    </row>
    <row r="6" spans="1:3" x14ac:dyDescent="0.3">
      <c r="A6" s="10" t="s">
        <v>93</v>
      </c>
      <c r="B6" s="10" t="s">
        <v>95</v>
      </c>
      <c r="C6" s="25">
        <v>0</v>
      </c>
    </row>
    <row r="7" spans="1:3" x14ac:dyDescent="0.3">
      <c r="A7" s="10" t="s">
        <v>96</v>
      </c>
      <c r="B7" s="10" t="s">
        <v>95</v>
      </c>
      <c r="C7" s="25">
        <v>0</v>
      </c>
    </row>
    <row r="8" spans="1:3" x14ac:dyDescent="0.3">
      <c r="A8" s="10" t="s">
        <v>96</v>
      </c>
      <c r="B8" s="10" t="s">
        <v>91</v>
      </c>
      <c r="C8" s="25">
        <v>0</v>
      </c>
    </row>
    <row r="9" spans="1:3" s="5" customFormat="1" x14ac:dyDescent="0.3">
      <c r="A9" s="10" t="s">
        <v>99</v>
      </c>
      <c r="B9" s="10" t="s">
        <v>100</v>
      </c>
      <c r="C9" s="25">
        <v>0</v>
      </c>
    </row>
    <row r="10" spans="1:3" x14ac:dyDescent="0.3">
      <c r="A10" s="10" t="s">
        <v>97</v>
      </c>
      <c r="B10" s="10" t="s">
        <v>91</v>
      </c>
      <c r="C10" s="25">
        <v>0</v>
      </c>
    </row>
    <row r="11" spans="1:3" x14ac:dyDescent="0.3">
      <c r="A11" s="9"/>
      <c r="B11" s="9"/>
      <c r="C11" s="9"/>
    </row>
  </sheetData>
  <sheetProtection algorithmName="SHA-512" hashValue="5PHxRlXenv04cwfC6wPgXORVwfMzCslvaLZp5GSIOYgX6rwfvyOREASuDN333FecDDFkUPgFuSj5ZcKvHny0cg==" saltValue="LxtvDk7Nk3l3u7XORDLfcA==" spinCount="100000" sheet="1" objects="1" scenarios="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1. Inschrijfstaat</vt:lpstr>
      <vt:lpstr>2a. Kleding medewerkers</vt:lpstr>
      <vt:lpstr>2b. Schoenen</vt:lpstr>
      <vt:lpstr>2c. Kleding werkgestraften</vt:lpstr>
      <vt:lpstr>3. Vermaak en reparatie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R901009680</dc:creator>
  <cp:lastModifiedBy>Sebastiaan Teuben</cp:lastModifiedBy>
  <dcterms:created xsi:type="dcterms:W3CDTF">2019-12-01T11:40:25Z</dcterms:created>
  <dcterms:modified xsi:type="dcterms:W3CDTF">2025-12-03T15:02:27Z</dcterms:modified>
</cp:coreProperties>
</file>