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D:\Documenten\ZK\___Aanbesteding HR-systeem\"/>
    </mc:Choice>
  </mc:AlternateContent>
  <xr:revisionPtr revIDLastSave="0" documentId="8_{A582C405-4733-47E5-A13E-94570D3FEF76}" xr6:coauthVersionLast="47" xr6:coauthVersionMax="47" xr10:uidLastSave="{00000000-0000-0000-0000-000000000000}"/>
  <bookViews>
    <workbookView xWindow="-120" yWindow="-120" windowWidth="29040" windowHeight="15720" tabRatio="872" activeTab="2" xr2:uid="{00000000-000D-0000-FFFF-FFFF00000000}"/>
  </bookViews>
  <sheets>
    <sheet name="Algemeen" sheetId="4" r:id="rId1"/>
    <sheet name="Implementatie Plan van Aanpak" sheetId="23" r:id="rId2"/>
    <sheet name="Beheer en Techniek" sheetId="18" r:id="rId3"/>
    <sheet name="Salarisadministratie" sheetId="19" r:id="rId4"/>
    <sheet name="P&amp;O" sheetId="20" r:id="rId5"/>
    <sheet name="ESS-MSS" sheetId="21" r:id="rId6"/>
    <sheet name="OAR" sheetId="22" r:id="rId7"/>
    <sheet name="Gegevensvastlegging" sheetId="24" r:id="rId8"/>
    <sheet name="Totaal" sheetId="25" r:id="rId9"/>
    <sheet name="Beoordeling" sheetId="14" state="hidden" r:id="rId10"/>
    <sheet name="Blad1" sheetId="15" state="hidden" r:id="rId11"/>
  </sheets>
  <definedNames>
    <definedName name="_xlnm.Print_Area" localSheetId="0">Algemeen!$A$1:$C$39</definedName>
    <definedName name="_xlnm.Print_Area" localSheetId="2">'Beheer en Techniek'!$A$1:$C$97</definedName>
    <definedName name="_xlnm.Print_Area" localSheetId="5">'ESS-MSS'!$A$1:$C$75</definedName>
    <definedName name="_xlnm.Print_Area" localSheetId="7">Gegevensvastlegging!$A$1:$B$16</definedName>
    <definedName name="_xlnm.Print_Area" localSheetId="1">'Implementatie Plan van Aanpak'!$A$1:$C$21</definedName>
    <definedName name="_xlnm.Print_Area" localSheetId="6">OAR!$A$1:$C$19</definedName>
    <definedName name="_xlnm.Print_Area" localSheetId="4">'P&amp;O'!$A$1:$C$118</definedName>
    <definedName name="_xlnm.Print_Area" localSheetId="3">Salarisadministratie!$A$1:$C$145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9" i="4" l="1"/>
  <c r="E4" i="25" s="1"/>
  <c r="E6" i="25"/>
  <c r="E5" i="25"/>
  <c r="C105" i="18"/>
  <c r="C24" i="23"/>
  <c r="C148" i="19"/>
  <c r="E7" i="25" s="1"/>
  <c r="C25" i="22"/>
  <c r="E10" i="25" s="1"/>
  <c r="C77" i="21"/>
  <c r="E9" i="25" s="1"/>
  <c r="C122" i="20"/>
  <c r="E8" i="25" s="1"/>
  <c r="E13" i="25" l="1"/>
  <c r="E53" i="14"/>
  <c r="E47" i="14"/>
  <c r="E41" i="14"/>
  <c r="E34" i="14"/>
  <c r="E27" i="14"/>
  <c r="E20" i="14"/>
  <c r="E14" i="14"/>
  <c r="E21" i="14" l="1"/>
  <c r="E35" i="14" l="1"/>
  <c r="E28" i="14"/>
  <c r="G5" i="14" s="1"/>
  <c r="E52" i="14" l="1"/>
  <c r="E46" i="14"/>
  <c r="E40" i="14"/>
  <c r="E33" i="14"/>
  <c r="E26" i="14"/>
  <c r="E19" i="14"/>
  <c r="E15" i="14" l="1"/>
  <c r="E36" i="14"/>
  <c r="E22" i="14"/>
  <c r="E29" i="14"/>
  <c r="E48" i="14"/>
  <c r="E54" i="14"/>
  <c r="E42" i="14"/>
  <c r="G7" i="14" l="1"/>
  <c r="E13" i="14" l="1"/>
  <c r="G3" i="14" s="1"/>
</calcChain>
</file>

<file path=xl/sharedStrings.xml><?xml version="1.0" encoding="utf-8"?>
<sst xmlns="http://schemas.openxmlformats.org/spreadsheetml/2006/main" count="1773" uniqueCount="1102">
  <si>
    <t>Algemeen (A) en Dienstverlening(DV)</t>
  </si>
  <si>
    <t>A.01.xx</t>
  </si>
  <si>
    <t>Algemeen</t>
  </si>
  <si>
    <t>Eis / Wens</t>
  </si>
  <si>
    <t>Voldoet Ja of Nee</t>
  </si>
  <si>
    <t>Toelichting inschrijver</t>
  </si>
  <si>
    <t>De aangeboden oplossing voldoet aan hetgeen gesteld</t>
  </si>
  <si>
    <t>A.01.01</t>
  </si>
  <si>
    <r>
      <rPr>
        <sz val="11"/>
        <color rgb="FF000000"/>
        <rFont val="Calibri"/>
        <family val="2"/>
      </rPr>
      <t xml:space="preserve">De opdrachtnemer levert een totaalpakket voor een Salaris- en Personeelsinformatiesysteem (SaaS-oplossing, hierna: het systeem) met selfservicemodules (ESS, MSS), workflow-functionaliteiten en salarisverwerking. </t>
    </r>
    <r>
      <rPr>
        <sz val="11"/>
        <rFont val="Calibri"/>
        <family val="2"/>
      </rPr>
      <t>Het systeem is modulair opgebouwd: flexibel, uitbreidbaar en gemakkelijk te onderhouden.</t>
    </r>
  </si>
  <si>
    <t>Eis</t>
  </si>
  <si>
    <t>A.01.02</t>
  </si>
  <si>
    <t xml:space="preserve">Het systeem wordt in zijn geheel geleverd, gebruikt en onderhouden in de Nederlandse taal. Het systeem is voor elke werkgever (Beekdaelen en ISD Kompas) afzonderlijk in te richten naar gewenste functionaliteit, inclusief de eigen huisstijl met logo.
</t>
  </si>
  <si>
    <t>A.01.03</t>
  </si>
  <si>
    <t xml:space="preserve">De opdrachtnemer garandeert dat het systeem in zijn geheel gedurende de looptijd van het contract zonder verlies van functionaliteit en gegevens blijft functioneren volgens de gangbare technische standaarden en minimaal voldoet aan alle relevante Europese en Nederlandse wet- en regelgeving, waaronder de Nederlandse sociale- en fiscale wet- en regelgeving, CAO-aanpassingen, Wet Arbeidsmarkt in Balans (WAB), Pensioenwetgeving en de Algemene verordening gegevensbescherming (AVG). Dit ter voorkoming van risico's, fouten en/of boetes als gevolg van gewijzigde wet- en regelgeving. Patches en nieuwe releases worden door de opdrachtnemer geïnstalleerd.  </t>
  </si>
  <si>
    <t>A.01.04</t>
  </si>
  <si>
    <t xml:space="preserve">Het systeem biedt tevens de mogelijkheid om eigen (lokale) regelingen toe te voegen. </t>
  </si>
  <si>
    <t>A.01.05</t>
  </si>
  <si>
    <t xml:space="preserve">De opdrachtnemer garandeert dat initiële inrichting, evenals en updates én conversies van het systeem zonder gegevensverlies kunnen worden uitgevoerd.
</t>
  </si>
  <si>
    <t>A.01.06</t>
  </si>
  <si>
    <t xml:space="preserve">Het systeem biedt de mogelijkheid tot digitale goedkeuring en ondertekening (Digital Signing Service), hetzij als functionaliteit in het systeem zelf hetzij middels een koppeling met een ondertekenprogramma zoals ValidSign. Dit is instelbaar per document en type workflow. Er is hierbij sprake van een complete audittrail t.b.v. compliancy. De digitale goedkeuring vindt plaats middels inlognaam, wachtwoord, en unieke code (two-factor authenticatie).
</t>
  </si>
  <si>
    <t>A.01.07</t>
  </si>
  <si>
    <t>Het systeem biedt de mogelijkheid om documenten, bestanden en overzichten direct vanuit het systeem zelf te versturen via e-mail zonder de noodzaak deze als tussenstap te downloaden c.q. op te slaan (op schijf).</t>
  </si>
  <si>
    <t>A.01.08</t>
  </si>
  <si>
    <t xml:space="preserve">Het systeem moet  minimaal alle gegevens kunnen vastleggen die vermeld worden op het tabblad 'gegevensvastlegging' </t>
  </si>
  <si>
    <t>A.02.XX</t>
  </si>
  <si>
    <t>Workflow</t>
  </si>
  <si>
    <t>A.02.01</t>
  </si>
  <si>
    <t>A.02.02</t>
  </si>
  <si>
    <t xml:space="preserve">Er is een set standaard voorbeeld processen (Best Practices) ingericht van alle gebruikelijke HR-processen (formulieren en workflow), waarvan de opdrachtgever gebruik kan maken.
</t>
  </si>
  <si>
    <t>A.02.03</t>
  </si>
  <si>
    <t xml:space="preserve">Voor zowel de medewerker, manager als de professional moet een overzicht getoond worden van alle digitaal ingediende, in behandeling en afgehandelde mutaties, inclusief status. Het moet mogelijk zijn om binnen de takenlijst te sorteren en/of te filteren. 
</t>
  </si>
  <si>
    <t>A.02.04</t>
  </si>
  <si>
    <t xml:space="preserve">De gebruiker kan uitgevoerde activiteiten gereed melden, waarna een volgende gebruiker signaal en of mail krijgt voor de vervolgactiviteit in dat proces. Hierbij kunnen er nooit twee gebruikers tegelijkertijd één activiteit afhandelen. 
</t>
  </si>
  <si>
    <t>A.03.XX</t>
  </si>
  <si>
    <t>Gebruikersvriendelijkheid en flexibiliteit</t>
  </si>
  <si>
    <t>A.03.01</t>
  </si>
  <si>
    <t xml:space="preserve">Het systeem moet gebruikersvriendelijk zijn, overzichtelijk en eenduidig in het gebruik. De informatie staat logisch geordend op het scherm en is in één oogopslag te zien. De gebruiker hoeft niet onnodig/veel te scrollen en te clicken. </t>
  </si>
  <si>
    <t>A.03.02</t>
  </si>
  <si>
    <t>De functionaliteiten voor gebruik en beheer zijn ondergebracht in éénzelfde applicatie.</t>
  </si>
  <si>
    <t>A.03.03</t>
  </si>
  <si>
    <t>Het systeem voorziet in een doorzoekbare database met helpfunctie voor gebruikers en applicatiebeheerders incl. indexering met zoekmechanisme op trefwoorden of delen daarvan die overal vanuit de applicatie aan te roepen is. Volledig in het Nederlands. De helpfunctie is contextgevoelig. De gebruiker krijgt direct het helponderdeel te zien waar hij op dat moment zijn zoekopdracht naartoe heeft verwezen.</t>
  </si>
  <si>
    <t>A.03.04</t>
  </si>
  <si>
    <t xml:space="preserve">Het systeem en alle documentatie - voor zowel gebruik als beheer - zijn volledig Nederlandstalig, en online beschikbaar. De documentatie bevat een volledige beschrijving, handleidingen voor eindgebruikers en beheerders, een volledige applicatietopologie inclusief onderlinge relaties, afhankelijkheden en connecties met andere applicaties en systemen. Iedere nieuwe versie/release wordt begeleid door een overzicht van gewijzigde functionaliteiten waarbij ook inzichtelijk is welke impact dit heeft op de beveiliging en techniek (releasenotes). In de documentatie wordt duidelijk beschreven wat de consequenties zijn voor de werking van de applicatie ten opzichte van vorige versies.
</t>
  </si>
  <si>
    <t>A.03.05</t>
  </si>
  <si>
    <t xml:space="preserve">Gemeente Beekdaelen of haar medegebruikers en IT dienstverlener Solido is gerechtigd de documentatie geheel of gedeeltelijk te reproduceren voor intern gebruik.
</t>
  </si>
  <si>
    <t>A.03.06</t>
  </si>
  <si>
    <t xml:space="preserve">Het systeem voorziet in een intuïtieve en uitgebreide zoekfunctionaliteit op trefwoorden of delen daarvan. Deze is vanuit de overkoepelende zoekbalk overal in de applicatie aan te roepen. Met de zoekfunctie is het mogelijk om op alle in het systeem voorkomende gegevens (velden) of delen daarvan te zoeken.
</t>
  </si>
  <si>
    <t>A.03.07</t>
  </si>
  <si>
    <t>Het systeem voorziet in een intelligente en contextgevoelige zoekfunctie die kan omgaan met spellingsfouten, verbeteringsvoorstellen doet etc. Beschrijf de zoekfunctionaliteit volledig.
Het systeem biedt ook de mogelijkheid om in documenten te zoeken (fulltext search). Licht de mogelijkheden en beperkingen duidelijk toe.</t>
  </si>
  <si>
    <t xml:space="preserve">Wens </t>
  </si>
  <si>
    <t>A.03.08</t>
  </si>
  <si>
    <t xml:space="preserve">Het systeem moet controleren op gegevensinvoer door middel van referentietabellen die door de opdrachtgever zelf ingericht en onderhouden kunnen worden.
</t>
  </si>
  <si>
    <t>A.03.09</t>
  </si>
  <si>
    <t xml:space="preserve">Het systeem moet realtime zijn, wat wil zeggen dat altijd de actuele informatie getoond wordt zoals deze is vastgelegd. Informatie vastgelegd in de ene module wordt direct verwerkt in gekoppelde modules zonder vertraging.
</t>
  </si>
  <si>
    <t>A.03.10</t>
  </si>
  <si>
    <t>Het systeem moet, bij invoer van mutaties, controleren op beleidsregels, CAO, dubbele invoer en op de logica van velddefinities. Bij evt. fouten moet het systeem mutaties niet uitvoeren en een waarschuwing geven aan de gebruiker.
Het systeem bevat tenminste validatie- en/of consistentiecontroles op de volgende ingevoerde, gewijzigde en verwijderde gegevens en signaleert afwijkingen: 
- dubbele invoer van gegevens
- verplichte velden
- controle van invoerformaten (numeriek, alfanumeriek, datumvelden etc.)
- waardenbereik (bijv. maximum waarden of bedragen)
- persoonsgegevens
- uren per week
- start- en einddatum
- salarissen
- loonheffingen
- vergoedingen
- verlofaanvragen in combinatie met verlofsaldi
- ziek- en betermeldingen
- juiste regelingen en percentages voor pensioenafdrachten
- premies en aangiftebestanden
- authenticaties
- autorisaties</t>
  </si>
  <si>
    <t>DV.01.xx</t>
  </si>
  <si>
    <t>Dienstverlening</t>
  </si>
  <si>
    <t>DV.01.01</t>
  </si>
  <si>
    <t xml:space="preserve">De opdrachtnemer levert het systeem in een veilige hosted omgeving, die volledig is afgeschermd en niet toegankelijk is voor andere partijen, opdrachtgevers of klanten. De omgeving dient tenminste logisch gescheiden te zijn. De opdrachtnemer is volledig verantwoordelijk voor het technisch systeem- en applicatiebeheer inclusief beveiliging en onderhoud. De opdrachtnemer ontzorgt de opdrachtgever op technisch gebied volledig. </t>
  </si>
  <si>
    <t>DV.01.02</t>
  </si>
  <si>
    <t xml:space="preserve">De opdrachtnemer stelt zonder additionele kosten naast de productieomgeving ook structureel een test-/acceptatieomgeving van het systeem ter beschikking (OTAP) die voor elke module/programmaonderdeel (Salarisadministratie, P&amp;O, ESS, rapportages) te gebruiken is. Dit maakt gericht testen mogelijk en verkleint de kans op fouten en risico's van financieel-gevoelige en privacy-gevoelige gegevens.Deze omgevingen zijn logisch van elkaar gescheiden. Deze dienst maakt deel uit van de standaard oplossing en is inbegrrepen in de reguliere jaarlijkse onderhoudskosten.
</t>
  </si>
  <si>
    <t>DV.01.03</t>
  </si>
  <si>
    <t xml:space="preserve">Ter voorkoming van risico's in de verwerking is de test-/acceptatieomgeving volledig afgeschermd van de productieomgeving. De scheiding is op zowel programma als op databestandniveau aangebracht. </t>
  </si>
  <si>
    <t>DV.01.04</t>
  </si>
  <si>
    <t xml:space="preserve">Nieuwe releases kunnen worden getest en zijn voorzien van nieuwe documentatie. </t>
  </si>
  <si>
    <t>DV.01.05</t>
  </si>
  <si>
    <t>De opdrachtnemer publiceert bij (voorlopige) gunning een roadmap voor het versiebeheer en releases van de applicatie. De opdrachtnemer houdt de roadmap actueel.</t>
  </si>
  <si>
    <t>DV.01.06</t>
  </si>
  <si>
    <t xml:space="preserve">Noodzakelijke aanpassingen (updates) om het systeem technisch en functioneel naar behoren te laten functioneren, zoals beschreven in eis A.01.03, maken deel uit van de standaard oplossing en zijn inbegrepen in de reguliere jaarlijkse onderhoudskosten. </t>
  </si>
  <si>
    <t>DV.01.07</t>
  </si>
  <si>
    <t>Wanneer er nieuwe functionaliteiten worden ontwikkeld waarbij er sprake is van significante (complexe) wijzigingen die leiden tot grote upgrades, anders dan de noodzakelijke aanpassingen genoemd onder eis A.01.02, dan maken deze automatisch deel uit van de standaardoplossing en kunnen hiervoor indien vooraf besproken en akkoord bevonden reële kosten in rekening worden gebracht.</t>
  </si>
  <si>
    <t>DV.01.08</t>
  </si>
  <si>
    <t>DV.01.09</t>
  </si>
  <si>
    <t>De opdrachtnemer heeft een telefonische helpdesk die op werkdagen te bereiken is tussen 08:30 uur en 17:00 uur. De helpdesk van de opdrachtnemer kan benaderd worden met zowel technische als functionele vragen/ issues. De medewerkers van deze helpdesk wordt bemensd door medewerkers die de Nederlandse taal in woord en geschrift beheersen. Het helpdeskportaal is ook buiten deze kantoortijden bereikbaar. De helpdeskondersteuning is een onderdeel van de overeenkomst. De kosten zijn inbegrepen in de reguliere jaarkosten zoals opgenomen op het inschrijfbiljet.</t>
  </si>
  <si>
    <t>DV.01.10</t>
  </si>
  <si>
    <t>Salaristabellen worden door de opdrachtnemer bijgewerkt en de mutaties worden zowel in het salarissysteem alsook in het Personeelsinformatiesysteem bijgewerkt.</t>
  </si>
  <si>
    <t>DV.01.11</t>
  </si>
  <si>
    <t xml:space="preserve">Sociale en fiscale wet- en regelgeving wordt door de opdrachtnemer up-to-date gehouden en looncodes/looncomponenten werken conform de op dat moment geldende fiscale voorschriften.
</t>
  </si>
  <si>
    <t>DV.01.12</t>
  </si>
  <si>
    <t xml:space="preserve">De opdrachtnemer biedt mogelijkheden voor inbreng van nieuwe ontwikkelwensen en inspraak door de gemeente (klanten), zoals deelname  aan een actieve gebruikerscommunity en tijdens de periodieke accountgesprekken.
</t>
  </si>
  <si>
    <t>DV.01.13</t>
  </si>
  <si>
    <t xml:space="preserve">De opdrachtnemer stemt in met de voorwaarden en verplichtingen voor duurzaamheid (MVO) en social return zoals beschreven in het aanbestedingsdocument en  voldoet geheel aan deze verplichtingen.
</t>
  </si>
  <si>
    <t>DV.01.14</t>
  </si>
  <si>
    <t>DV.01.15</t>
  </si>
  <si>
    <t xml:space="preserve">Jaarlijks plant de opdrachtnemer een accountgesprek met de opdrachtgever waarin de aangeboden en uitgevoerde diensten worden geëvalueerd, nieuwe wensen en ontwikkelingen worden besproken en  afspraken worden vastgelegd in een verslag . Dit accountgesprek vindt minimaal eenmaal per jaar plaats en zo nodig vaker.
</t>
  </si>
  <si>
    <t>DV.01.16</t>
  </si>
  <si>
    <t>Alle in het systeem vastgelegde gegevens waarvan de gebruiker eigenaar is en die door het systeem wordt ingelezen, gebruikt of verwerkt zijn en blijven eigendom van de gebruiker. De opdrachtnemer garandeert bij het einde van de contracttermijn een volledige overdracht van alle data. Alle data blijft eigendom van opdrachtgever. Er zijn geen additionele kosten voor een volledige export van data, metadata en documenten aan te leveren aan opdrachtgever welke bruikbaar is voor implementatie in het nieuwe systeem (digitale overdracht): éénmaal voor de proefmigratie en eenmaal voor de definitieve migratie. De kosten zijn inbegrepen in de inschrijfprijs in de bijlage "Inschrijfbiljet" bij het aanbestedingsdocument.</t>
  </si>
  <si>
    <t>DV.01.17</t>
  </si>
  <si>
    <t>DV.01.18</t>
  </si>
  <si>
    <t>Totaal aantal wensen:</t>
  </si>
  <si>
    <t>Kosten te dragen die voortvloeien uit de exit, indien de niet-naleving aan de leverancier te wijten is.</t>
  </si>
  <si>
    <t>Plan van Aanpak en implementatie (IMP)</t>
  </si>
  <si>
    <t>IMP.01.XX</t>
  </si>
  <si>
    <t>Implementatie</t>
  </si>
  <si>
    <t>IMP.01.01</t>
  </si>
  <si>
    <t xml:space="preserve">De opdrachtnemer stelt t.b.v. de implementatie een projectleider aan, die als aanspreekpunt tussen opdrachtnemer en opdrachtgever fungeert. De projectleider of diens vervanger is gedurende de implementatie op werkdagen tijdens kantooruren telefonisch (en per e-mail) bereikbaar.
</t>
  </si>
  <si>
    <t>IMP.01.02</t>
  </si>
  <si>
    <t xml:space="preserve">De opdrachtnemer begeleidt de implementatie inclusief migratie, conversie en opleidingen op basis van een implementatieplan dat de opdrachtnemer meestuurt bij de inschrijving. De opdrachtnemer verwerkt de volgende onderdelen in het implementatieplan: fasen; concrete stappen per fase inclusief installatie,  conversie, migratie, inrichten formulieren, brieven (modeldocumenten), workflows, rapportages, koppelingen/gegevensuitwisselingen, opleidingen, test, acceptatie, livegang en nazorg; inschatting van de benodigde tijd per stap en fase; rollen, verantwoordelijkheden, mijlpalen, planning, communicatie, rapportage, escalatie en  risicomanagement. Het implementatieplan omvat het gehele systeem inclusief sjablonen voor formulieren en brieven (modeldocumenten), workflows, rapportages en koppelingen. </t>
  </si>
  <si>
    <t>IMP.01.03</t>
  </si>
  <si>
    <t>IMP.01.04</t>
  </si>
  <si>
    <t>De opdrachtnemer levert tijdig degelijke trainingen bestaande uit gerichte curusssen, cursusmateriaal en naslagwerk voor applicatiebeheerders en gebruikers om het systeem met de benodigde kennis op een efficiënte en doelgerichte wijze te kunnen gebruiken en beheren. De opleidingen worden door vakbekwame en ervaren docenten gegeven.</t>
  </si>
  <si>
    <t>IMP.01.05</t>
  </si>
  <si>
    <t xml:space="preserve">De opdrachtnemer stelt de opdrachtgever tijdig in staat gebruiks-, prestatie- , functionaliteits-, beveiligings- en technische testen uit te voeren ten behoeve van de oplevering en acceptatie van het systeem. De opdrachtnemer richt hiertoe een testomgeving in, in een vergelijkbare structuur als de uiteindelijke systeemomgeving.
</t>
  </si>
  <si>
    <t>IMP.01.06</t>
  </si>
  <si>
    <t xml:space="preserve">De testen worden afgenomen in zowel een testomgeving als in de uiteindelijke operationele systeemomgeving.
</t>
  </si>
  <si>
    <t>IMP.01.07</t>
  </si>
  <si>
    <t>IMP.01.08</t>
  </si>
  <si>
    <t xml:space="preserve">De opdrachtnemer past kwalitatief hoogwaardige conversiesoftware toe, waarin controlefunctionaliteit is inbegrepen en tevens uitvalrapportages worden gegenereerd De opdrachtnemer levert tevens controlelijsten aan de opdrachtgever waaruit blijkt dat alle aangeleverde gegevens (inclusief metadata en documenten) daadwerkelijk goed zijn overgezet in het nieuwe systeem. 
</t>
  </si>
  <si>
    <t>IMP.01.09</t>
  </si>
  <si>
    <t>Voorafgaand aan de definitieve conversie en migratie vindt minimaal 1 proefconversie en-migratie plaats.</t>
  </si>
  <si>
    <t>IMP.01.10</t>
  </si>
  <si>
    <t xml:space="preserve">Tijdens de migratie mag het primaire proces van de opdrachtgever niet verstoord worden. Indien dit niet mogelijk is, dient vooraf een alternatieve oplossing te worden gevonden in overleg met opdrachtgever.
</t>
  </si>
  <si>
    <t>IMP.01.11</t>
  </si>
  <si>
    <t xml:space="preserve">De opdrachtnemer zet voldoende capaciteit (personen) in met voldoende kennis en vaardigheden van het systeem én de bedrijfsvoering en organisatie van een gemeente, om te garanderen dat de implementatie soepel verloopt. </t>
  </si>
  <si>
    <t>IMP.01.12</t>
  </si>
  <si>
    <t xml:space="preserve">Solido fungeert voor de gemeente Beekdaelen als externe ICT-dienstverlener. De opdrachtnemer levert in samenspraak met de functioneel beheerder van Beekdaelen de benodigde documentatie aan Solido om het systeem voor Beekdaelen vlekkeloos te kunnen implementeren. </t>
  </si>
  <si>
    <t>IMP.01.13</t>
  </si>
  <si>
    <t xml:space="preserve">De implementatie van de applicatie wordt uitgevoerd door een projectorganisatie van opdrachtgever en opdrachtnemer.  De projectorganisatie blijft intact tot het moment van decharge na oplevering. 
</t>
  </si>
  <si>
    <t>IMP.01.14</t>
  </si>
  <si>
    <t xml:space="preserve">Functioneel beheerders zijn zodanig opgeleid dat zij onafhankelijk van de opdrachtnemer processen kunnen inrichten en gebruikers kunnen begeleiden.
</t>
  </si>
  <si>
    <t>IMP.01.15</t>
  </si>
  <si>
    <t xml:space="preserve">De applicatie wordt, behoudens overmacht, ononderbroken door dezelfde projectdeelnemers vanuit de opdrachtnemer geïmplementeerd. Onder overmacht valt ziekte en wijziging van werkgever.
</t>
  </si>
  <si>
    <t>IMP.01.16</t>
  </si>
  <si>
    <t>IMP.01.17</t>
  </si>
  <si>
    <t xml:space="preserve">De opdrachtnemer stelt data-analyses ter beschikking om bij het schaduwdraaien op basis van de totalisers en checksums de juistheid van de salarisverwerking  in zijn geheel en per gebruikte uitvoercode/looncomponent te kunnen beoordelen.
</t>
  </si>
  <si>
    <t>IMP.01.18</t>
  </si>
  <si>
    <t xml:space="preserve">Tijdens de nazorgfase is voldoende capaciteit gereserveerd door opdrachtnemer voor het oplossen van issues, en eventuele restpunten. De Nazorgfase behelst de eerste 3 maanden na de daadwerkelijke eerste productie. 
</t>
  </si>
  <si>
    <t>Aantal wensen</t>
  </si>
  <si>
    <t>Beheer en Techniek (BT)</t>
  </si>
  <si>
    <t>BT 01.XX</t>
  </si>
  <si>
    <t xml:space="preserve">Technische eisen algemeen </t>
  </si>
  <si>
    <t>BT.01.01</t>
  </si>
  <si>
    <t>Het systeem is tijd-, plaats- en apparaatonafhankelijk beschikbaar. Dit betekent dat het systeem op alle gebruikelijke gangbare (mobiele) appartuur zonder beperkingen en zonder verlies van functionaliteit functioneert. Het systeem ondersteunt ook alle gangbare besturingssystemen waaronder minimaal iOS, Android en Windows en alle gangbare browsers en garandeert een goede werking. Dit geldt ook voor de gangbare mulitfunctionals van Canon.</t>
  </si>
  <si>
    <t>BT.01.02</t>
  </si>
  <si>
    <t xml:space="preserve">Het systeem is responsive en/of biedt toegang middels een native app. Het systeem ondersteunt op alle (mobiele) apparatuur de mogelijkheid om in de processen gescande documenten toe te voegen als bijlage (denk aan bonnen bij een declaratie, een ID-bewijs bij een indiensttreding, een VOG en een betalingsbewijs). Deze documenten moeten toegevoegd kunnen worden aan het digitaal dossier, verzuimdossier en  zijn in geval van een vergissing opschoonbaar. </t>
  </si>
  <si>
    <t>BT.01.03</t>
  </si>
  <si>
    <t xml:space="preserve">Gegevensuitwisselingen die frequent of in grote getale plaatsvinden worden geautomatiseerd verwerkt.  
</t>
  </si>
  <si>
    <t>BT.01.04</t>
  </si>
  <si>
    <t xml:space="preserve">Gegevensuitwisselingen gebruiken open standaarden. De gebruikte techniek (API -connectoren) is beproefd en getest voor de meest gebruikelijke applicaties. Licht de mogelijkheden, gebruikte standaarden en de gebruikte techniek toe. 
</t>
  </si>
  <si>
    <t>BT.01.05</t>
  </si>
  <si>
    <t xml:space="preserve">De opdrachtnemer levert de aangeboden oplossing op basis van "Bewezen Techniek". De aangeboden oplossing is minimaal drie jaar in gebruik bij een vergelijkbare organisatie. </t>
  </si>
  <si>
    <t>BT.01.06</t>
  </si>
  <si>
    <t>BT.02.XX</t>
  </si>
  <si>
    <t>Technische eisen systeem (de applicatie)</t>
  </si>
  <si>
    <t>BT.02.01</t>
  </si>
  <si>
    <t xml:space="preserve">het systeem is web gebaseerd. De responstijd van het systeem in termen van dat resultaten van een handeling op het scherm getoond worden, is in 95% van de gevallen minder dan 3 tot 5 seconden.
</t>
  </si>
  <si>
    <t>BT.02.02</t>
  </si>
  <si>
    <t xml:space="preserve">De cloudapplicatie, webportal en app dienen op grond van het Besluit Digitale Toegankelijkheid gedurende de gehele contractduur te voldoen aan de Web Accessibility Guidelines (WCAG-richtlijnen) volgens de norm Europese norm EN 301 549 (norm voor Digitale Toegankelijkheid). Op dit moment geldt: WCAG 2.1 niveau A en AA. Graag aantonen bij (voorlopige) gunning middels een toegankelijkheidsverklaring en officiële onderzoeksrapportage die niet ouder is dan 3 jaar. Hieruit blijkt hoe digitaal toegankelijk de website(s) en app(s) van het systeem zijn.
</t>
  </si>
  <si>
    <t>BT.02.03</t>
  </si>
  <si>
    <t xml:space="preserve">Instellingen worden in de gebruikersprofielen opgeslagen en zijn dus niet machine gebonden.
</t>
  </si>
  <si>
    <t>BT.02.04</t>
  </si>
  <si>
    <t xml:space="preserve">Het systeem gebruikt/ondersteunt MS Office 365 middels een integratie/koppeling. Licht de mogelijkheden toe, met welke apps van M365 het systeem een integratie/koppeling heeft en geef aan volgens welke techniek van deze integratie/koppeling is gerealiseerd.
</t>
  </si>
  <si>
    <t>BT.02.05</t>
  </si>
  <si>
    <t>Het wijzigen van licenties dient snel en eenvoudig door de opdrachtgever in het klantportaal te kunnen worden gerealiseerd. De wijziging dient op dezelfde werkdag gerealiseerd (en daarmee beschikbaar) te zijn.</t>
  </si>
  <si>
    <t>BT.02.06</t>
  </si>
  <si>
    <t xml:space="preserve">Het systeem ondersteunt de unicode tekenset UTF-8.
</t>
  </si>
  <si>
    <t>BT.02.07</t>
  </si>
  <si>
    <t xml:space="preserve">Het systeem maakt geen gebruik van Netbios en WINS.
</t>
  </si>
  <si>
    <t>BT.02.08</t>
  </si>
  <si>
    <t xml:space="preserve">Het systeem ondersteunt het gebruik van hard- en software ten behoeve van de toegankelijkheid voor mensen met een functiebeperking. 
</t>
  </si>
  <si>
    <t>BT.02.09</t>
  </si>
  <si>
    <t>Het systeem biedt de mogelijkheid om op basis van een standaard kopplvlak data te koppelen aan een Datawarehouse/BI omgeving van de opdrachtggever.</t>
  </si>
  <si>
    <t>BT.02.10</t>
  </si>
  <si>
    <t>Het systeem biedt de mogelijkheid van een geautomatiseerde koppeling met een Datawarehouse/BI omgeving op basis van een standaard API, zodat gegevensupdates automatisch kunnen  worden uitgewisseld naar het datawarehouse/BI omgeving van de opdrachtgever. Licht toe en beschrijf welke standaard API hiervoor wordt gebruikt.</t>
  </si>
  <si>
    <t>BT.03.XX</t>
  </si>
  <si>
    <t>Functioneel beheer/Applicatiebeheer</t>
  </si>
  <si>
    <t>BT.03.01</t>
  </si>
  <si>
    <t>Het functioneel beheer en de verdere inrichting na de eerste inrichting moet zelfstandig kunnen worden uitgevoerd door functionele beheerders van opdrachtgever. 
Het functioneel beheer wordt door de opdrachtgever uitgevoerd. Daarin voert de opdrachtgever de volgende werkzaamheden uit (niet limitatief): 
•	Inrichten en in gebruik nemen van nieuwe workflows, wijzigen van bestaande workflows
•	Autorisatiebeheer gebruikersbeheer, rollen en rechten
•	Aanmaken van looncomponenten en inrichten journaalposten
•	Ontwerpen en inrichten van sjablonen en documenten
•	Inrichten of wijzigen inrichting personeelsdossiers
•	Ontwerpen, maken en draaien van rapportages en analyses 
* Testen/controleren van nieuwe releases, migraties en conversies (functionaliteit en data)
* Doorvoeren van wijzigingen in de configuratie (bijv. na installatie van een nieuw release door de opdrachtnemer)
* Inrichten of wijzigen inrichting personeelsdossiers
•	Invoeren van premiepercentages
•	Oplossen van applicatieproblemen of doorgeleiden naar de opdrachtnemer inclusief toezicht op afhandeling</t>
  </si>
  <si>
    <t>BT.03.02</t>
  </si>
  <si>
    <t>De functioneel beheerder kan de functionele beheertaken uitvoeren zonder dat dit invloed heeft op de werking van het systeem voor gebruikers. Gebruikers kunnen ingelogd blijven en volledig gebruik maken van het systeem tijdens uitvoering van de functionele beheertaken.</t>
  </si>
  <si>
    <t>BT.03.03</t>
  </si>
  <si>
    <t xml:space="preserve">Het systeem is door de functioneel beheerder gemakkelijk in te richten/aan te passen aan de beoogde werkwijze van de gemeente zonder dat maatwerk of aanvullende code nodig is (zero coded).  Dit geldt ook voor de (help-)teksten en menustructuren. Hiervoor heeft de functioneelbeheerder geen kennis nodig van programmeertalen zoals Java, C#, .Net of Python nodig.
</t>
  </si>
  <si>
    <t>BT.03.04</t>
  </si>
  <si>
    <t xml:space="preserve">Foutmeldingen moeten logisch, zelf verklarend en begrijpelijk zijn voor de gebruiker. Foutmeldingen dienen voor de funtioneel beheerder gemakkelijk terug te vinden zijn in de Help database of in de instructie binnen het systeem. 
</t>
  </si>
  <si>
    <t>BT.03.05</t>
  </si>
  <si>
    <t>De functioneel beheerder kan het systeem na oplevering en training zelf op een eenvoudige wijze verder inrichten en onderhouden, o.a. voor nieuwe en/of afwijkende regels en werkwijzen rondom declaraties, vergoedingen, salarisregelingen, ouderschapsregelingen en arbeidscontracten. Workflows, rollen en processen zijn voor de opdrachtgever eenvoudig configureerbaar (aanpasbaar aan de beoogde werkwijze) zonder dat maatwerk nodig is.</t>
  </si>
  <si>
    <t>BT.03.06</t>
  </si>
  <si>
    <t>De functioneelbeheerder heeft de mogelijkheid om meerdere varianten in te richten voor regels en werkwijzen, o.a. rondom declaraties, vergoedingen, salarisregelingen, ouderschapsregelingen en arbeidscontracten.</t>
  </si>
  <si>
    <t>BT.03.07</t>
  </si>
  <si>
    <t>De functioneel beheerder moet voor de werkgever(snummers) de workflow en processen zelf kunnen inrichten, aanpassen en verwijderen. De procesdefinities kennen versiebeheer op tenminste begin- en einddatum. Reeds opgestarte processen worden altijd volgens de oorspronkelijke definitie afgehandeld tenzij de organisatie hiervan bewust wil afwijken.</t>
  </si>
  <si>
    <t>BT.03.08</t>
  </si>
  <si>
    <t xml:space="preserve">De functioneel beheerder moet de formulieren/brieven/documenten die gebruikt worden in de workflow zelf kunnen inrichten en aanpassen. Hierbij kunnen invoervelden gebruikt worden uit het hele systeem/de andere "modules" zoals salaris of P&amp;O..
</t>
  </si>
  <si>
    <t>BT.03.09</t>
  </si>
  <si>
    <t xml:space="preserve">De functioneel beheerder moet in de rol van workflowmanager alle openstaande taken kunnen afronden of verwijderen; bij uitdiensttreding mogen er geen taken open blijven staan.
</t>
  </si>
  <si>
    <t>BT.03.10</t>
  </si>
  <si>
    <t xml:space="preserve">Het is voor de opdrachtgever niet mogelijk om via het systeem systeemcommando’s uit te voeren en niet nodig om vanaf een systeemprompt services te moeten starten, stoppen of te herstarten of vanaf een systeemprompt functionele beheeractiviteten te verrichten.
</t>
  </si>
  <si>
    <t>BT.03.11</t>
  </si>
  <si>
    <t xml:space="preserve">Het systeem vereist geen remote desktop connecties met servers voor functioneel beheer.
</t>
  </si>
  <si>
    <t>BT.04.XX</t>
  </si>
  <si>
    <t>Autorisaties</t>
  </si>
  <si>
    <t>BT.04.01</t>
  </si>
  <si>
    <t>Het systeem heeft autorisatie-instellingen waardoor inzage of mutatie van gegevens voor gebruikers beperkt of uitgebreid kan worden afhankelijk van taak/functie/rol waarvoor zij gemachtigd zijn om specifieke gegevens in te zien of te wijzigen. 
Het systeem voorziet in een overzicht met Rollen en Rechten t.b.v. de accountantscontrole of Audit.</t>
  </si>
  <si>
    <t>BT.04.02</t>
  </si>
  <si>
    <t xml:space="preserve">Een medewerker moet voor een of meerdere werkgevers(nummers)/ bedrijfsnummers/ organisaties kunnen worden geautoriseerd, waarbij de autorisatie voor deze medewerker per onderdeel moet kunnen verschillen.
</t>
  </si>
  <si>
    <t>BT.04.03</t>
  </si>
  <si>
    <t xml:space="preserve">Medewerkers die niet geautoriseerd zijn voor een bepaalde functie krijgen een melding dat zij niet geautoriseerd zijn voor de desbetreffende functie als zij deze aanroepen.
</t>
  </si>
  <si>
    <t>BT.04.04</t>
  </si>
  <si>
    <t xml:space="preserve">Functionaliteiten waarvoor een gebruiker niet geautoriseerd is, zijn voor de gebruiker niet zichtbaar.
</t>
  </si>
  <si>
    <t>BT.05.XX</t>
  </si>
  <si>
    <t>Beveiliging en privacy</t>
  </si>
  <si>
    <t>BT.05.01</t>
  </si>
  <si>
    <t>De opdrachtnemer accepteert de maatregelen uit de Baseline Informatiebeveiliging Overheid (BIO), voor zover van toepassing, en past deze toe op de geleverde producten en/of diensten. Hij verklaart dat hij gedurende de gehele contractduur blijft voldoen aan de actuele kwaliteitseisen/normen van de BIO/voor informatiebeveiliging. Op dit moment geldt de BIO versie 1.0 (https://bio-overheid.nl/media/1572/bio-versie-104zv_def.pd). Momenteel is BIO-versie 2.0 in ontwikkeling. Bij voorlopige gunning toont de opdrachtnemer dit aan middels een rapportage die niet ouder is dan 1 jaar of laat de opdrachtnemer alsnog een onafhankelijke audit uitvoeren en levert hij de auditrapportage binnen drie maandne aan. Ook verklaart de opdrachtnemer dat hij in de toekomst jaarlijks auditrapportages aanlevert waaruit blijkt dat hij blijft voldoen aan deze norm.</t>
  </si>
  <si>
    <t>BT.05.02</t>
  </si>
  <si>
    <t>BT.05.03</t>
  </si>
  <si>
    <t xml:space="preserve">De opdrachtnemer voert de SaaS-dienst zo uit, dat alle data integer, betrouwbaar en beschikbaar blijven. De daartoe genomen maatregelen dienen zowel de omgeving waar data zal worden verwerkt en opgeslagen, als de personen met toegang tot de data, elektronische verzending van data en het vervoer van data op draagbare media, af te dekken. Opdrachtnemer dient dit op verzoek te kunnen aantonen.
</t>
  </si>
  <si>
    <t>BT.05.04</t>
  </si>
  <si>
    <t xml:space="preserve">In het geval van gunning accepteert de opdrachtnemer dat (beveiligings)incidenten direct gemeld worden aan de opdrachtgever, en als dat wettelijk noodzakelijk is ook aan Autoriteit Persoonsgegevens. Bij niet gemelde incidenten waar persoonsgegevens bij betrokken zijn, zal de opdrachtgever een ontvangen boete en ontstane schade verhalen op de opdrachtnemer.
</t>
  </si>
  <si>
    <t>BT.05.05</t>
  </si>
  <si>
    <t>BT.05.06</t>
  </si>
  <si>
    <t xml:space="preserve">De opdrachtnemer verklaart dat alle voorwaarden en eisen die gelden voor personeel van de opdrachtnemer ook van toepassing zijn op derden, die in opdracht van de opdrachtnemer diensten verrichten voor de opdrachtgever.
</t>
  </si>
  <si>
    <t>BT.05.07</t>
  </si>
  <si>
    <t>Gegevenstransport en -opslag worden op een passende manier beveiligd waarbij deze volgens een te allen tijde gangbare (veilige) encryptie-technologie worden versleuteld. De minimaal verplichte standaard is momenteel Advanced Encryption met 256-bits sleutel ofwel Standard AES-256 of hoger (Post-quantum cryptografie: PQC).</t>
  </si>
  <si>
    <t>BT.05.08</t>
  </si>
  <si>
    <t>Gegevens worden opgeslagen in de Europese Economische Ruimte (EER).</t>
  </si>
  <si>
    <t>BT.05.09</t>
  </si>
  <si>
    <t>Het systeem is benaderbaar via een fully qualified domain name (FQDN)</t>
  </si>
  <si>
    <t>BT.05.10</t>
  </si>
  <si>
    <t xml:space="preserve">Toegang tot het systeem is dwingend geregeld via een autorisatie op gebruikersnaam.
</t>
  </si>
  <si>
    <t>BT.05.11</t>
  </si>
  <si>
    <t>Authenticatie vindt plaats op het niveau van de eindgebruiker: 1. in de gehele keten via 2FA twee-traps authenticatie  2. of via SSO op basis van de door Solido geleverde MS Azure Entra ID bij inlog in de omgeving van de Gemeente Beekdaelen.</t>
  </si>
  <si>
    <t>BT.05.12</t>
  </si>
  <si>
    <t xml:space="preserve">Voor gecentraliseerde authenticatie en autorisatie van gebruikers en componenten wordt Microsoft Active Directory met Azure Entra ID ondersteund.
</t>
  </si>
  <si>
    <t>BT.05.13</t>
  </si>
  <si>
    <t xml:space="preserve">Binnen het systeem wordt Role Based Access Control (RBAC) gebruikt.
</t>
  </si>
  <si>
    <t>BT.05.14</t>
  </si>
  <si>
    <t xml:space="preserve">Het systeem voorziet in goede scheiding tussen functioneel-, technisch-, applicatie,- en gebruikersbeheer.
</t>
  </si>
  <si>
    <t>BT.05.15</t>
  </si>
  <si>
    <t xml:space="preserve">Er is geen rechtstreekse toegang mogelijk tot systemen op het interne netwerk. Eventueel kan beveiligde toegang via een (reverse) proxy worden gerealiseerd.
</t>
  </si>
  <si>
    <t>BT.05.16</t>
  </si>
  <si>
    <t xml:space="preserve">De geboden oplossing maakt geen inbreuk op de beschikbaarheid, integriteit en vertrouwelijkheid van andere op het netwerk aangesloten systemen. 
</t>
  </si>
  <si>
    <t>BT.05.17</t>
  </si>
  <si>
    <t xml:space="preserve">Het systeem beschikt over een eigen audittrail. Deze kan niet ongemerkt worden gewijzigd of gewist. Elke gebruikers-, beheerders- en systeemhandeling inclusief in- en uitloggen, berichten en mutaties vanuit de applicatie wordt vastgesteld in de audittrail zodat gebeurtenissen/handelingen in het systeem te allen tijde inzichtelijk gemaakt kunnen worden en hiermee controleerbaar zijn. Minimaal worden de volgende gegevens vastgelegd: gebruikersnaam, datum en tijd, handeling, resultaat van de handeling. A </t>
  </si>
  <si>
    <t>BT.05.18</t>
  </si>
  <si>
    <t xml:space="preserve">De audittrail is op verzoek van de opdrachtgever zo nodig door geautoriseerde medewerker(s) van de opdrachtgever  (in geval van een (vermoedelijk) incident of een externe audit) in te zien en te exporteren naar een gangbaar/ standaard en leesbaar bestandsformaat. Op verzoek biedt de opdrachtnemer deze in een leesbare vorm aan.  </t>
  </si>
  <si>
    <t>BT.05.19</t>
  </si>
  <si>
    <t xml:space="preserve">Niet benodigde functionaliteit wordt niet geïnstalleerd (of geautoriseerd) om kwetsbaarheden te verminderen.
</t>
  </si>
  <si>
    <t>BT.05.20</t>
  </si>
  <si>
    <t>De SaaS-dienstverlening én het systeem voldoen aan de vereisten van privacy by design en privacy by default. De dienst en het systeem moeten zodanig zijn ontworpen/ingericht dat privacybescherming standaard is ingebouwd en dat het systeem zo te configureren is dat de minimale hoeveelheid persoonsgegevens wordt verwerkt én dat deze niet onnodig lang bewaard blijven</t>
  </si>
  <si>
    <t>BT.05.21</t>
  </si>
  <si>
    <t xml:space="preserve">De opdrachtnemer ondersteunt de opdrachtgever in het uitvoeren van een Data Protection Impact Analysis (DPIA) door het beantwoorden van de voor de opdrachtnemer bestemde onderdelen en vraagstukken. Deze werkzaamheden zijn inbegrepen in de aangeboden prijs.
</t>
  </si>
  <si>
    <t>BT.05.22</t>
  </si>
  <si>
    <t xml:space="preserve">Met alle leveranciers die als verwerker voor of namens de opdrachtnemer persoonsgegevens verwerken, worden verwerkersovereenkomsten gesloten waarin alle wettelijk vereiste afspraken zijn vastgesteld.
</t>
  </si>
  <si>
    <t>BT.05.23</t>
  </si>
  <si>
    <t xml:space="preserve">De opdrachtnemer toont na gunning aan dat de betrouwbaarheid van de geleverde dienst en het systeem is geborgd d.m.v. certificering en de bijbehorende rapportage en TPM-verklaring of i.g.v. het ontbreken van een certificering een actuele auditrapportage en TPM-verklaring (niet ouder dan één jaar).   
</t>
  </si>
  <si>
    <t>BT.05.24</t>
  </si>
  <si>
    <t xml:space="preserve">De opdrachtnemer maakt na gunning de keten van toeleveranciers bekend en geeft aan welke maatregelen zijn genomen om de aan de opdrachtnemer opgelegde eisen door te vertalen naar hun toeleveranciers.
</t>
  </si>
  <si>
    <t>BT.05.25</t>
  </si>
  <si>
    <t xml:space="preserve">De opdrachtnemer kan bij voorlopige gunning maatregelen aantonen die ingevoerd zijn ten behoeve van sterke user authenticatie voor toegang tot de data. De opdrachtnemer overlegt op verzoek een beschrijving van de wijze van user authenticatie voor toegang tot data (username/wachtwoord/additionele authenticatie/sms/token/biometrisch) en aan welke specificaties dit voldoet.
</t>
  </si>
  <si>
    <t>BT.05.26</t>
  </si>
  <si>
    <t xml:space="preserve">Bij het versturen en ontvangen van e-mails en gegevens vanuit en in de applicatie wordt gebruik gemaakt van alle hiervoor relevante, voor overheden verplichte beveiligingsstandaarden, zoals op dit moment SPF, DKIM, DMARC, DNSSEC, STARTTLS, DANE, IPv4 en IPv6, HTTPS en HSTS verkeer. Hierop kan getoetst worden via www.internet.nl 
</t>
  </si>
  <si>
    <t>BT.06.XX</t>
  </si>
  <si>
    <t>Back-up, herstel en uitwijk</t>
  </si>
  <si>
    <t>BT.06.01</t>
  </si>
  <si>
    <t xml:space="preserve">Het systeem voorziet in herstelprocedures in geval van het noodzakelijkerwijs terugplaatsen van een back-up met behoud van de integriteit van de data en gerelateerde data, en in geval van herstel van bestanden.
</t>
  </si>
  <si>
    <t>BT.06.02</t>
  </si>
  <si>
    <t xml:space="preserve">Het systeem voorziet in een herstelprocedure in geval van een ten onrechte uitgevoerde systematische gegevensverstrekking.
</t>
  </si>
  <si>
    <t>BT.06.03</t>
  </si>
  <si>
    <t xml:space="preserve">In de programmatuur zijn maatregelen genomen om bij uitval of calamiteiten de integriteit van databases te garanderen (recordlocking, roll-backfunctie e.d.).
</t>
  </si>
  <si>
    <t>BT.06.04</t>
  </si>
  <si>
    <t>Het systeem dient te waarborgen dat bij calamiteiten geen mutaties verloren gaan, bijvoorbeeld via logbestanden. Licht toe in hoeverre en op welke wijze het systeem gegevensverlies i.g.v. incidenten borgt.</t>
  </si>
  <si>
    <t>BT.06.05</t>
  </si>
  <si>
    <t xml:space="preserve">Het maken van een back-up van de programmatuur en de data kan op instelbare momenten worden uitgevoerd en het systeem (afzonderlijke tabellen en de gehele database inclusief metadata en documenten) kan hersteld worden.
</t>
  </si>
  <si>
    <t>BT.06.06</t>
  </si>
  <si>
    <t>Ten behoeve van reconstructie na een calamiteit bewaart de opdrachtgever de back-ups op een ander adres buiten het datacenter waarop de dagelijkse productieverwerking plaatsvindt, en op voldoende geografische afstand.</t>
  </si>
  <si>
    <t>BT.06.07</t>
  </si>
  <si>
    <t>Het systeem heeft voorzieningen ter ondersteuning van een hoge beschikbaarheid van gegevens, ten behoeve van het tijd- en plaatsonafhankelijk werken.</t>
  </si>
  <si>
    <t>BT.07.XX</t>
  </si>
  <si>
    <t>Overige ICT-kwaliteitsnormen</t>
  </si>
  <si>
    <t>BT.07.01</t>
  </si>
  <si>
    <t>Het systeem beschikt over een eigen archiefmodule/-functionaliteit die voldoet aan de kwaliteitseisen van de Archiefwet (recordmanagement (RM)) volgens de volgende kwaliteitsnormen: NEN-ISO 16175 (informatie- en  archiefbeheer in informatiesystemen), NEN-ISO 15489-1 (informatie- en archiefmanagement) en/of NEN-ISO 23081 (metagegevens voor archiefbeheer). Bij gunning toont leverancier dit aan middels certificaten en rapportages óf is leverancier bereid kosteloos mee te werken aan de RM-toets in samenwerking met de gemeentearchivaris. Dit betekent o.a. ook dat voor de werkgever gegevens van oud-medewerkers tot 7 jaar na uitdiensttreding beschikbaar blijven.</t>
  </si>
  <si>
    <t>BT.07.02</t>
  </si>
  <si>
    <t xml:space="preserve">Het systeem voldoet aan de kwaliteitseisen en -normen voor overdracht van gegevens en documenten naar het e-depot van Divault, waaronder de MDTO/TMLO--standaard (Metagegevens voor Duurzaam Toegankelijke Overheidsinformatie), het juiste uitwisselingsformaat (ToPX XML is momenteel een gangbaar exportformaat)  en gangbare bestandsformaten (momenteel: PDF/A, XML, ODF, TIFF ). </t>
  </si>
  <si>
    <t>BT.07.03</t>
  </si>
  <si>
    <t xml:space="preserve">Het systeem maakt gebruik van algoritmes en mogelijk nu reeds en anders in de toekomst zeker ook van AI. Het systeem behoort op grond van de AI-verordening tot de categorie "hoog risico". Leverancier garandeert naleving van de verplichtingen uit de AI-wetgeving gedurende de gehele contractperiode. Leverancier garandeert op dtit moment en te voldoen aan de volgende verplichte maatregelen: 1. menselijk toezicht; 2. procedures voor incidentafhandeling; 3. transparantie over en inzicht in de werking van het systeem; 4. Registratie van AI-systemen in de EU-databank.  </t>
  </si>
  <si>
    <t>BT.07.04</t>
  </si>
  <si>
    <t>De opdrachtnemer beschikt over een ISAE 3402/SOC2 certificaat/verklaring: ISAE 3402: Verklaring over uitbestede processen, als vereiste bij financiële processen zoals salarisverwerking. SOC 2: Gericht op beveiliging, beschikbaarheid, integriteit, vertrouwelijkheid en privacy van cloudservices. Leverancier levert deze aan bij gunning.</t>
  </si>
  <si>
    <t>BT.07.05</t>
  </si>
  <si>
    <t xml:space="preserve">Het systeem voldoet aan de VNG-kwaliteitseis "Architectuur" uit het document: https://vng.nl/sites/default/files/2023-07/20230717-gemeentelijke-ict-kwaliteitsnormen-v2023-1.pdf. Denk hierbij o.a. aan GEMMA en Common Ground. Toon aan/licht toe. </t>
  </si>
  <si>
    <t>BT.07.06</t>
  </si>
  <si>
    <t xml:space="preserve">Het systeem voldoet aan de VNG-kwaliteitseis "Interoperabiliteit" uit het document: https://vng.nl/sites/default/files/2023-07/20230717-gemeentelijke-ict-kwaliteitsnormen-v2023-1.pdf. Denk hierbij o.a. aan GEMMA en Common Ground en de open standaarden van het forum standaardisatie: https://www.forumstandaardisatie.nl/open-standaarden. Het systeem ondersteunt en sluit probleemloos aan op de voor dit domein van toepassing zijnde standaard bestandsformaten volgens de lijst van het standaardisatieforum. Toon aan/licht toe. </t>
  </si>
  <si>
    <t>BT.07.07</t>
  </si>
  <si>
    <t xml:space="preserve">Het systeem voldoet aan de VNG-kwaliteitseis "Dataportabiliteit" uit het document: https://vng.nl/sites/default/files/2023-07/20230717-gemeentelijke-ict-kwaliteitsnormen-v2023-1.pdf. Denk hierbij o.a. aan data én metadata, alsook een beschrijving hiervan en aan technische open formaten zoals JSON en XML, zie voor de formaten: de open standaarden van het forum standaardisatie: https://www.forumstandaardisatie.nl/open-standaarden. Toon aan/licht toe. </t>
  </si>
  <si>
    <t>BT.07.08</t>
  </si>
  <si>
    <t>Het systeem voldoet aan de VNG-kwaliteitseis "Documentatie" uit het document: https://vng.nl/sites/default/files/2023-07/20230717-gemeentelijke-ict-kwaliteitsnormen-v2023-1.pdf. Denk hierbij o.a. aan de meegeleverde documentatie van de werking en verschillende onderdelen van het systeem en registratie in de GEMMA softwarecatalogus.</t>
  </si>
  <si>
    <t>BT.07.09</t>
  </si>
  <si>
    <t>De dienst van de opdrachtnemer voldoet aan de VNG-kwaliteitseis "E-factureren" uit het document: https://vng.nl/sites/default/files/2023-07/20230717-gemeentelijke-ict-kwaliteitsnormen-v2023-1.pdf. E-facturering volgens de standaard: https://www.forumstandaardisatie.nl/open-standaarden/nlcius. Voor het gestandaardiseerd, veilig en betrouwbaar uitwisselen van factuurgegevens is een internationale digitale infrastructuur en afsprakenstelsel ontwikkeld: Peppol.Ook de gemeente Beekdaelen is hierop aansloten. De Nederlandse Peppol-infrastructuur wordt beheerd door de Nederlandse Peppolautoriteit (peppolautoriteit.nl).  Toon aan/licht toe.</t>
  </si>
  <si>
    <t>BT.07.10</t>
  </si>
  <si>
    <t>Opdrachtnemer en systeem zijn gericht op innovatie. Dit blijkt uit de SaaS-dienst en uit het systeem. Toon aan/licht toe.</t>
  </si>
  <si>
    <t>BT.08.XX</t>
  </si>
  <si>
    <t>Database</t>
  </si>
  <si>
    <t>BT.08.01</t>
  </si>
  <si>
    <t xml:space="preserve">De database ondersteunt de Nederlandse instellingen voor taal en land. 
</t>
  </si>
  <si>
    <t>BT.08.02</t>
  </si>
  <si>
    <t>Het is mogelijk om de productiedatabase te dupliceren naar een tweede database (Test of Ontwikkel omgeving). Zo nodig met de volledige functionaliteiten, data en dossier.</t>
  </si>
  <si>
    <t>BT.08.03</t>
  </si>
  <si>
    <t xml:space="preserve">Het systeem draait op een door de database van opdrachtnemer gecertificeerde combinatie van de database met het OS. Als op een database versie geen support meer wordt gegeven, dient de applicatie gemigreerd te zijn op de volgende versie. 
</t>
  </si>
  <si>
    <t>BT.09.XX</t>
  </si>
  <si>
    <t>Vrije velden, toelichtingsvelden</t>
  </si>
  <si>
    <t>BT.09.01</t>
  </si>
  <si>
    <t xml:space="preserve">Het moet mogelijk zijn vrije velden toe te voegen aan ieder scherm per werkgever(snummer)/ organisatie. Waarbij gekozen moet kunnen worden uit de eigenschap (attribuut type):
- tekstveld,
- alfanumeriek,
- numeriek,
- valuta,
- datum,
- vinkveld.
Aan deze velden moet een keuzelijst gekoppeld kunnen worden die zelf gedefinieerd kan worden. Aanvullend is rapportage op vrije velden mogelijk. 
</t>
  </si>
  <si>
    <t>BT.10.XX</t>
  </si>
  <si>
    <t>Meerdere werkgevers</t>
  </si>
  <si>
    <t>BT.10.01</t>
  </si>
  <si>
    <t xml:space="preserve">De administratie kunnen voeren voor meerdere werkgevers(nummers)/ bedrijfsnummers/ organisaties waarvoor afwijkende arbeidsvoorwaarden, inrichting van toepassing zijn.
</t>
  </si>
  <si>
    <t>BT.11.XX</t>
  </si>
  <si>
    <t>Koppelingen</t>
  </si>
  <si>
    <t>BT.11.01</t>
  </si>
  <si>
    <t xml:space="preserve">De opdrachtnemer levert de standaard adapters (koppelingen) en verzorgt de werkzaamheden (inclusief regie en afstemming met de te koppelen leveranciers) die aan de kant van de applicatie noodzakelijk zijn om gegevensuitwisseling te laten functioneren. De opdrachtnemer levert de koppelingen op inclusief documentatie. De opdrachtnemer kan op verzoek aantonen dat de koppelingen succesvol zijn getest.
</t>
  </si>
  <si>
    <t>BT.11.02</t>
  </si>
  <si>
    <t>De opdrachtnemer verzorgt een standaard koppeling tussen het systeem en een BI-omgeving (Datawarehouse Snowflake en/of Power BI) en de financiële applicatie (Key2Financiën of vergelijkbaar).</t>
  </si>
  <si>
    <t>BT.11.03</t>
  </si>
  <si>
    <t>BT.11.04</t>
  </si>
  <si>
    <t>Voor de opdrachtgever worden gegevens met één druk op de knop geautomatiseerd en zonder dat handmatige acties nodig zijn zoals het klaarzetten van de data uitgewisseld met de volgende partijen:
1. Belastingdienst: t.b.v. uitwisseling van loonaangifte gegevens;
2. ASR/Loyalis 
3. ABP/APG t.b.v. uitwisseling van pensioengegevens;
4. Arbodiensten (geef ook aan met welke Arbodiensten);
Geef voor elk van de hierboven vermelde organisaties:
A. Een functionele beschrijving: welke gegevens er worden uitgewisseld;
B. Een technische beschrijving: welke uitwisselingsstandaard wordt gebruikt en in welk formaat de gegevens worden uitgewisseld;
C. Of de uitwisseling meerdere organisaties (gemeente Beekdaelen en Kompas) kan bedienen (multitenant);
D. Eenmalige en jaarlijkse kosten, graag opnemen in het inschrijfformulier (bijlage Prijzenblad);
E. Hoe de opdrachtnemer de opdrachtgever ontzorgt bij het realiseren/implementeren van de uitwisseling
F. Bij welke andere gemeentelijken/gemeentelijke samenwerkingsorganisaties deze uitwisseling in gebruik is.</t>
  </si>
  <si>
    <t>BT.11.05</t>
  </si>
  <si>
    <t xml:space="preserve">De opdrachtgever vindt het belangrijk dat gegevens geautomatiseerd uitgewisseld kunnen worden tussen het systeem en andere applicaties. Dit vergroot efficiency en verkleint de kans op fouten. Het betreft de volgende applicaties/registraties:
1. Pardon Salaris
2. Financieel systeem van de gemeente (Key2Financiën) 
3. Andere financiële systemen (beschrijf welke)
4. Validsign indien het systeem zelf geen ondertekenfunctionaliteit biedt;
5. Plannningsysteem (roosters/formatie) indien deze functionaliteit niet is opgenomen in het systeem zelf  
6. Tijdschrijfsysteem (urenverantwoording) indien deze functionaliteit niet is opgenomen in het systeem zelf  
7. Neoforce (asset-/servicemanagement systeem van de gemeente)
8. Intranet CMS van de gemeente (SIMsite van SIMGroep)
9. IGOM 
10. E-learningsysteem van de gemeente (Selfguide) of extern e-learningportaal 
11. Anders, nl..........................
Geef voor elk van de hierboven genoemde applicaties/(basis-)registraties per koppeling het volgende aan:
A. Op basis van welke standaard(en) kan er gekoppeld worden en wat is het uitwisselingsformaat (technische bschrijving);
B. Welke informatie/gegevens worden er uitgewisseld en in welke functionaliteiten voorziet de koppeling (functionele beschrijving);
C. Of de koppeling meerdere organisaties kan bedienen (multitenant); 
D. Wat de (jaarlijkse en eenmalige) kosten zijn, opname van kosten op te nemen in inschrijfformulier (bijlage); 
E. Hoe de opdrachtgever ontzorgd wordt bij het realiseren van de koppeling en het contact met de te koppelen leveranciers; 
F. Wat de mogelijkheden voor standaard interfaces (API’s, etc.) zijn om zelf koppelingen te ontwikkelen door de opdrachtgever; 
G. Bij welke andere gemeenten/gemeentelijke samenwerkingsorganisaties deze koppeling reeds in gebruik is;
H. Hoe de opdrachtnemer omgaat met nieuw ontwikkelde koppelingen bij andere organisaties en de financiering hiervan bij (her)gebruik door de opdrachtgever.
</t>
  </si>
  <si>
    <t>BT.12.XX</t>
  </si>
  <si>
    <t>Data en data-overdracht</t>
  </si>
  <si>
    <t>BT.12.01</t>
  </si>
  <si>
    <t xml:space="preserve">De opdrachtnemer levert bij gunning een Entiteiten-Relatie-diagram (ERD) met een eenduidige en heldere beschrijving aan van entiteiten (informatieobjecten), relaties tussen de entiteiten en attributen binnen de entiteiten. De opdrachtgever garandeert desgewenst in een geheimhoudingsverklaring dat de opdrachtgever dit ERD uitsluitend gebruikt voor conversies en rapportages en nimmer (ook na beëindiging van het contract) zal delen met andere partijen. </t>
  </si>
  <si>
    <t>BT.12.02</t>
  </si>
  <si>
    <t>Bij elke upgrade die een wijziging in entiteiten, attributen en/of relaties tot gevolg heeft, levert de opdrachtnemer een aangepast ERD met beschrijving aan de opdrachtgever.</t>
  </si>
  <si>
    <t>BT.12.03</t>
  </si>
  <si>
    <t xml:space="preserve">De opdrachtnemer draagt aan het einde van de contractduur alle data inclusief metadata en documenten uit het systeem in een alsdan geldend gangbaar en duurzaam bestandsformaat kosteloos over aan de opdrachtgever. Na bevestiging van overdracht door de opdrachtgever vernietigt de opdrachtnemer  alle data inclusief metadata en documenten uit alle systemen en opslagmedia van de opdrachtnemer en levert de opdrachtnemer een verklaring van vernietiging aan de opdrachtgever. </t>
  </si>
  <si>
    <t>Salarisadministratie (SA)</t>
  </si>
  <si>
    <t>SA.01.XX</t>
  </si>
  <si>
    <t>Verwerken salarismutaties</t>
  </si>
  <si>
    <t>Voldoet, Ja of Nee</t>
  </si>
  <si>
    <t>SA.01.01</t>
  </si>
  <si>
    <t xml:space="preserve">De opdrachtgever kan in het systeem de betaaldatum per werkgever(snummer)/ Gemeente/SGO  inrichten.
</t>
  </si>
  <si>
    <t>SA.01.02</t>
  </si>
  <si>
    <t>Het systeem biedt de mogelijkheid om personeelsnummer in relatie tot werkgever(snummer) toe te kennen.</t>
  </si>
  <si>
    <t>SA.01.03</t>
  </si>
  <si>
    <t xml:space="preserve">De opdrachtnemer verzorgt de juiste inrichting -conform wet &amp; regelgeving, CAO gemeenten, CAO Rijk en Rechtspositie Politieke Ambtsdragers (APPA) en pensioenreglementen en met de journaalposten van de gemeente Beekdaelen en Kompas. Dit is een zeer belangrijk onderdeel van de implementatie, maar ook daarna moeten wijzigingen verwerkt kunnen worden. Mogelijkheid om voor verschillende werkgevernummers ook verschillende inrichtingen te kunnen doen.
</t>
  </si>
  <si>
    <t>SA.01.04</t>
  </si>
  <si>
    <t xml:space="preserve">Het systeem ondersteunt de huidige en toekomstige CAO gemeenten en CAO SGO,  alsmede de rechtspositie van burgemeesters, wethouders en de APPA-regeling (inclusief salaristabellen) en wordt door de opdrachtnemer hier naar ingericht en onderhouden. 
</t>
  </si>
  <si>
    <t>SA.01.05</t>
  </si>
  <si>
    <t xml:space="preserve">Het systeem verzorgt een correcte salarisberekening, inclusief stroken en andere output, zoals een juiste berekening en samenstelling van de aangifte loonheffingen en andere inhoudingen en afdracht (denk aan ABP, AOV, ANW-verzekering).
</t>
  </si>
  <si>
    <t>SA.01.06</t>
  </si>
  <si>
    <t xml:space="preserve">Het systeem moet mutaties correct kunnen verwerken met een ingangsdatum indiensttreding (automatische berekening) op elke willekeurige datum in de maand, zowel in het heden als het verleden. Het beschikt over een gebroken maand berekening.  Het systeem past een gebroken maandberekening toe en berekent het Jaarloon BT en Pensioengevend salaris op basis van een volledige maand.
</t>
  </si>
  <si>
    <t>SA.01.07</t>
  </si>
  <si>
    <t xml:space="preserve">Het systeem moet dienstverbanden groter dan 100% kunnen verwerken.
</t>
  </si>
  <si>
    <t>SA.01.08</t>
  </si>
  <si>
    <t xml:space="preserve">Het systeem moet automatisch de deeltijdfactor berekenen o.b.v. het totaal ingegeven uren. Het systeem moet daarbij tot minimaal 2 decimalen kunnen registreren. 
</t>
  </si>
  <si>
    <t>SA.01.09</t>
  </si>
  <si>
    <t xml:space="preserve">Het systeem biedt de mogelijkheid om verschillende regelingen te registreren, Standaardregeling en bijzondere regeling m.b.t. Verlofuren, overwerkvergoeding en Wachtdienstvergoeding, IKB-inhoudingen c.q. uitruilmogelijkheden.
</t>
  </si>
  <si>
    <t>SA.01.10</t>
  </si>
  <si>
    <t xml:space="preserve">Het systeem is zo in te richten door de opdrachtgever dat het resterend IKB-bedrag automatisch in december wordt uitbetaald (onderdeel salarismutaties).
</t>
  </si>
  <si>
    <t>SA.01.11</t>
  </si>
  <si>
    <t xml:space="preserve">Het systeem moet bij één medewerker meerdere dienstverbanden kunnen registreren met de mogelijkheid tot een andere schaal en arbeidsrelatie. De persoonsgegevens worden maar één keer geregistreerd. Bij meerdere dienstverbanden worden de loonbestanddelen correct verwerkt. Het moet ook mogelijk zijn om de kosten van één dienstverband te verdelen over meerdere kostenplaatsen en kostensoorten.
</t>
  </si>
  <si>
    <t>SA.01.12</t>
  </si>
  <si>
    <t xml:space="preserve">Het systeem automatiseert de verwerking van diverse regelingen (denk aan herberekening van de verlofuren bij een urenwijziging, ouderschapsverlof etc.). 
</t>
  </si>
  <si>
    <t>SA.01.13</t>
  </si>
  <si>
    <t xml:space="preserve">Het salarissysteem moet bruto toeslagen, toekenningen en inhoudingen als bedrag, als percentage of op basis van verschil in schaal/trede kunnen berekenen. Het moet mogelijk zijn om hierbij maxima in te stellen (bijv. bij ORD).
</t>
  </si>
  <si>
    <t>SA.01.14</t>
  </si>
  <si>
    <t>Het systeem moet de mogelijkheid bieden aan PSA professionals om een realtime proefverwerking te maken.</t>
  </si>
  <si>
    <t>SA.01.15</t>
  </si>
  <si>
    <t xml:space="preserve">Loonstroken en jaaropgave moeten digitaal (PDF) geleverd kunnen worden. De digitale loonstrook en jaaropgave moet via de ESS omgeving door de betreffende medewerker te benaderen zijn tot 5 jaar na publicatie. 
</t>
  </si>
  <si>
    <t>SA.01.16</t>
  </si>
  <si>
    <t xml:space="preserve">De salarisverwerking moet worden gevoerd voor ongeveer 400 verloningen per maand. Dit moet eenvoudig uit te breiden of in te krimpen zijn en naar rato wijziging van de kosten.
</t>
  </si>
  <si>
    <t>SA.01.17</t>
  </si>
  <si>
    <t xml:space="preserve">Alle reeds geregistreerde gegevens moeten getoond kunnen worden, inclusief toekomstmutaties. Historie moet eenvoudig en overzichtelijk getoond worden in de weergaves of rapportages.
</t>
  </si>
  <si>
    <t>SA.01.18</t>
  </si>
  <si>
    <t xml:space="preserve">De salarisverwerking moet uitgaan van een volledige maand, dus van de eerste t/m de laatste kalenderdag waarbij uitgegaan wordt van een jaarlijks op te voeren betaalkalender.
</t>
  </si>
  <si>
    <t>SA.01.19</t>
  </si>
  <si>
    <t>Het systeem biedt de mogelijkheid om salarisbetalingen in de verwerking op kasbetaling te zetten.</t>
  </si>
  <si>
    <t>SA.01.20</t>
  </si>
  <si>
    <t xml:space="preserve">De opdrachtnemer garandeert bij problemen ten aanzien van het verwerken van salarismutaties, een adequate (work-around) oplossing om vertragingen van de uitbetaling van salarissen te voorkomen. Procesverstoringen in de salarisbetaling worden 24/7 binnen 24 uur opgelost.
</t>
  </si>
  <si>
    <t>SA.01.21</t>
  </si>
  <si>
    <t xml:space="preserve">Het systeem ondersteunt het uitschakelen van de individuele opbouw van reserveringen voor vakantie-uitkering, IKB  en bovenwettelijk verlof per medewerker.
</t>
  </si>
  <si>
    <t>SA.01.22</t>
  </si>
  <si>
    <t xml:space="preserve">Rekenregels worden standaard uitgevoerd, echter er moet een mogelijkheid zijn om deze zelf handmatig, op persoons- en groepsniveau te wijzigen. In geval van handmatige wijziging moet de rekenregel overruled worden.
</t>
  </si>
  <si>
    <t>SA.01.23</t>
  </si>
  <si>
    <t xml:space="preserve">Het systeem moet de mogelijkheid bieden om achteraf betalingen te doen aan medewerkers van wie de aanstelling is beëindigd. Dit moet mogelijk zijn tot en met het jaar volgend op het jaar van uitdiensttreding.
</t>
  </si>
  <si>
    <t>SA.01.24</t>
  </si>
  <si>
    <t xml:space="preserve">Het systeem ondersteunt bulkmutaties.  Deze gegevens moeten ook met terugwerkende kracht te muteren zijn, waarna er een herberekening plaatsvindt op de salarissen.
</t>
  </si>
  <si>
    <t>SA.01.25</t>
  </si>
  <si>
    <t xml:space="preserve">Het is mogelijk om in een apart veld notities vast te leggen m.b.t. de medewerker.
</t>
  </si>
  <si>
    <t>SA.01.26</t>
  </si>
  <si>
    <t xml:space="preserve">Het systeem biedt de mogelijkheid om tot maximaal vijf werkdagen voor betaaldatum mutaties aan te leveren ter verwerking van betreffende maand.
</t>
  </si>
  <si>
    <t>SA.01.27</t>
  </si>
  <si>
    <t xml:space="preserve">Na verzending mutaties wordt binnen 4 uur door de opdrachtnemer concept salarisspecificaties aan de gebruiker beschikbaar gesteld ter controle van doorgevoerde mutaties.
</t>
  </si>
  <si>
    <t>SA.01.28</t>
  </si>
  <si>
    <t xml:space="preserve">Het systeem biedt een maandelijks controleoverzicht (standenregister) waarop de mutaties van de lopende maand ten opzichte van de voorgaande maand zichtbaar zijn. 
</t>
  </si>
  <si>
    <t>SA.01.29</t>
  </si>
  <si>
    <t xml:space="preserve">De salarisverwerking is proces- en outputgericht.  Na ontvangst concept salarisspecificatie en controleoverzicht kunnen mutaties worden aangebracht die in de huidige productiemaand worden verwerkt.   
</t>
  </si>
  <si>
    <t>SA.01.30</t>
  </si>
  <si>
    <t xml:space="preserve">Na verzending mutaties wordt per direct door de opdrachtnemer concept salarisspecificaties aan de gebruiker beschikbaar gesteld ter controle van doorgevoerde mutaties.
</t>
  </si>
  <si>
    <t>SA.01.31</t>
  </si>
  <si>
    <t xml:space="preserve">Het salarispakket beschikt over een geautomatiseerde controle waarbij niet uitbetaalde declaraties of mutaties worden vergeleken met de uitbetaling. De verschillen worden in een overzicht gepresenteerd. Bijvoorbeeld d.m.v. een tussenrekening Payroll. </t>
  </si>
  <si>
    <t>SA.01.32</t>
  </si>
  <si>
    <t xml:space="preserve">In de salarisverwerking is een geautomatiseerde controle op de ingevoerde gegevens in relatie tot de output/ aangiftes. Onjuist ingevoerde gegevens worden gemeld in de controle door bijvoorbeeld een payroll auditor. 
</t>
  </si>
  <si>
    <t>SA.01.33</t>
  </si>
  <si>
    <r>
      <t>Het systeem controleert</t>
    </r>
    <r>
      <rPr>
        <sz val="11"/>
        <color rgb="FFFF0000"/>
        <rFont val="Calibri"/>
        <family val="2"/>
      </rPr>
      <t xml:space="preserve"> </t>
    </r>
    <r>
      <rPr>
        <sz val="11"/>
        <rFont val="Calibri"/>
        <family val="2"/>
      </rPr>
      <t>automatisch of de salarisverwerking voldoet aan wet- en regelgeving zoals o.a. WKR (werkkostenregeling), minimumloon, pensioenwet, etc.</t>
    </r>
  </si>
  <si>
    <t>SA.02.XX</t>
  </si>
  <si>
    <t>(Historische) loonstaten</t>
  </si>
  <si>
    <t>SA.02.01</t>
  </si>
  <si>
    <t xml:space="preserve">Het systeem biedt de mogelijkheid om een historische individuele loonstaat per medewerker en totaal op bedrijfsniveau op het scherm te tonen.
</t>
  </si>
  <si>
    <t>SA.02.02</t>
  </si>
  <si>
    <t xml:space="preserve">Het systeem biedt de mogelijkheid om loonstaten in PDF formaat en Excel op te slaan.
</t>
  </si>
  <si>
    <t>SA.02.03</t>
  </si>
  <si>
    <t xml:space="preserve">De historische loonstaat moet uitgesplitst per looncomponent/uitvoercode en per persoon zijn. 
</t>
  </si>
  <si>
    <t>SA.02.04</t>
  </si>
  <si>
    <r>
      <t xml:space="preserve">De historische loonstaat van het huidige jaar moet bij een mutatie met terugwerkende kracht (TWK) de specificatie van de herrekende bedragen ook per maand weergeven. Als er een TWK-correctie heeft plaatsgevonden bij een medewerker, wordt de complete herberekening van alle voorgaande maanden waar de TWK betrekking op heeft, op de eerstvolgende salarisstrook getoond. Er wordt dus </t>
    </r>
    <r>
      <rPr>
        <b/>
        <sz val="11"/>
        <rFont val="Calibri"/>
        <family val="2"/>
      </rPr>
      <t>niet</t>
    </r>
    <r>
      <rPr>
        <sz val="11"/>
        <rFont val="Calibri"/>
        <family val="2"/>
      </rPr>
      <t xml:space="preserve"> voor elke maand waarop de TWK betrekking heeft een </t>
    </r>
    <r>
      <rPr>
        <b/>
        <sz val="11"/>
        <rFont val="Calibri"/>
        <family val="2"/>
      </rPr>
      <t>aparte strook</t>
    </r>
    <r>
      <rPr>
        <sz val="11"/>
        <rFont val="Calibri"/>
        <family val="2"/>
      </rPr>
      <t xml:space="preserve"> gemaakt.
</t>
    </r>
  </si>
  <si>
    <t>SA.03.XX</t>
  </si>
  <si>
    <t>Werkkostenregeling (WKR)</t>
  </si>
  <si>
    <t>SA.03.01</t>
  </si>
  <si>
    <t xml:space="preserve">Het systeem gebruikt de werkkostenregeling (WKR) conform voorschriften van de belastingwetgeving  én biedt de mogelijkheid om WKR-aangifte te doen over het voorgaand boekjaar. 
</t>
  </si>
  <si>
    <t>SA.03.02</t>
  </si>
  <si>
    <t xml:space="preserve">Gegevens uit externe programma's (financieel systeem, loonkosten van externe salarisverwerker) kunnen worden meegenomen in de berekening van de vrije ruimte.
</t>
  </si>
  <si>
    <t>SA.03.03</t>
  </si>
  <si>
    <t xml:space="preserve">Er is maandelijks te zien hoeveel van de vrije ruimte per loonheffingennummer er nog beschikbaar is. 
</t>
  </si>
  <si>
    <t>SA.03.04</t>
  </si>
  <si>
    <t xml:space="preserve">De WKR categorie moet per looncomponent in te richten zijn.
</t>
  </si>
  <si>
    <t>SA.03.05</t>
  </si>
  <si>
    <t xml:space="preserve">Het systeem biedt de mogelijkheid om jaarlijks de aangiftemethode voor de WKR op te geven c.q. te wijzigen.
</t>
  </si>
  <si>
    <t>SA.04.XX</t>
  </si>
  <si>
    <t>Budgetbewaking</t>
  </si>
  <si>
    <t>SA.04.01</t>
  </si>
  <si>
    <t xml:space="preserve">Het systeem berekent maandelijks de totale cumulatieve loonkosten per kalenderjaar. Op basis van de realisatie en prognose.
</t>
  </si>
  <si>
    <t>SA.04.02</t>
  </si>
  <si>
    <t xml:space="preserve">Het systeem berekent maandelijks de werkelijke loonkosten tot maand x en de prognose vanaf maand x per persoon, per eenheid, per afdeling en totaal. In de prognose dient rekening gehouden te worden met alle toekomstige verplichtingen van de resterende maanden tot het eind van het jaar.
</t>
  </si>
  <si>
    <t>SA.04.03</t>
  </si>
  <si>
    <t xml:space="preserve">Het systeem maakt een juiste prognose van de sociale lasten over de eenmalige betalingen (vakantiegeld, eindejaarsuitkering en levensloopbijdrage). Dit op basis van loopbaan/bezetting met de mogelijkheid van een afwijkende kostenplaats.  
(ingeval van tijdelijke werkzaamheden voor een andere afdeling).
</t>
  </si>
  <si>
    <t>SA.04.04</t>
  </si>
  <si>
    <t xml:space="preserve">Het systeem moet prognoses kunnen maken op diverse niveaus: op salarissen, op sociale lasten, op salariskosten, op overige uitgaven en op loonsom.
</t>
  </si>
  <si>
    <t>SA.05.XX</t>
  </si>
  <si>
    <t>Terugwerkende kracht (TWK)</t>
  </si>
  <si>
    <t>SA.05.01</t>
  </si>
  <si>
    <t>Het systeem biedt de mogelijkheid om met TWK salarismutaties in te voeren; ook in het vorige boekjaar. Inclusief beschikbaar stellen hernieuwde jaaropgave.</t>
  </si>
  <si>
    <t>SA.05.02</t>
  </si>
  <si>
    <t xml:space="preserve">Mutaties die voortvloeien uit TWK salarismutaties moeten worden verwerkt in de eerstvolgende salarisrun. De historie moet hierbij intact blijven.
</t>
  </si>
  <si>
    <t>SA.06.XX</t>
  </si>
  <si>
    <t>Jaaropgave/Salarisspecificatie</t>
  </si>
  <si>
    <t>SA.06.01</t>
  </si>
  <si>
    <t xml:space="preserve">Na elk kalenderjaar dient voor elk persoon waarvoor in een kalenderjaar een verloning heeft plaatsgevonden een jaaropgave te worden gegenereerd volgens de wettelijke eisen.
</t>
  </si>
  <si>
    <t>SA.06.02</t>
  </si>
  <si>
    <t xml:space="preserve">De jaaropgave/salarisspecificatie moet zowel digitaal als via een app beschikbaar zijn.  
</t>
  </si>
  <si>
    <t>SA.06.03</t>
  </si>
  <si>
    <t xml:space="preserve">Het systeem moet op werkgeversniveau extra velden kunnen presenteren op de jaaropgave/salarisspecificatie.
</t>
  </si>
  <si>
    <t>SA.06.04</t>
  </si>
  <si>
    <t xml:space="preserve">De medewerker heeft toegang tot zijn jaaropgave/salarisspecificatie en moet deze kunnen opslaan en afdrukken.
</t>
  </si>
  <si>
    <t>SA.07.XX</t>
  </si>
  <si>
    <t>Lay-out salarisspecificatie</t>
  </si>
  <si>
    <t>SA.07.01</t>
  </si>
  <si>
    <t xml:space="preserve">Op de salarisspecificatie moet naast de wettelijke gegevens minimaal onderstaande informatie worden vermeld: 
- Incidentele berekeningen.
- Overwerk  incl. percentage
- Cumulatieven
</t>
  </si>
  <si>
    <t>SA.07.02</t>
  </si>
  <si>
    <r>
      <t xml:space="preserve">Op de salarisspecificatie wordt naast de wettelijke gegevens minimaal onderstaande informatie vermeld: 
- Herberekeningen </t>
    </r>
    <r>
      <rPr>
        <b/>
        <sz val="11"/>
        <color rgb="FF000000"/>
        <rFont val="Calibri"/>
        <family val="2"/>
      </rPr>
      <t>per maand</t>
    </r>
    <r>
      <rPr>
        <sz val="11"/>
        <color indexed="8"/>
        <rFont val="Calibri"/>
        <family val="2"/>
      </rPr>
      <t xml:space="preserve"> gespecificeerd
- IKB inzet
- Uitruil reiskosten/thuiswerkvergoeding
- Ruimte voor vrije toelichting</t>
    </r>
  </si>
  <si>
    <t>SA.08.XX</t>
  </si>
  <si>
    <t xml:space="preserve">Standaardberekeningen </t>
  </si>
  <si>
    <t>SA.08.01</t>
  </si>
  <si>
    <r>
      <rPr>
        <u/>
        <sz val="11"/>
        <color rgb="FF000000"/>
        <rFont val="Calibri"/>
        <family val="2"/>
      </rPr>
      <t>Ouderschapsverlof/ onbetaald verlof / zorgverlof:</t>
    </r>
    <r>
      <rPr>
        <sz val="11"/>
        <color rgb="FF000000"/>
        <rFont val="Calibri"/>
        <family val="2"/>
      </rPr>
      <t xml:space="preserve"> </t>
    </r>
    <r>
      <rPr>
        <sz val="11"/>
        <color indexed="8"/>
        <rFont val="Calibri"/>
        <family val="2"/>
      </rPr>
      <t xml:space="preserve">Het systeem biedt de mogelijkheid om het aantal uren verlof, zorgverlof, en ouderschapsverlof in te voeren, met daarbij onderscheid tussen betaalde en onbetaalde uren. Op basis van ingevoerde uren ouderschapsverlof berekent en verwerkt het systeem het percentage salariskorting. </t>
    </r>
  </si>
  <si>
    <t>SA.08.02</t>
  </si>
  <si>
    <r>
      <rPr>
        <u/>
        <sz val="11"/>
        <color indexed="8"/>
        <rFont val="Calibri"/>
        <family val="2"/>
      </rPr>
      <t>Ouderschapsverlof:</t>
    </r>
    <r>
      <rPr>
        <sz val="11"/>
        <color indexed="8"/>
        <rFont val="Calibri"/>
        <family val="2"/>
      </rPr>
      <t xml:space="preserve"> 
Het systeem biedt de mogelijkheid om de reserveringen vakantiegeld, eindejaarsuitkering en levensloopbijdrage bij onbetaald ouderschapsverlof te korten. </t>
    </r>
  </si>
  <si>
    <t>SA.08.03</t>
  </si>
  <si>
    <r>
      <rPr>
        <u/>
        <sz val="11"/>
        <color indexed="8"/>
        <rFont val="Calibri"/>
        <family val="2"/>
      </rPr>
      <t>Ouderschapsverlof</t>
    </r>
    <r>
      <rPr>
        <sz val="11"/>
        <color indexed="8"/>
        <rFont val="Calibri"/>
        <family val="2"/>
      </rPr>
      <t xml:space="preserve">: 
Het systeem (her-)berekent automatisch de pensioenpremie bij onbetaald ouderschapsverlof op basis van wet en regelgeving.  </t>
    </r>
    <r>
      <rPr>
        <sz val="11"/>
        <color indexed="19"/>
        <rFont val="Calibri"/>
        <family val="2"/>
      </rPr>
      <t xml:space="preserve">
</t>
    </r>
  </si>
  <si>
    <t>SA.08.04</t>
  </si>
  <si>
    <r>
      <rPr>
        <u/>
        <sz val="11"/>
        <color indexed="8"/>
        <rFont val="Calibri"/>
        <family val="2"/>
      </rPr>
      <t xml:space="preserve">Ouderschapsverlof: 
</t>
    </r>
    <r>
      <rPr>
        <sz val="11"/>
        <color indexed="8"/>
        <rFont val="Calibri"/>
        <family val="2"/>
      </rPr>
      <t xml:space="preserve">Het systeem houdt het aantal uren opgenomen ouderschapsverlof cumulatief bij.
</t>
    </r>
  </si>
  <si>
    <t>SA.08.05</t>
  </si>
  <si>
    <r>
      <rPr>
        <u/>
        <sz val="11"/>
        <color indexed="8"/>
        <rFont val="Calibri"/>
        <family val="2"/>
      </rPr>
      <t>Generatiepact:</t>
    </r>
    <r>
      <rPr>
        <sz val="11"/>
        <color indexed="8"/>
        <rFont val="Calibri"/>
        <family val="2"/>
      </rPr>
      <t xml:space="preserve"> 
Het systeem voert een juiste registratie van deelnemers. Het systeem signaleert en/of rapporteert dat een werknemer/ werknemers hier gebruik van maakt/maken. Het systeem verwerkt de doorbetaling van pensioenpremie correct.
</t>
    </r>
  </si>
  <si>
    <t>SA.08.06</t>
  </si>
  <si>
    <r>
      <rPr>
        <u/>
        <sz val="11"/>
        <color indexed="8"/>
        <rFont val="Calibri"/>
        <family val="2"/>
      </rPr>
      <t>Loonbetaling bij ziekte</t>
    </r>
    <r>
      <rPr>
        <sz val="11"/>
        <color indexed="8"/>
        <rFont val="Calibri"/>
        <family val="2"/>
      </rPr>
      <t xml:space="preserve">: 
Het systeem berekent het kortingspercentage op basis van gegevens van de ziekteadministratie conform CAO gemeenten.
</t>
    </r>
  </si>
  <si>
    <t>SA.08.07</t>
  </si>
  <si>
    <r>
      <rPr>
        <u/>
        <sz val="11"/>
        <color indexed="8"/>
        <rFont val="Calibri"/>
        <family val="2"/>
      </rPr>
      <t xml:space="preserve">Onbetaald verlof / zorgverlof:
</t>
    </r>
    <r>
      <rPr>
        <sz val="11"/>
        <color indexed="8"/>
        <rFont val="Calibri"/>
        <family val="2"/>
      </rPr>
      <t>Het systeem biedt de mogelijkheid om de pensioenpremie aan te passen bij onbetaald verlof op basis van wet en regelgeving</t>
    </r>
    <r>
      <rPr>
        <sz val="11"/>
        <color indexed="19"/>
        <rFont val="Calibri"/>
        <family val="2"/>
      </rPr>
      <t>.</t>
    </r>
    <r>
      <rPr>
        <sz val="11"/>
        <rFont val="Calibri"/>
        <family val="2"/>
      </rPr>
      <t xml:space="preserve"> Het systeem belast het werkgeversdeel van de pensioenpremie door.</t>
    </r>
    <r>
      <rPr>
        <sz val="11"/>
        <color indexed="19"/>
        <rFont val="Calibri"/>
        <family val="2"/>
      </rPr>
      <t xml:space="preserve">
</t>
    </r>
  </si>
  <si>
    <t>SA.08.08</t>
  </si>
  <si>
    <r>
      <rPr>
        <u/>
        <sz val="11"/>
        <color indexed="8"/>
        <rFont val="Calibri"/>
        <family val="2"/>
      </rPr>
      <t>Onbetaald verlof / zorgverlof/Ouderschapsverlof:</t>
    </r>
    <r>
      <rPr>
        <sz val="11"/>
        <color indexed="8"/>
        <rFont val="Calibri"/>
        <family val="2"/>
      </rPr>
      <t xml:space="preserve">
Het systeem berekent automatisch het te korten reguliere wettelijk en bovenwettelijk verlof</t>
    </r>
    <r>
      <rPr>
        <sz val="11"/>
        <color indexed="19"/>
        <rFont val="Calibri"/>
        <family val="2"/>
      </rPr>
      <t xml:space="preserve">. 
</t>
    </r>
  </si>
  <si>
    <t>SA.08.09</t>
  </si>
  <si>
    <r>
      <rPr>
        <u/>
        <sz val="11"/>
        <color indexed="8"/>
        <rFont val="Calibri"/>
        <family val="2"/>
      </rPr>
      <t xml:space="preserve">Onbetaald verlof / zorgverlof:
</t>
    </r>
    <r>
      <rPr>
        <sz val="11"/>
        <color indexed="8"/>
        <rFont val="Calibri"/>
        <family val="2"/>
      </rPr>
      <t xml:space="preserve">Het systeem houdt het aantal uren opgenomen verlof zowel voor kortdurend als langdurend zorgverlof cumulatief bij. </t>
    </r>
  </si>
  <si>
    <t>SA.09.XX</t>
  </si>
  <si>
    <t xml:space="preserve">Bruto-netto en netto-bruto berekeningen </t>
  </si>
  <si>
    <t>SA.09.01</t>
  </si>
  <si>
    <t xml:space="preserve">Het salarissysteem bepaalt automatisch of bij incidentele betalingen het bijzondere tarief op basis van het jaarloon.
</t>
  </si>
  <si>
    <t>SA.09.02</t>
  </si>
  <si>
    <t xml:space="preserve">Het systeem moet het gebruik van gebroken tijdvakken ondersteunen door middel van het kunnen invoeren van een begin- en einddatum. 
</t>
  </si>
  <si>
    <t>SA.09.03</t>
  </si>
  <si>
    <t xml:space="preserve">Betalingen moeten zowel bruto-netto als netto-bruto te berekenen zijn. Dit geldt ook voor incidentele betalingen.
</t>
  </si>
  <si>
    <t>SA.09.04</t>
  </si>
  <si>
    <t xml:space="preserve">Het systeem voorziet in de mogelijkheid loonkosten te verdelen over meerdere kostenplaatsen.
</t>
  </si>
  <si>
    <t>SA.09.05</t>
  </si>
  <si>
    <t xml:space="preserve">Het systeem kent minimaal een zogenaamde 13e, 14e, periode/maand voor correcties in het afsluitende boekjaar. </t>
  </si>
  <si>
    <t>SA.09.06</t>
  </si>
  <si>
    <t xml:space="preserve">Het systeem ondersteunt het verwerken van nul-urencontracten door middel van vastleggen uren met bijbehorend uurloon.
</t>
  </si>
  <si>
    <t>SA.10.XX</t>
  </si>
  <si>
    <t>Salarisberekeningen conform Nederlandse sociale- en fiscale wet- en  regelgeving.</t>
  </si>
  <si>
    <t>SA.10.01</t>
  </si>
  <si>
    <t xml:space="preserve">Het systeem ondersteunt de gemeentelijke CAO regelingen (in het bijzonder gemeenten, Rijk en WSGO) voor een juiste salarisberekening en afdrachten richting pensioenfondsen en belastingdienst.
</t>
  </si>
  <si>
    <t>SA.10.02</t>
  </si>
  <si>
    <t>Het systeem verzorgt een volledig geautomatiseerde berekening van de pensioengrondslag  conform het pensioen regelement. Hierbij is te zien wat de incidentele component is in de pensioengrondslag.</t>
  </si>
  <si>
    <t>SA.10.03</t>
  </si>
  <si>
    <t xml:space="preserve">Het systeem voorziet in een tijdige aanlevering van aangifte loonbelasting richting de belastingdienst. 
</t>
  </si>
  <si>
    <t>SA.10.04</t>
  </si>
  <si>
    <t xml:space="preserve">Het systeem voorziet in een tijdige aanlevering van aangifte gegevens richting het pensioenfonds zoals ABP conform (ABP) pensioenreglement.
</t>
  </si>
  <si>
    <t>SA.10.05</t>
  </si>
  <si>
    <t xml:space="preserve">Het systeem is in staat verschillende Cao's en rechtspositieregelingen naast elkaar toe te passen en garandeert de juiste en tijdige toepassing van wet- en regelgeving en tijdig onderhoud van het systeem.
</t>
  </si>
  <si>
    <t>SA.10.06</t>
  </si>
  <si>
    <t xml:space="preserve">Het systeem garandeert een juiste salarisberekening. Hierbij worden de geldende fiscale wet- en regelgeving gebruikt en verzorgt de toepassing alle fiscale tabellen.
</t>
  </si>
  <si>
    <t>SA.10.07</t>
  </si>
  <si>
    <t xml:space="preserve">De opdrachtnemer zorgt dat minimaal de Rijksoverheid, gemeentelijke en gemeente volgende salarisschalen als tabel te gebruiken en actueel zijn. 
</t>
  </si>
  <si>
    <t>SA.10.08</t>
  </si>
  <si>
    <t xml:space="preserve">Het systeem is in staat: 
- automatisch periodieke verhogingen toe te passen,
- deze zichtbaar te maken 
- en biedt tevens de mogelijkheid om deze automatische periodieken afzonderlijk ongedaan te maken. 
</t>
  </si>
  <si>
    <t>SA.10.09</t>
  </si>
  <si>
    <t>Het systeem bevat waarschijnlijkheids- en bestaanbaarheidscontroles. Bv. foutsignalering bij foutieve invoer m.b.t. wet- en regelgeving, functies aan inschalingen. Het systeem beschikt over een Payroll auditor waarin afwijkingen gesignaleerd worden. M.a.w. het systeem signaleert automatisch in geval van afwijkingen en/of risico's van welke aard dan ook.</t>
  </si>
  <si>
    <t>SA.11.XX</t>
  </si>
  <si>
    <t>Proforma berekeningen</t>
  </si>
  <si>
    <t>SA.11.01</t>
  </si>
  <si>
    <t xml:space="preserve">Proforma berekening worden uitgevoerd conform wet- en regelgeving beschreven in categorie "Salarisberekeningen conform Nederlandse sociale- en fiscale wet- en  regelgeving". Indien het systeem geen proforma salarisberekeningen kan uitvoeren moet het e-P&amp;O systeem beschikken over een koppeling naar de applicatie Pardon Salaris van Pardon Consult BV.
</t>
  </si>
  <si>
    <t>SA.12.XX</t>
  </si>
  <si>
    <t>Arbeidsverleden</t>
  </si>
  <si>
    <t>SA.12.01</t>
  </si>
  <si>
    <t xml:space="preserve">Het systeem biedt de mogelijkheid om het arbeidsverleden met daarbij o.a. begin- en einddatum per dienstverband, werkgever, sector, vrij veld vast te leggen.
</t>
  </si>
  <si>
    <t>SA.12.02</t>
  </si>
  <si>
    <t xml:space="preserve">Het systeem berekent automatisch per werkgever de  verschillende soorten overheid- en gemeentejubilea.
</t>
  </si>
  <si>
    <t>SA.12.03</t>
  </si>
  <si>
    <t xml:space="preserve">Jubilea zijn vrij aan te maken en in te richten, met berekening data.
</t>
  </si>
  <si>
    <t>SA.12.04</t>
  </si>
  <si>
    <t xml:space="preserve">Minimaal een maand voorafgaand aan jubileumdatum moet het systeem een signaal genereren.
</t>
  </si>
  <si>
    <t>SA.13.XX</t>
  </si>
  <si>
    <t>Vaste en variabele componenten/rubrieken/coderingen</t>
  </si>
  <si>
    <t>SA.13.01</t>
  </si>
  <si>
    <t xml:space="preserve">Variabele en vaste salariscomponenten zijn per werkgever in te richten voor loonheffingen en WKR, sociale verzekeringen, pensioengrondslag.
</t>
  </si>
  <si>
    <t>SA.14.XX</t>
  </si>
  <si>
    <t>Begrotingsmodule</t>
  </si>
  <si>
    <t>SA.14.01</t>
  </si>
  <si>
    <t>Het moet mogelijk zijn een begroting aan te maken voor het lopende jaar, het volgende jaar en 4 jaar vooruit.</t>
  </si>
  <si>
    <t>SA.14.02</t>
  </si>
  <si>
    <t xml:space="preserve">Het systeem biedt de mogelijkheid om een begrotingsbestand aan te maken per werkgeversnummer, met de keuze op basis van toegestane formatie met bijbehorende functionele schaal of op basis van bezetting.
</t>
  </si>
  <si>
    <t>SA.14.03</t>
  </si>
  <si>
    <t xml:space="preserve">Het systeem biedt de mogelijkheid om het begrotingsbestand aan te passen met mutaties op organisatie, functie- en formatiebeheer, werkgevermutaties en persoonsmutaties.
</t>
  </si>
  <si>
    <t>SA.14.04</t>
  </si>
  <si>
    <t xml:space="preserve">Vacatures worden automatisch begroot op basis van ingevoerde en/of toegestane formatie, schaal en periodiek.
</t>
  </si>
  <si>
    <t>SA.14.05</t>
  </si>
  <si>
    <t xml:space="preserve">Het moet mogelijk zijn om collectieve mutaties door te voeren.
</t>
  </si>
  <si>
    <t>SA.14.06</t>
  </si>
  <si>
    <t xml:space="preserve">Het moet mogelijk zijn om aan te geven welke salariscomponenten meegeteld moeten worden als loonkosten.
</t>
  </si>
  <si>
    <t>SA.14.07</t>
  </si>
  <si>
    <t xml:space="preserve">Het systeem biedt de mogelijkheid om per werkgever per begrotingsjaar aan te geven hoeveel %  opslag je extra wil laten berekenen.
</t>
  </si>
  <si>
    <t>SA.14.08</t>
  </si>
  <si>
    <t>Het systeem moet de mogelijkheid bieden om alle begrote en gerealiseerde salariskosten tot op het laagste niveau (werknemer) aan te leveren ten behoeve van import in het financiële systeem en de rapportage tool. De gegevens kunnen al dan niet gerelateerd zijn aan specifieke kostenplaatsen.</t>
  </si>
  <si>
    <t>SA.14.09</t>
  </si>
  <si>
    <t xml:space="preserve">Het systeem moet een begroting kunnen maken/berekenen op basis van formatie tegen loonkosten van de werkelijke bezetting met een vastgestelde schaal en trede, inclusief een specificatie van de toelagen. Deze begroting moet ook op individueel niveau zichtbaar zijn.
</t>
  </si>
  <si>
    <t>SA.14.10</t>
  </si>
  <si>
    <t xml:space="preserve">Het systeem moet de mogelijkheid bieden inzage te geven in loonkosten op diverse aggregatieniveaus, loonkosten per fte; loonkosten per te verlonen persoon. 
</t>
  </si>
  <si>
    <t>SA.14.11</t>
  </si>
  <si>
    <t xml:space="preserve">De begroting moet opgebouwd zijn uit de diverse, te benoemen loonkosten(boekingscodes).
</t>
  </si>
  <si>
    <t>SA.14.12</t>
  </si>
  <si>
    <t xml:space="preserve">Het systeem biedt inzicht in de begrote formatie, de huidige bezetting en de ruimte. Hierbij is inzichtelijk wanneer een mutatie heeft plaatsgevonden en met welke achtergrond.
</t>
  </si>
  <si>
    <t>SA.14.13</t>
  </si>
  <si>
    <t xml:space="preserve">Het systeem biedt inzicht in de inhuur met daarbij een splitsing tussen inhuur ten laste van de personeelslasten en inhuur met specifieke dekking. Van de inhuur ook de werkelijke lasten per maand en de openstaande verplichting kunnen weergeven (en de periode van de verplichting).
</t>
  </si>
  <si>
    <t>SA.15.XX</t>
  </si>
  <si>
    <t>Digitale output</t>
  </si>
  <si>
    <t>SA.15.01</t>
  </si>
  <si>
    <t>Het systeem is ingericht (of in te stellen) met bewaartermijnen, om zodoende te voldoen aan de wettelijke vereisten.</t>
  </si>
  <si>
    <t>SA.15.02</t>
  </si>
  <si>
    <t xml:space="preserve">De salarisoutput moet per werkgeversnummer opgeslagen worden.
</t>
  </si>
  <si>
    <t>SA.15.03</t>
  </si>
  <si>
    <t>SA.15.04</t>
  </si>
  <si>
    <t xml:space="preserve">Digitale salarisoutput moet direct online beschikbaar zijn, zowel in Excel als in PDF-formaat. 
</t>
  </si>
  <si>
    <t>SA.15.05</t>
  </si>
  <si>
    <t xml:space="preserve">Digitale overzichten moeten kunnen worden uitgeprint vanuit elke werkplek.
</t>
  </si>
  <si>
    <t>SA.15.06</t>
  </si>
  <si>
    <t xml:space="preserve">Digitale overzichten moeten te vinden zijn via zoekfunctie.
</t>
  </si>
  <si>
    <t>SA.15.07</t>
  </si>
  <si>
    <t>SA.15.08</t>
  </si>
  <si>
    <t>Het systeem stelt een journaalposten bestand beschikbaar om te kunnen inlezen in het financieel systeem van de gemeente Beekdaelen. Op dit moment Key2Financiën van Centric.</t>
  </si>
  <si>
    <t>SA.16.XX</t>
  </si>
  <si>
    <t>(Automatische) betalingen</t>
  </si>
  <si>
    <t>SA.16.01</t>
  </si>
  <si>
    <t>Het systeem levert op basis van de salarisverwerking maandelijks tijdig een SEPA bestand/opdracht aan conform de eisen van de uitvoerende bank, waardoor de bedragen tijdig per maand aan de medewerker/begunstigde worden overgemaakt.   Het SEPA bestand beschikt over een SHA-256 controle.</t>
  </si>
  <si>
    <t>SA.16.02</t>
  </si>
  <si>
    <t xml:space="preserve">Het systeem kan voor de betaaldatum (deel) blokkeringen op de uitbetaling uitvoeren. 
</t>
  </si>
  <si>
    <t>SA.16.03</t>
  </si>
  <si>
    <t>Het is mogelijk om Raadsleden te registreren en hun maandelijkse uitbetaling mee te nemen in de maandelijkse SEPA betaling van de salarissen, maar uit te sluiten van de loonaangifte.</t>
  </si>
  <si>
    <t>SA.16.04</t>
  </si>
  <si>
    <t xml:space="preserve">Het systeem biedt de mogelijkheid om betalingen (medewerkersniveau) op kas te kunnen zetten.
</t>
  </si>
  <si>
    <t>SA.17.XX</t>
  </si>
  <si>
    <t>Permanente en incidentele salarisgegevens</t>
  </si>
  <si>
    <t>SA.17.01</t>
  </si>
  <si>
    <t xml:space="preserve">Het systeem biedt de mogelijkheid om op ieder moment van de maand mutaties in te laten gaan. Bijv. urenvermindering, ingang onbetaald- of ouderschapsverlof, korting bij langdurig ziek. 
</t>
  </si>
  <si>
    <t>SA.18.XX</t>
  </si>
  <si>
    <t>Defaultwaarden profielen</t>
  </si>
  <si>
    <t>SA.18.01</t>
  </si>
  <si>
    <t xml:space="preserve">Het systeem biedt de mogelijkheid om bij bepaalde soorten arbeidsrelaties, de arbeidsrelatie gerelateerde velden met defaultwaarden vast te leggen. Zodat bij indiensttreding, of indien van toepassing bij wijziging naar bepaalde functie, deze velden automatisch gevuld worden. 
</t>
  </si>
  <si>
    <t>SA.18.02</t>
  </si>
  <si>
    <t xml:space="preserve">Bij een nieuwe arbeidsovereenkomst controleert het systeem automatisch of er al gegevens van een eerdere aanstelling van dezelfde persoon in het systeem aanwezig zijn.
</t>
  </si>
  <si>
    <t>SA.19.XX</t>
  </si>
  <si>
    <t>Signalering</t>
  </si>
  <si>
    <t>SA.19.01</t>
  </si>
  <si>
    <t xml:space="preserve">Het systeem biedt de mogelijkheid om taken op alle datumvelden op basis van vooraf ingestelde signaleringstermijn/ tijdstrigger te signaleren. Ingericht kan worden wie, welk signaal, taak of mail moet krijgen (P&amp;O-professional en/of manager).
</t>
  </si>
  <si>
    <t>SA.19.02</t>
  </si>
  <si>
    <t xml:space="preserve">Openstaande signalen moeten voor de gebruiker inzichtelijk zijn. 
</t>
  </si>
  <si>
    <t>SA.19.03</t>
  </si>
  <si>
    <t xml:space="preserve">Het systeem signaleert en ondersteunt de afhandeling van verplichtingen voor de medewerker bij uitdiensttreding zoals tenminste:
- Openstaande leningen automatisch verrekenen aan de hand van een veld waarin het restbedrag wordt bijgehouden. 
- Verlofsaldo op datum uit dienst
- Openstaande verzuimmelding/lopende verzuimmelding
- Terug te betalen studiekosten (alleen bij verplichting)
- Terug te betalen ouderschapsverlof
- Signalen vrij in te richten per werkgever zoals bijvoorbeeld melding dat een medewerker nog een mobiel, Laptop, IPad of badge e.d. moet inleveren. 
</t>
  </si>
  <si>
    <t>SA.20.XX</t>
  </si>
  <si>
    <t>Deelbetalingen &amp; Overige</t>
  </si>
  <si>
    <t>SA.20.01</t>
  </si>
  <si>
    <t xml:space="preserve">Het is mogelijk om vanuit het netto salaris ten minste 4 stortingen naar verschillende IBAN-rekeningen te doen. 
</t>
  </si>
  <si>
    <t>SA.20.02</t>
  </si>
  <si>
    <t xml:space="preserve">Het moet mogelijk zijn om op te geven welk bedrag overgemaakt moet worden naar de desbetreffende IBAN-rekeningen.
</t>
  </si>
  <si>
    <t>SA.20.03</t>
  </si>
  <si>
    <t xml:space="preserve">Het moet mogelijk zijn om het Loonbeslagnummer als opmerking bij de betaalomschrijving van de begunstigde bij de betaalopdracht mee te geven.
</t>
  </si>
  <si>
    <t>SA.20.04</t>
  </si>
  <si>
    <t xml:space="preserve">Foutieve IBAN- en BSN worden direct bij invoer (of bij de proefverwerking) gesignaleerd en geweigerd. 
</t>
  </si>
  <si>
    <t>SA.21.XX</t>
  </si>
  <si>
    <t>Accountantscontrole AO/IC</t>
  </si>
  <si>
    <t>SA.21.01</t>
  </si>
  <si>
    <t xml:space="preserve">Jaarlijks verstrekt de opdrachtnemer kosteloos een verklaring van de registeraccountant (met certificeringsbevoegdheid, nu ISAE3402) waaruit de kwaliteit van de salarisverwerking van het systeem blijkt. 
</t>
  </si>
  <si>
    <t>SA.21.03</t>
  </si>
  <si>
    <t>Elke handeling in het systeem door een gebruiker of beheerder moet worden gelogd (audit trail).  Om dit inzichtelijk te maken zijn er standaardrapportages of analyses beschikbaar. De opgenomen gegevens in de audit rail zijn niet wijzigbaar.</t>
  </si>
  <si>
    <t>SA.21.04</t>
  </si>
  <si>
    <t>Door gebruikers met specifieke autorisaties moet een logging uitgedraaid kunnen worden welke mutaties deze gebruikers hebben ingevoerd t.b.v.  de medewerkers en of de parameters in het systeem.</t>
  </si>
  <si>
    <t>Personeel &amp; Organisatie (P&amp;O)</t>
  </si>
  <si>
    <t>P&amp;O.00.XX</t>
  </si>
  <si>
    <t>Regelingen</t>
  </si>
  <si>
    <t>P&amp;O.00.01</t>
  </si>
  <si>
    <t xml:space="preserve">Het systeem biedt de mogelijkheid om meerdere arbeidsvoorwaardenregelingen in te regelen (bijv.  verschillende cao’s, lokale regelingen, of afspraken per functiegroep), deze toe te wijzen per medewerker of groep (te koppelen aan afdelingen, functies, dienstverbanden of locaties) en deze automatisch te verwerken (door te vertalen naar salariscomponenten zoals toeslagen, verlof en pensioen).  
</t>
  </si>
  <si>
    <t>P&amp;O.00.02</t>
  </si>
  <si>
    <t>Het systeem hanteert versiebeheer en ondersteunt terugwerkende kracht: Bij wijzigingen in regelingen moet het systeem dit kunnen corrigeren in de  salarisverwerking, zo nodig met terugwerkende kracht.</t>
  </si>
  <si>
    <t>P&amp;O.01.XX</t>
  </si>
  <si>
    <t>Persoonsgegevens</t>
  </si>
  <si>
    <t>P&amp;O.01.01</t>
  </si>
  <si>
    <r>
      <rPr>
        <sz val="11"/>
        <rFont val="Calibri"/>
        <family val="2"/>
      </rPr>
      <t xml:space="preserve">Het systeem moet onderstaande gegevens van externe (bijv. onbetaalde stagiaires, uitzendkrachten/ZZP-ers en interim) medewerkers kunnen vastleggen:
Naam, voornaam/voornamen, voorletters adresgegevens, telnr., e-mailadres, geboortedatum , BSN nummer, functiegegevens (aantal uur, uurloon, reiskostengegevens, vanuit welk bedrijf/bureau de externe komt, incl. contactpersoon, adres, telefoon en e-mailgegevens bedrijf/bureau. </t>
    </r>
    <r>
      <rPr>
        <sz val="11"/>
        <color indexed="8"/>
        <rFont val="Calibri"/>
        <family val="2"/>
      </rPr>
      <t xml:space="preserve">
Voor de invoer van een externe is een profiel beschikbaar waardoor veel velden automatisch gevuld worden.</t>
    </r>
  </si>
  <si>
    <t>P&amp;O.01.02</t>
  </si>
  <si>
    <t>Het systeem heeft een koppeling met de basisregistraties voor personen en adresssen en legt de gegevens vast volgens de schrijfwijze van de bijbehorende basisregistratie Personen (BRP).</t>
  </si>
  <si>
    <t>P&amp;O.01.03</t>
  </si>
  <si>
    <t xml:space="preserve">Het systeem moet zelf een uniek, betekenisloos, numeriek personeelsnummer toekennen, dat geen BSN mag zijn.
</t>
  </si>
  <si>
    <t>P&amp;O.01.04</t>
  </si>
  <si>
    <t>Het systeem kan keuringen registreren, met de mogelijkheid om op een vervaldatum te kunnen signaleren.</t>
  </si>
  <si>
    <t>P&amp;O.01.05</t>
  </si>
  <si>
    <t xml:space="preserve">Het systeem biedt de mogelijkheid om desgewenst werkplek-eisen en verstrekte bedrijfshulpmiddelen (zoals ergonomische aangepaste IT-middelen en meubilair) vast te leggen. </t>
  </si>
  <si>
    <t>P&amp;O.01.06</t>
  </si>
  <si>
    <t>Het systeem biedt de mogelijkheid tot registreren van werklocatie(s) van de werknemer. Deze dient ook als basis voor de dienstreizen/Reiskostenvergoeding.</t>
  </si>
  <si>
    <t>P&amp;O.01.07</t>
  </si>
  <si>
    <t>Het systeem maakt zowel gebruik van een postcodetabel als van een afstandentabel. Voor de afstandentabel wordt gebruik gemaakt van bijvoorbeeld ANWB-routeplanner of Google Maps. Hierbij kan de Opdrachtgever kiezen voor de kortste en/of snelste route.</t>
  </si>
  <si>
    <t>P&amp;O.02.XX</t>
  </si>
  <si>
    <t>Verlof</t>
  </si>
  <si>
    <t>P&amp;O.02.01</t>
  </si>
  <si>
    <t xml:space="preserve">Het systeem berekent het reguliere verlof, rekening houdend met de deeltijdfactor en evt. start of einddatumcontract (ook als dit niet de eerste van de maand is). Er wordt bij de berekening rekening gehouden met Overgangsregeling m.b.t. leeftijd en toekenning Compensatieverlof (14,4). Hoe de opbouw tot stand komt is zichtbaar voor de professional en de medewerker. Het is tevens mogelijk om handmatig af te wijken van het berekende verlof. Spaarverlof ADV.
</t>
  </si>
  <si>
    <t>P&amp;O.02.02</t>
  </si>
  <si>
    <t>De medewerker kan in het systeem regulier verlof aanvragen, dat via een workflow door de manager geaccordeerd kan worden. Het wel of niet accorderen door de manager is vrij instelbaar. In het systeem is zichtbaar welk verlof al gepland is (maar nog niet geaccordeerd). Zodra een manager verlof goedkeurt, wordt het verlof afgetrokken van het verlofrecht, zodat een medewerker altijd zicht heeft op het nog vrij te besteden verlof.  Toekomstig, geaccordeerd, verlof is wel te wijzigen voor de medewerker. Voor deze mutatie is opnieuw toestemming van de manager vereist.</t>
  </si>
  <si>
    <t>P&amp;O.02.03</t>
  </si>
  <si>
    <t xml:space="preserve">De verlofmodule maakt gebruik van het ingerichte standaard rooster van de medewerker. Dit standaardrooster kan voor even en oneven weken verschillend worden ingericht. 
</t>
  </si>
  <si>
    <t>P&amp;O.02.04</t>
  </si>
  <si>
    <t xml:space="preserve">De medewerker kan d.m.v. een workflow aangeven dat zijn/haar standaardrooster wijzigt (andere verdeling van uren over de week). De manager keurt goed/af, de salarisadministratie controleert of er wijzigingen zijn voor het aantal SV-dagen. (SV staat voor sociale verzekering).
</t>
  </si>
  <si>
    <t>P&amp;O.02.05</t>
  </si>
  <si>
    <t xml:space="preserve">De medewerker kan in het systeem WAZO verlof aanvragen (ouderschapsverlof, onbetaald verlof, zorgverlof, aanvullend geboorteverlof), waarvoor d.m.v. workflow door de manager akkoord op wordt gegeven. Er wordt automatisch een brief/addendum aangemaakt die wordt opgeslagen in het digitaal dossier.
</t>
  </si>
  <si>
    <t>P&amp;O.02.06</t>
  </si>
  <si>
    <t xml:space="preserve">In het systeem worden alle mutaties met effect op het verlofrecht automatisch doorgevoerd (denk aan speciaal verlof zoals ouderschapsverlof, meer of minder uren werken, koop of verkoop uren, starten of beëindigen dienstverband). Deze correcties zijn voor de medewerker digitaal zichtbaar.
</t>
  </si>
  <si>
    <t>P&amp;O.02.07</t>
  </si>
  <si>
    <t>De manager en de medewerker hebben inzicht in de aan/afwezigheid (volgens rooster of bij verlof) van de eigen afdeling e/o team.</t>
  </si>
  <si>
    <t>P&amp;O.02.08</t>
  </si>
  <si>
    <t>Het systeem biedt de mogelijkheid om tijdelijk een medewerker aan een ander team toe te voegen c.q. te koppelen aan een andere manager of teamleider.</t>
  </si>
  <si>
    <t>P&amp;O.02.09</t>
  </si>
  <si>
    <t xml:space="preserve">Verlofrechten zoals die bestaan moeten in het systeem middels rekenregels automatisch (her)berekend en vastgelegd zijn.
</t>
  </si>
  <si>
    <t>P&amp;O.02.10</t>
  </si>
  <si>
    <t>Het systeem ondersteunt (inclusief flexibele rekenregels) het overboeken van verlofsaldi van het ene naar het andere jaar. Het systeem ondersteunt het overhevelen van bovenwettelijk verlof naar Spaarverlof conform de cao.</t>
  </si>
  <si>
    <t>P&amp;O.02.11</t>
  </si>
  <si>
    <t xml:space="preserve">Het systeem ondersteunt het automatisch vervallen van verlof en/of afkappen van compensatie uren aan het einde van het jaar. 
</t>
  </si>
  <si>
    <t>P&amp;O.02.12</t>
  </si>
  <si>
    <t xml:space="preserve">Verlof wordt ingedeeld in verdeling wettelijk en bovenwettelijk verlof (en eventuele subcategorieën), inclusief signalering wanneer verlof vervalt.
</t>
  </si>
  <si>
    <t>P&amp;O.03.XX</t>
  </si>
  <si>
    <t>Doelgroepen /WAZO en Subsidies</t>
  </si>
  <si>
    <t>P&amp;O.03.01</t>
  </si>
  <si>
    <t xml:space="preserve">Het systeem ondersteunt dienstverbanden en/of arbeidsrelaties zonder koppeling naar de salarisverwerking, zoals tenminste uitzendkrachten, vrijwilligers en externen.
</t>
  </si>
  <si>
    <t>P&amp;O.03.02</t>
  </si>
  <si>
    <t>Het systeem ondersteunt de registratie van externe inhuur zonder verloning, inclusief bezetting en urenregistratie. Toelichting: registratie en rapportages: wie wanneer is ingehuurd, bezettingsoverzichten, urenoverzichten, contractuele afspraken en tariefinformatie en inzicht in formatie versus realisatie.</t>
  </si>
  <si>
    <t>P&amp;O.03.03</t>
  </si>
  <si>
    <t xml:space="preserve">Het systeem biedt de mogelijkheid om te registreren waar de medewerker is gedetacheerd. Dit geldt zowel voor in- als externe detachering, periode, locatie waar iemand werkt en hoeveel uren, en tegen welk tarief de detachering afgesproken is.
</t>
  </si>
  <si>
    <t>P&amp;O.03.04</t>
  </si>
  <si>
    <t xml:space="preserve">Het systeem ondersteunt het vastleggen van subsidies en loonkostenvoordeel,  LKV, LIVWAZO gelden en WIA WGA en IVA uitkeringen
</t>
  </si>
  <si>
    <t>P&amp;O.04.XX</t>
  </si>
  <si>
    <t>Organisatiestructuur</t>
  </si>
  <si>
    <t>P&amp;O.04.01</t>
  </si>
  <si>
    <r>
      <t>Het systeem moet de organisatiestructuur per werkgever(snummer)/ gemeente kunnen vastleggen. Hiervoor zijn minimaal 6 hiërarchische lagen noodzakelijk</t>
    </r>
    <r>
      <rPr>
        <sz val="11"/>
        <rFont val="Calibri"/>
        <family val="2"/>
      </rPr>
      <t>. Wijzigingen in de organisatiestructuur worden bewaard.</t>
    </r>
  </si>
  <si>
    <t>P&amp;O.04.02</t>
  </si>
  <si>
    <r>
      <rPr>
        <sz val="11"/>
        <rFont val="Calibri"/>
        <family val="2"/>
      </rPr>
      <t>Eerdere versies van organisatiestructuren zijn te selecteren op peildatum bij het uitvoeren van rapporten en analyses.</t>
    </r>
    <r>
      <rPr>
        <b/>
        <sz val="11"/>
        <rFont val="Calibri"/>
        <family val="2"/>
      </rPr>
      <t xml:space="preserve">
</t>
    </r>
  </si>
  <si>
    <t>P&amp;O.05.XX</t>
  </si>
  <si>
    <t>Formatie, bezetting en begroting</t>
  </si>
  <si>
    <t>P&amp;O.05.01</t>
  </si>
  <si>
    <t>Het systeem ondersteunt de registratie van functies, functiegroepen en functiefamilies per werkgever. (o.a. HR21)</t>
  </si>
  <si>
    <t>P&amp;O.05.02</t>
  </si>
  <si>
    <t xml:space="preserve">Binnen het systeem moet informatie over de formatie en bezetting -gekoppeld aan een formatieplaats- (afdeling, functie, fte's, uren) beschikbaar zijn op medewerker niveau.
</t>
  </si>
  <si>
    <t>P&amp;O.05.03</t>
  </si>
  <si>
    <t xml:space="preserve">Het moet mogelijk zijn om externen te registreren op een organisatie-eenheid. Daarbij moet aangegeven kunnen worden of de externe, gekoppeld is aan een formatieplaats en meetelt bij de bezetting of niet.
</t>
  </si>
  <si>
    <t>P&amp;O.05.04</t>
  </si>
  <si>
    <t xml:space="preserve">Per persoon moet vastgelegd kunnen worden of de medewerker is ingedeeld in een aanloop-, functieschaal.
</t>
  </si>
  <si>
    <t>P&amp;O.05.05</t>
  </si>
  <si>
    <t xml:space="preserve">Per functie moet vastgelegd kunnen worden wat de generieke functiecode en functienaam is, per persoon moet vastgelegd kunnen worden wat de specifieke werknaam is.
</t>
  </si>
  <si>
    <t>P&amp;O.05.06</t>
  </si>
  <si>
    <t xml:space="preserve">Het systeem biedt de mogelijkheid  om formatieomvang toe te kennen aan functies, met een begin en einddatum.
</t>
  </si>
  <si>
    <t>P&amp;O.05.07</t>
  </si>
  <si>
    <t xml:space="preserve">Mogelijkheid om formatieplaatsen op te voeren met de bijbehorende toegestane formatie-uren met datum ingang. 
</t>
  </si>
  <si>
    <t>P&amp;O.05.08</t>
  </si>
  <si>
    <t xml:space="preserve">Behoud van historische opbouw van organisatie lagen, functies en uren/fte’s.
</t>
  </si>
  <si>
    <t>P&amp;O.05.09</t>
  </si>
  <si>
    <t xml:space="preserve">De mogelijkheid om een vrij veld te vullen met functie informatie. 
</t>
  </si>
  <si>
    <t>P&amp;O.05.10</t>
  </si>
  <si>
    <t xml:space="preserve">Het is mogelijk om besluiten toe te voegen aan de betreffende in het systeem opgevoerde formatie (onderlegger in verschillenden formaten). 
</t>
  </si>
  <si>
    <t>P&amp;O.05.11</t>
  </si>
  <si>
    <t xml:space="preserve">Er kunnen meerdere functies (verdeeld over meerdere afdelingen, kostenplaatsen etc.) per medewerker in het systeem worden vastgelegd.
</t>
  </si>
  <si>
    <t>P&amp;O.05.12</t>
  </si>
  <si>
    <t xml:space="preserve">Het is mogelijk om de oude bezetting automatisch af te sluiten bij het invoeren van een nieuwe bezetting (bijv. i.g.v. een reorganisatie).
</t>
  </si>
  <si>
    <t>P&amp;O.05.13</t>
  </si>
  <si>
    <t xml:space="preserve">Het is mogelijk om een toelichtingsveld te vullen met bezettingsinformatie. </t>
  </si>
  <si>
    <t>P&amp;O.05.14</t>
  </si>
  <si>
    <t xml:space="preserve">Het systeem moet bij kostenplaatsen/kostendragers/kostensoorten (grootboek) minimaal 12 posities kunnen registreren (alfanumeriek en cijfers).
</t>
  </si>
  <si>
    <t>P&amp;O.05.15</t>
  </si>
  <si>
    <t xml:space="preserve">Het systeem moet kostenplaatsen/kostendragers kunnen koppelen aan de organisatorische eenheden.
</t>
  </si>
  <si>
    <t>P&amp;O.06.XX</t>
  </si>
  <si>
    <t>Verzuim en tijdregistratie</t>
  </si>
  <si>
    <t>P&amp;O.06.01</t>
  </si>
  <si>
    <t xml:space="preserve">In het systeem moeten alle acties in het kader van de Wet verbetering Poortwachter als separate acties ingericht kunnen worden volgens het eigen verzuimprotocol of Arbo contract en signaleert (taak in MSS en e-mail) hierover naar de actiehouders. P&amp;O kan openstaande taken van managers bekijken/overnemen
</t>
  </si>
  <si>
    <t>P&amp;O.06.02</t>
  </si>
  <si>
    <t xml:space="preserve">Het systeem moet groepen (denk aan externen, stagiaires en raadsleden) kunnen uitsluiten voor de Wet verbetering Poortwachter.
</t>
  </si>
  <si>
    <t>P&amp;O.06.03</t>
  </si>
  <si>
    <t xml:space="preserve">Het systeem moet de mogelijkheid bieden om medewerkers aan een andere casemanager te koppelen (anders dan de eigen leidinggevende) binnen het proces.
</t>
  </si>
  <si>
    <t>P&amp;O.06.04</t>
  </si>
  <si>
    <t xml:space="preserve">Het systeem moet mutaties automatisch dagelijks doorgeven aan de Arbodienst. Inclusief mutatiedatum en datum hersteld. 
</t>
  </si>
  <si>
    <t>P&amp;O.06.05</t>
  </si>
  <si>
    <t xml:space="preserve">Het systeem moet vangnetters (arbeidsgehandicapten en medewerkers met een WIA uitkering, zwangerschapsverlof, orgaandonatie) kunnen registreren met in ieder geval de volgende gegevens: soort uitkering, ingangsdatum, percentage, uitkeringsbedrag en einddatum. Deze gegevens zijn ook terug te vinden in het verzuimproces/dossier. Ook na uitdiensttreding zijn gegevens te registreren, zoals invoeren einddatum WIA uitkering, datum herbeoordeling(en), einde loonsanctie, einde LGU etc. in combinatie met onderlegger/besluiten UWV.
</t>
  </si>
  <si>
    <t>P&amp;O.06.06</t>
  </si>
  <si>
    <t xml:space="preserve">Het systeem kan het kortingspercentage bij verzuim berekenen op basis van (evt. verschillende) AO-percentages in de betreffende maand. 
</t>
  </si>
  <si>
    <t>P&amp;O.06.07</t>
  </si>
  <si>
    <t>Het systeem signaleert het moment van salariskorting, en houdt hiermee rekening met de opschortende werking die een doorlopend ziektegeval heeft conform de CAO gemeenten. (de verzuimdatum t.b.v. WVP schuift niet op, maar het moment van salariskorting schuift wel op met het aantal dagen dat de medewerker beter is geweest tussen 2 verzuimmeldingen).</t>
  </si>
  <si>
    <t>P&amp;O.06.08</t>
  </si>
  <si>
    <t xml:space="preserve">Het systeem toont een overzicht van WvP en Werkwijzer poortwachter data (verzuimproces), per verzuimgeval, per organisatie-eenheid in de toekomst.
</t>
  </si>
  <si>
    <t>P&amp;O.06.09</t>
  </si>
  <si>
    <t xml:space="preserve">Als er sprake is van een ziekmelding binnen 28 dagen na de vorige ziekmelding, moet het systeem  waarschuwen dat er sprake is van een doorlopend ziektegeval. Het systeem dient samengesteld verzuim (hernieuwd ziek binnen 28 dagen) te herkennen. Het systeem zal datum "ziek" hierbij automatisch aanpassen naar 1ste ziektedag. 
</t>
  </si>
  <si>
    <t>P&amp;O.06.10</t>
  </si>
  <si>
    <t xml:space="preserve">Het registreren van verzuim, herstel, gedeeltelijk hersteld en arbeidstherapie in het systeem is mogelijk.
</t>
  </si>
  <si>
    <t>P&amp;O.06.11</t>
  </si>
  <si>
    <t xml:space="preserve">Tenminste een verblijfadres, sprake van ongeval kunnen registreren.
</t>
  </si>
  <si>
    <t>P&amp;O.06.12</t>
  </si>
  <si>
    <t xml:space="preserve">Het is voor een externe partij (Arbodienst) mogelijk om de gegevens betrekking tot het registreren van verzuim in te zien en waar nodig een notitie te plaatsen.
</t>
  </si>
  <si>
    <t>P&amp;O.06.13</t>
  </si>
  <si>
    <t xml:space="preserve">Bij toevoeging/ uploaden van een nieuw document in het verzuimdossier (bijv. terugkoppeling bedrijfsarts) is het mogelijk om een signalering te verzenden naar bijvoorbeeld HR-adviseur, verzuimcoördinator. 
</t>
  </si>
  <si>
    <t>P&amp;O.06.14</t>
  </si>
  <si>
    <t xml:space="preserve">Het systeem moet signaleringen verzenden conform Wet verbetering Poortwachter via taak of e-mail naar tenminste P&amp;O,  en de desbetreffende leidinggevende. Waar mogelijk ook naar arbodienst. 
</t>
  </si>
  <si>
    <t>P&amp;O.06.15</t>
  </si>
  <si>
    <t xml:space="preserve">Het is in het systeem mogelijk alle processtappen (WVP) met de daarbij behorende modeldocumenten en brieven te genereren. Deze documenten kunnen geraadpleegd worden door P&amp;O en de desbetreffende leidinggevende.
</t>
  </si>
  <si>
    <t>P&amp;O.06.16</t>
  </si>
  <si>
    <t xml:space="preserve">Het is mogelijk om diverse spreekuurrapportages en probleemanalyses te uploaden, gekoppeld aan het desbetreffende verzuimdossier/ proces. 
</t>
  </si>
  <si>
    <t>P&amp;O.06.17</t>
  </si>
  <si>
    <t xml:space="preserve">Het moet mogelijk zijn om eigen communicatiemomenten te verwerken door middel van het aanmaken van notitie binnen het verzuimdossier. Inzichtelijk binnen verzuimdossier. 
</t>
  </si>
  <si>
    <t>P&amp;O.06.18</t>
  </si>
  <si>
    <t xml:space="preserve">Mogelijkheid rapportages van Arbodienst te koppelen aan persoon in het digitale verzuimdossier. 
</t>
  </si>
  <si>
    <t>P&amp;O.06.19</t>
  </si>
  <si>
    <t xml:space="preserve">Conform VNG norm diverse ziekteverzuimstatistieken / rapportages kunnen genereren.  Het betreft hier in ieder geval verzuimpercentage voortschrijdend gemiddeld 12 maanden terug, actueel verzuimpercentage, Verzuimfrequentie
</t>
  </si>
  <si>
    <t>P&amp;O.06.20</t>
  </si>
  <si>
    <t xml:space="preserve">Mogelijkheid om rapportages/ overzicht  en signalering te genereren van openstaande acties m.b.t Plan van Aanpak, 1e jaarsevaluatie, etc. </t>
  </si>
  <si>
    <t>P&amp;O.06.21</t>
  </si>
  <si>
    <t>Het systeem biedt de mogelijkheid om t.g.v.. zwangerschap de volgende gegevens te registreren; Het systeem houdt bij ziekte tgv zwangerschap of bevalling rekening met geldende wet en regelgeving(vangnet) en doet automatisch de melding naar het UWV of signaleert dat deze melding gedaan moet worden. Registratie van vermoedelijke begindatum,  bevallingsdatum, vermoedelijke einddatum (keuze aantal weken voor en na) Feitelijke bevallingsdatum, Feitelijke einddatum en registratie Meerling.</t>
  </si>
  <si>
    <t>P&amp;O.06.22</t>
  </si>
  <si>
    <t>Het systeem biedt een functionaliteit om uren te verantwoorden (tijdregistratie) óf voorziet in een gestandaardiseerde, werkende koppeling met een ander tijdregistratie/urenverantwoordingssysteem.</t>
  </si>
  <si>
    <t>P&amp;O.07.XX</t>
  </si>
  <si>
    <t>Opleidingen, competenties, leermanagement (LMS)</t>
  </si>
  <si>
    <t>EMS.07.01</t>
  </si>
  <si>
    <t xml:space="preserve">De functionaliteit "studiefaciliteit/opleiding" is een optionele functionaliteit per werkgever(snummer)/ gemeente af te nemen.
</t>
  </si>
  <si>
    <t>P&amp;O.07.02</t>
  </si>
  <si>
    <t>Het systeem biedt de mogelijkheid om per functie alsook voor de hele organisatie geldende competenties vast te leggen. Het systeem biedt tevens de mogelijkheid om talenten, persoonlijke ambities, interesses en bepaalde werk-/projectervaringen van medewerkers vast te leggen</t>
  </si>
  <si>
    <t>P&amp;O.07.03</t>
  </si>
  <si>
    <t>Het systeem biedt tevens de mogelijkheid om talenten, persoonlijke ambities, interesses en bepaalde werk/projectervaringen van medewerkers vast te leggen.</t>
  </si>
  <si>
    <t>P&amp;O.07.04</t>
  </si>
  <si>
    <t xml:space="preserve">Het systeem  biedt de mogelijkheid om gevolgde opleidingen en trainingen, opgedane vakbekwaamheden, werkervaringen, behaalde diploma's en verkregen certificaten, te registreren. Hierbij kunnen de documenten door de medewerker zélf worden geüpload in het P-dossier. De upload kan plaatsvinden vanuit verschillende rollen (ESS/MSS)
</t>
  </si>
  <si>
    <t>P&amp;O.07.05</t>
  </si>
  <si>
    <t xml:space="preserve">Afgesproken studiefaciliteiten van gevolgde studies bij huidige werkgever kunnen vastleggen, zoals tenminste: studiekosten, vergoedingspercentage, studieverlof, onkostenvergoedingen, terugbetalingsregeling, begin- en einddatum.
</t>
  </si>
  <si>
    <t>P&amp;O.07.06</t>
  </si>
  <si>
    <t xml:space="preserve">Het systeem biedt inzicht in afgebouwd en resterend saldo bij terugbetalingsverplichting.
</t>
  </si>
  <si>
    <t>P&amp;O.07.07</t>
  </si>
  <si>
    <t>Het systeem biedt de mogelijkheid om een notificatie bij uitdiensttreding te geven aan de HR-medewerker in verband met terugbetalingsverplichtingen.</t>
  </si>
  <si>
    <t>P&amp;O.07.08</t>
  </si>
  <si>
    <t xml:space="preserve">Het systeem bevat een leermanagement systeem (LMS) functionaliteit/module. Hiermee is het mogelijk om leerprocessen en leerpaden te organiseren, te beheren en te volgen. Het doel is om talentontwikkeling, opleidingen, ontwikkeling en kennis van medewerkers centraal te beheren en te koppelen aan personeelsgegevens. </t>
  </si>
  <si>
    <t>P&amp;O.07.09</t>
  </si>
  <si>
    <t>Het systeem bevat een leermanagement systeem (LMS) functionaliteit/module die voorziet in de volgende functies: 
- Medewerkers inschrijven voor interne of externe trainingen (opleidingsbeheer)
- Medewerkers kunnen zelf een studiefaciliteit/opleiding aanvragen (systeem start een workflow voor goedkeuring) (opleidingsbeheer)
- Bijhouden van behaalde certificaten en geldigheidsduur (certificaatregistratie)
- Inzicht in wie welke modules heeft gevolgd of afgerond (voortgangsmonitoring)
- Koppeling met functieprofielen of competentiemanagement (Leerpaden en ontwikkelplannen)
- Automatisch leren toewijzen op basis van rol, afdeling of beoordeling (koppeling met HR-gegevens)
- Trainingen plannen, uitnodigingen versturen, aanwezigheid registreren (planningsfunctionaliteit)
- Rapportages en dashboards (Voor medewerkers, leidinggevenden en HR om leerinspanningen, kennis- en talentontwikkeling te volgen).</t>
  </si>
  <si>
    <t>P&amp;O08.XX</t>
  </si>
  <si>
    <t>Digitaal Personeelsdossier</t>
  </si>
  <si>
    <t>P&amp;O.08.01</t>
  </si>
  <si>
    <t xml:space="preserve">Het systeem biedt de mogelijkheid om uniforme digitale personeelsdossiers op te bouwen (die door de opdrachtgever in te richten zijn).
</t>
  </si>
  <si>
    <t>P&amp;O.08.02</t>
  </si>
  <si>
    <t xml:space="preserve">Het digitale personeelsdossier is vanuit het systeem en MSS te raadplegen voor geautoriseerde gebruikers. Hiervoor moeten diverse gebruikersrollen kunnen worden ingericht en door de organisatie zelf worden aangepast, met ieder verschillende rechten t.a.v. inzien, muteren/opslaan en verwijderen.
</t>
  </si>
  <si>
    <t>P&amp;O.08.03</t>
  </si>
  <si>
    <t xml:space="preserve">De mappenstructuur moet minimaal 3 lagen kennen bijvoorbeeld map, submap, documentnaam. Het moet mogelijk zijn om documenten van diverse kenmerken (tags) te voorzien waarop gezocht, gesorteerd en gefilterd kan worden. De toekenning van metadata moet verplicht kunnen worden gesteld.
</t>
  </si>
  <si>
    <t>P&amp;O.08.04</t>
  </si>
  <si>
    <t>Belangrijke informatie over de persoon, tenminste het personeelsnummer, achternaam (geboortenaam), voorletters, voornaam, functie en afdeling, moeten duidelijk zichtbaar zijn om fouten bij het uploaden van documenten te voorkomen.</t>
  </si>
  <si>
    <t>P&amp;O.08.05</t>
  </si>
  <si>
    <t xml:space="preserve">Het systeem moet het mogelijk maken om in een workflow documenten te genereren waarbij gegevens via samenvoegvelden al voor ingevuld worden. Daarnaast moet de brief een uniek kenmerk meekrijgen en de omschrijving worden aangemaakt. Het moet mogelijk zijn om als professional maatwerk aanpassingen te doen. 
</t>
  </si>
  <si>
    <t>P&amp;O.08.06</t>
  </si>
  <si>
    <t xml:space="preserve">Het systeem biedt de mogelijkheid dat zodra er vanuit een workflow automatisch een document wordt gegeneerd, dat document met de van toepassing zijnde metadata automatisch wordt opgeslagen onder de juiste documentsoort en in de juiste plek binnen het digitale personeelsdossier. </t>
  </si>
  <si>
    <t>P&amp;O.08.07</t>
  </si>
  <si>
    <t>Het systeem biedt de mogelijkheid om bewaartermijnen per documentsoort of document in te stellen. Verwijdering van documenten dient gecontroleerd en geautoriseerd plaats te vinden. Zolang de bewaartermijn niet is verstreken, blijven de documenten van het digitale personeelsdossier van een voormalig medewerker digitaal toegankelijk voor P&amp;O.</t>
  </si>
  <si>
    <t>P&amp;O.08.08</t>
  </si>
  <si>
    <t xml:space="preserve">Binnen het systeem is het mogelijk om documenten op persoonsniveau te koppelen aan meerdere dienstverbanden. De documenten op persoonsniveau zijn inzichtelijk voor alle geautoriseerde personen en de documenten op dienstverband zijn alleen inzichtelijk voor de geselecteerde personen.
</t>
  </si>
  <si>
    <t>P&amp;O.08.09</t>
  </si>
  <si>
    <t xml:space="preserve">Het systeem biedt de mogelijkheid om huidige digitale personeelsdossiers d.m.v. een eenmalige export-import op te nemen in het digitale personeelsdossier van de applicatie.
</t>
  </si>
  <si>
    <t>P&amp;O.08.10</t>
  </si>
  <si>
    <t xml:space="preserve">Het systeem past automatisch versiebeheer toe bij het wijzigen van documenten. Oude versies blijven indien gewenst toegankelijk.
</t>
  </si>
  <si>
    <t>P&amp;O.08.11</t>
  </si>
  <si>
    <t xml:space="preserve">Het systeem biedt functionaliteit om opgeslagen digitale documenten in het personeelsdossier, inclusief metadata, te kunnen converteren en migreren met behoud van authenticiteit, betrouwbaarheid, integriteit en bruikbaarheid naar een ander systeem of overdracht naar het statisch archief.
</t>
  </si>
  <si>
    <t>P&amp;O.08.12</t>
  </si>
  <si>
    <t xml:space="preserve">Het systeem moet diverse rapporten kunnen genereren, uit het digitaal personeelsdossier bijvoorbeeld de ingerichte autorisatie, ontbrekende documenten in het dossier. De rapporten moeten omgezet kunnen worden naar tenminste Excel.
</t>
  </si>
  <si>
    <t>P&amp;O.08.13</t>
  </si>
  <si>
    <t xml:space="preserve">Onderdeel van het Personeelsdossier is een overzichtelijk verzuimdossier. Hierin is opbouw rondom verzuimproces (WvP) inzichtelijk weergegeven. Per (verzuim)dossier zijn achterliggende stukken en officiële stukken zoals terugkoppelingen bedrijfsarts, bijstellingen, e-mails leidinggevenden eenvoudig te vinden en te raadplegen. 
</t>
  </si>
  <si>
    <t>P&amp;O.08.14</t>
  </si>
  <si>
    <t>De opdrachtgever voorziet dat er altijd documenten zullen worden gecreëerd en ontvangen buiten de applicatie. Om het dossier compleet te houden, maar de behandelaar zo min mogelijk te belasten, moeten documenten zo eenvoudig mogelijk kunnen worden toegevoegd, bewerkt en verwijderd.
A. Beschrijf hoe een of meerdere documenten direct toe te voegen zijn aan een bestaand digitaal Personeelsdossier (en andersom).
B. Beschrijf of en op welke manier het systeem de mogelijkheid biedt om door middel van drag-and-drop functionaliteit een document van buiten het  systeem aan het digitaal dossier toe te voegen.</t>
  </si>
  <si>
    <t>P&amp;O.09.XX</t>
  </si>
  <si>
    <t>In- Door en Uitstroom en W&amp;S</t>
  </si>
  <si>
    <t>P&amp;O.09.01</t>
  </si>
  <si>
    <t>In het systeem zijn de processen instroom, doorstroom en uitstroom de basis voor de invoer van persoonsgegevens.</t>
  </si>
  <si>
    <t>P&amp;O.09.02</t>
  </si>
  <si>
    <t xml:space="preserve">De opdrachtgever wil zo efficiënt mogelijk werken om zich zo veel mogelijk te kunnen richten op de kwaliteit van de inhoud van hun werk. Het systeem moet hierin ondersteunend werken en de medewerkers ontzorgen. De organisatie hecht waarde aan het zo gemakkelijk mogelijk kunnen registreren, met zo min mogelijk administratieve handelingen.
Beschrijf op welke manier inzichtelijk wordt gemaakt hoe de doorstroom van een medewerker zich binnen de organisatie heeft ontwikkeld. (functie; salaris; afdeling )
</t>
  </si>
  <si>
    <t>P&amp;O.09.03</t>
  </si>
  <si>
    <t>Het systeem beschikt over een W&amp;S module waarmee het mogelijk is om vacatures zowel intern als extern te plaatsen via meerdere kanalen.
Een kandidaat kan solliciteren via een link.
De binnengekomen sollicitaties zijn zichtbaar voor de leden van de selectiecommissie. De selectiecommissie is geautoriseerd om gegevens van kandidaten te raadplegen en desgewenst te printen.
Het uitnodigen en (desgewenst gemotiveerd) afwijzen van kandidaten kan via het systeem en de gegevens van afgewezen kandidaten worden na 4 weken automatisch verwijderd uit het systeem (AVG).
De gegevens van een aangenomen kandidaat worden overgezet naar het personeelsinformatiesysteem t.b.v. het indienstredingsproces. 
Het systeem maakt vervolgens onboarding mogelijk, en faciliteert in het aanmaken van een account en de verstrekking van bedrijfsmiddelen (Laptop, telefoon etc.).</t>
  </si>
  <si>
    <t>P&amp;O.09.04</t>
  </si>
  <si>
    <t xml:space="preserve">Het systeem moet een workflow ondersteunen bij het in dienst proces waarbij het mogelijk is om te werken met dropdownvelden die door de opdrachtgever zelf te beheren zijn.
</t>
  </si>
  <si>
    <t>P&amp;O.09.05</t>
  </si>
  <si>
    <t xml:space="preserve">Het systeem kan personeelsbesluiten met betrekking tot in- en uitdiensttreding digitaal genereren, accorderen &amp; verwerken en op de juiste plek en met de juiste naam in het digitaal dossier opslaan. 
</t>
  </si>
  <si>
    <t>P&amp;O.09.06</t>
  </si>
  <si>
    <t xml:space="preserve">Het systeem biedt workflow functionaliteit voor het proces uitdiensttreding. Een uitdiensttreding wordt gestart door de manager of door HR. </t>
  </si>
  <si>
    <t>P&amp;O.09.07</t>
  </si>
  <si>
    <t xml:space="preserve">Het systeem biedt digitale ondersteuning van de actuele wetgeving. Dit betekent: 
- een signaal en een geautomatiseerde brief uiterlijk een maand voor het aflopen van een tijdelijk contract 
- in het systeem moet het niet mogelijk zijn om een  4e contract te sluiten, en de totale contractduur mag niet meer dan 3 jaar bedragen. Als er tussen het vorige en nieuwe contract meer dan 6 maanden tijd zit, begint het tellen opnieuw.
- bij een eerste aanstelling in een tijdelijk contract wordt gevraagd of er sprake is van eerdere inhuur bij de gemeente, bijv. als zzp-er of uitzendkracht. 
</t>
  </si>
  <si>
    <t>P&amp;O.09.08</t>
  </si>
  <si>
    <t xml:space="preserve">De leidinggevende kan minimaal de volgende salariswijzigingen als workflow in het systeem starten: gratificatie, extra periodieken, bevordering, toelagen en vergoedingen. In de workflow kunnen per onderdeel verschillende stappen worden ingericht. Ook kan een bijlage worden toegevoegd. Hierbij worden meerdere Cao-regelingen en de eigen regelingen ondersteund (bijvoorbeeld salarisschalen).
</t>
  </si>
  <si>
    <t>P&amp;O.09.09</t>
  </si>
  <si>
    <t xml:space="preserve">De leidinggevende kan minimaal de volgende dienstverband wijzigingen in het systeem starten: wijziging functie, afdeling/team, structurele en tijdelijke urenwijziging, type contract. Dit moet ingericht kunnen worden door de opdrachtgever.
</t>
  </si>
  <si>
    <t>P&amp;O.09.10</t>
  </si>
  <si>
    <t xml:space="preserve">Het systeem moet signaleringen geven op bijv. afloop van tijdelijke dienstverbanden, aflopen van tijdelijke toelagen, het binnenkort bereiken van de pensioengerechtigde leeftijd, aflopen proeftijd etc.
</t>
  </si>
  <si>
    <t>P&amp;O.09.11</t>
  </si>
  <si>
    <t xml:space="preserve">Het systeem biedt de mogelijkheid om via een workflow een digitale exit vragenlijst (eigen format) te sturen aan medewerkers bij een uitdiensttreding.
</t>
  </si>
  <si>
    <t>P&amp;O.09.12</t>
  </si>
  <si>
    <t xml:space="preserve">Het is per vacature mogelijk om het W&amp;S proces aan te passen. Het is mogelijk een overzicht te draaien van openstaande en ingevulde vacatures. </t>
  </si>
  <si>
    <t>P&amp;O.10.XX</t>
  </si>
  <si>
    <t xml:space="preserve">Automatisering van processen
</t>
  </si>
  <si>
    <t>P&amp;O.10.01</t>
  </si>
  <si>
    <t>Naast de reeds in dit document benoemde workflows automatiseert het systeem processen optimaal en neemt hierdoor voor gebruikers en/of beheerder(s) werk uit handen. Dit levert tijdwinst op en verkleint het risico op fouten. Licht toe welke processen het systeem allemaal automatiseert en op welke wijze (bijv. door middel van workflows en/of agents en/of AI agents).</t>
  </si>
  <si>
    <t>P&amp;O.11.XX</t>
  </si>
  <si>
    <t>Documenten-generator (was P&amp;O.10.XX)</t>
  </si>
  <si>
    <t>P&amp;O.11.01</t>
  </si>
  <si>
    <t xml:space="preserve">Het systeem ondersteunt het automatisch genereren van brieven op basis van modelbrieven (sjablonen) waarbij per modelbrief te definiëren is welke velden worden gevuld vanuit de database. 
</t>
  </si>
  <si>
    <t>P&amp;O.11.02</t>
  </si>
  <si>
    <t xml:space="preserve">De brieven moeten zowel individueel als in bulk gegenereerd kunnen worden. Geef in de toelichting aan of en zo ja, wat de beperking is van de bulkaantallen. </t>
  </si>
  <si>
    <t>P&amp;O.11.03</t>
  </si>
  <si>
    <t>De gegenereerde brieven dienen in MS Office te worden gemaakt en vervolgens kunnen worden opgeslagen in/op o.a.:
- lokale schijf/netwerkschijf
- het digitale personeelsdossier in het systeem zelf</t>
  </si>
  <si>
    <t>P&amp;O.11.04</t>
  </si>
  <si>
    <t xml:space="preserve">Vanuit workflows moeten ook brieven kunnen worden gegenereerd, waarbij een digitale ondertekening middels e-signing mogelijk is vanuit het systeem voor alle partijen die moeten ondertekenen. Twee-staps ondertekening is ook mogelijk. Het is in alle gevallen mogelijk om de routing te bepalen.
</t>
  </si>
  <si>
    <t>Employee Self Service (ESS) / Management Self Service (MSS)</t>
  </si>
  <si>
    <t>EMS.01.XX</t>
  </si>
  <si>
    <t>Algemene eisen ESS/MSS</t>
  </si>
  <si>
    <t>Toelichting Inschrijver</t>
  </si>
  <si>
    <t>EMS.01.01</t>
  </si>
  <si>
    <t>Het systeem moet gebruikers (managers / P&amp;O professionals) de mogelijkheid geven om mutaties in de workflow via ESS/MSS af te keuren om zo ongewenste mutaties ongedaan te maken. De aanvraag gaat dan retour naar de oorspronkelijke indiener.</t>
  </si>
  <si>
    <t>EMS.01.02</t>
  </si>
  <si>
    <t>Het systeem ondersteunt door autorisatie dat het mogelijk is om namens iemand een proces te starten waaronder  declaratieverzoeken, verlofaanvragen, aanvragen studiefaciliteiten/opleidingen, IKB, overwerk/buitendagvensterwerk.</t>
  </si>
  <si>
    <t>EMS.02.XX</t>
  </si>
  <si>
    <t>Declaraties</t>
  </si>
  <si>
    <t>EMS.02.01</t>
  </si>
  <si>
    <t>De volgende digitale processen moeten beschikbaar zijn en  via ESS/MSS afhandeling ondersteunen: declaratie reis- en verblijfskosten, dienstreizen, declaratie woon/werkverkeer, declaratie onregelmatige dienst, declaratie overwerk/ piketdiensten, declaratie (buiten)dagvenstervergoeding, declaratie studiekosten, declaratie onkosten, declaratie thuiswerkvergoeding, overige declaraties (denk aan lunchvergoeding, studiekosten, maar ook vrij te definiëren declaraties).</t>
  </si>
  <si>
    <t>EMS.02.02</t>
  </si>
  <si>
    <t xml:space="preserve">Vergoedingen voortkomende uit een declaratie moeten worden berekend aan de hand van de lokale (gemeente afhankelijk) arbeidsvoorwaarden, danwel CAO gemeenten en CAO Rijksoverheid. 
</t>
  </si>
  <si>
    <t>EMS.02.03</t>
  </si>
  <si>
    <t xml:space="preserve">Aan ieder proces moet een of meerdere rekenregels ten grondslag liggen die ervoor zorgen dat de vergoeding automatisch wordt berekend als een medewerker een declaratie indient. Let op: dit kan dus per werkgever(snummer) een andere rekenregel zijn of per organisatie meerdere rekenregels in 1 declaratieproces.
</t>
  </si>
  <si>
    <t>EMS.02.04</t>
  </si>
  <si>
    <t xml:space="preserve">Het systeem biedt de mogelijkheid om bij de inrichting van de declaratieprocessen naar eigen inzicht looncomponenten als parameters toe te kunnen wijzen. 
</t>
  </si>
  <si>
    <t>EMS.02.05</t>
  </si>
  <si>
    <t xml:space="preserve">Het systeem biedt de mogelijkheid om per groep medewerkers (bijv. stagiaires, politieke ambtsdragers) verschillende soorten declaraties te kunnen toewijzen dan wel uitsluiten.
</t>
  </si>
  <si>
    <t>EMS.02.06</t>
  </si>
  <si>
    <t xml:space="preserve">Het systeem moet bruto toeslagen, toekenningen en inhoudingen als bedrag, als percentage of als verschil tussen het huidige schaal/trede-bedrag en een hoger schaal/trede-bedrag kunnen berekenen. Het moet mogelijk zijn om hierbij maxima in te stellen (bijv. bij ORD).
</t>
  </si>
  <si>
    <t>EMS.02.07</t>
  </si>
  <si>
    <t xml:space="preserve">Het systeem berekent het financiële resultaat van de ingediende declaratie en presenteert dit op het scherm. 
</t>
  </si>
  <si>
    <t>EMS.02.08</t>
  </si>
  <si>
    <t xml:space="preserve">De medewerker heeft inzicht in alle ingediende declaraties ook van voorgaande jaren, inclusief status, routing in het proces e.d.
</t>
  </si>
  <si>
    <t>EMS.02.09</t>
  </si>
  <si>
    <t xml:space="preserve">In het systeem moet het mogelijk zijn om gescande documenten toe te voegen aan de declaratie in de ESS omgeving. Deze scan wordt meegenomen in de workflow en blijft bewaard bij de declaratie in het digitale personeelsdossier van de betreffende medewerker.
</t>
  </si>
  <si>
    <t>EMS.02.10</t>
  </si>
  <si>
    <t xml:space="preserve">De digitale formulieren t.b.v. declaraties moeten door de opdrachtnemer zelf gedefinieerd kunnen worden. Binnen het pakket moeten controles bij de invoer ingericht kunnen worden, bijvoorbeeld:
- maximale bedragen voor alle declaraties (in te stellen); ook maximaal onbelast deel van de vergoeding. 
- het systeem houdt er rekening mee dat deze maximum vergoeding niet wordt overschreden.
- mogelijkheid tot het indienen van declaraties met terugwerkende kracht ook over een boekjaar heen (zelf in te stellen hoelang terug).
- overwerkdeclaraties uitsluitend voor bepaalde functie(groepen) / salarisschalen.
- wel / geen verplichting tot het bijvoegen/uploaden van een bon of ander bewijsstuk.
Per werkgever(snummer), gemeente dan wel Kompas moeten deze gegevens verschillend ingericht kunnen worden.
</t>
  </si>
  <si>
    <t>EMS.02.11</t>
  </si>
  <si>
    <t xml:space="preserve">De manager moet informatie als bijvoorbeeld soort declaratie, bedrag, datum, bijlagen in een overzicht kunnen zien, openen en accorderen.
</t>
  </si>
  <si>
    <t>EMS.02.12</t>
  </si>
  <si>
    <t xml:space="preserve">Indien het systeem werkt met een verzamelstaat voor declaraties, moet de manager een losse declaratie kunnen afkeuren. In dat geval hoeft de indiener alleen de afgekeurde gegevens aan te passen.
</t>
  </si>
  <si>
    <t>EMS.02.13</t>
  </si>
  <si>
    <t xml:space="preserve">De medewerker en manager moeten binnen de ESS/MSS omgeving een overzicht kunnen krijgen van alle ingediende declaraties en de status hiervan.
</t>
  </si>
  <si>
    <t>EMS.02.14</t>
  </si>
  <si>
    <t xml:space="preserve">Het systeem biedt de mogelijkheid om declaraties en andere aanvragen/verzoeken buiten de workflow om te verwerken. </t>
  </si>
  <si>
    <t>EMS.02.15</t>
  </si>
  <si>
    <t xml:space="preserve">Het moet mogelijk zijn om de workflow zo in te richten dat alleen de manager akkoord geeft en geen ander Personeels- en Administratieprofessional (PSA-professional).
</t>
  </si>
  <si>
    <t>EMS.02.16</t>
  </si>
  <si>
    <t xml:space="preserve">Het moet mogelijk zijn om steekproefsgewijze controles uit te voeren op de declaraties. Bijvoorbeeld door declaraties boven een bepaald bedrag, of van een bepaald type of dubbele bedragen te rapporteren over een bepaalde periode.
</t>
  </si>
  <si>
    <t>EMS.03.XX</t>
  </si>
  <si>
    <t>Individueel keuze budget (IKB)</t>
  </si>
  <si>
    <t>EMS.03.01</t>
  </si>
  <si>
    <t xml:space="preserve">Het systeem moet het Individueel keuze budget (IKB) conform (fiscale) wet &amp; regelgeving ondersteunen. De verwerking van het IKB in de slarissen moet eenvoudig controleerbaar zijn en maandelijks moet de aansluiting (Gemaakte keuzes versus de uitbetaling) gemonitord kunnen worden.
</t>
  </si>
  <si>
    <t>EMS.03.02</t>
  </si>
  <si>
    <t>De medewerkers moeten in ieder geval in hun ESS omgeving op de desktop en op een mobiel apparaat (laptop, iPad of mobiele telefoon), keuzes kunnen maken uit een systeem aan arbeidsvoorwaarden dat door de organisatie zelf samen te stellen is.</t>
  </si>
  <si>
    <t>EMS.03.03</t>
  </si>
  <si>
    <t>Het systeem biedt de mogelijkheid om het woon-werkverkeer gemakkelijk en efficiënt te verwerken, óók in geval van gewijzigde procedures. Zo nodig rapporteert het systeem over gewijzigde procedures.</t>
  </si>
  <si>
    <t>EMS.03.04</t>
  </si>
  <si>
    <t xml:space="preserve">Het systeem biedt  de mogelijkheid om een eigen systeem aan arbeidsvoorwaardenregelingen samen te stellen. Het systeem moet zorgen voor de automatische verwerking (zowel financieel -inclusief fiscale voordelen- als het verwerken van aan- en verkoop uren in verlofsaldo) van de gevolgen van de definitief gemaakte keuzes.
</t>
  </si>
  <si>
    <t>EMS.03.05</t>
  </si>
  <si>
    <t xml:space="preserve">Binnen het systeem moet het individueel keuzebudget ingericht kunnen worden (conform CAO gemeenten), inclusief een individueel vast te stellen keuzebudget, met een maximum als een vast bedrag of percentage van het loon. Of verschillende componenten (eindejaarsuitkering, vakantietoeslag).
</t>
  </si>
  <si>
    <t>EMS.03.06</t>
  </si>
  <si>
    <t xml:space="preserve">Specifieke 'medewerkers' moeten eenvoudig kunnen worden uitgesloten van deelname aan de uitruil (bijv. externen, babsen, raadsleden, stagiaires etc.).
</t>
  </si>
  <si>
    <t>EMS.03.07</t>
  </si>
  <si>
    <t xml:space="preserve">Het systeem moet de mogelijkheid bieden om controles bij de invoer in te richten. Indien een keuze/invoer niet mogelijk is, moet het systeem hier een begrijpelijke melding over geven aan de medewerker.
</t>
  </si>
  <si>
    <t>EMS.03.08</t>
  </si>
  <si>
    <t xml:space="preserve">Het systeem ondersteunt het flexibel toevoegen van organisatie specifieke bronnen en doelen. Mogelijkheid om lokale arbeidsvoorwaarden toe te voegen aan het IKB.
</t>
  </si>
  <si>
    <t>EMS.03.09</t>
  </si>
  <si>
    <t xml:space="preserve">Bij de aanvraag moet de medewerker kunnen verklaren dat hij/zij bekend en akkoord is met de regelgeving rondom de fiscale voorwaarde, en eventuele consequenties m.b.t. een lager SV loon.
</t>
  </si>
  <si>
    <t>EMS.03.10</t>
  </si>
  <si>
    <t xml:space="preserve">Het systeem stuurt een bevestigingsmail/bericht naar de medewerker na het indienen van zijn definitieve keuze. En/of een melding dat een document is toegevoegd aan het digitaal dossier.
</t>
  </si>
  <si>
    <t>EMS.03.11</t>
  </si>
  <si>
    <t xml:space="preserve">De medewerker moet binnen de ESS omgeving een overzicht kunnen krijgen van alle aangevraagde arbeidsvoorwaardenuitwisseling en de status hiervan.
</t>
  </si>
  <si>
    <t>EMS.03.12</t>
  </si>
  <si>
    <t xml:space="preserve">Een medewerker moet zelf aan kunnen geven wanneer welke bron wanneer ingezet (uitbetaald) wordt. Bijvoorbeeld elke maand of 1x per jaar. 
</t>
  </si>
  <si>
    <t>EMS.03.13</t>
  </si>
  <si>
    <t xml:space="preserve">Het systeem biedt de mogelijkheid om op elk moment het beschikbare saldo in te zien. 
</t>
  </si>
  <si>
    <t>EMS.03.14</t>
  </si>
  <si>
    <t xml:space="preserve">Het systeem maakt een Proforma berekening van wat het resultaat is van de keuze die de medewerker maakt. 
</t>
  </si>
  <si>
    <t>EMS.04.XX</t>
  </si>
  <si>
    <t xml:space="preserve">Buitendagvenstervergoeding / Overwerk </t>
  </si>
  <si>
    <t>EMS.04.01</t>
  </si>
  <si>
    <t xml:space="preserve">Het systeem biedt de mogelijkheid om afwijkende uurloonbasis op te voeren (per medewerker). 
</t>
  </si>
  <si>
    <t>EMS.04.02</t>
  </si>
  <si>
    <t xml:space="preserve">Het systeem biedt de mogelijkheid om een medewerker die geen recht heeft op genoemde vergoedingen vanwege een bepaalde schaal, uit te sluiten. </t>
  </si>
  <si>
    <t>EMS.05.XX</t>
  </si>
  <si>
    <t>Module woon/werk verkeer / Thuiswerkvergoeding</t>
  </si>
  <si>
    <t>EMS.05.01</t>
  </si>
  <si>
    <t xml:space="preserve">De functionaliteit "woon/werk verkeer" en thuiswerkvergoeding is een per werkgeversnummer/ gemeente in te richten met de verschillende regelingen.
</t>
  </si>
  <si>
    <t>EMS.05.02</t>
  </si>
  <si>
    <t xml:space="preserve">Het systeem berekent op basis van afstand en aantal werkdagen de vergoeding "woon/werkverkeer". Dit conform fiscale wetgeving.
</t>
  </si>
  <si>
    <t>EMS.05.03</t>
  </si>
  <si>
    <t xml:space="preserve">Een medewerker kan zelf het aantal werkdagen en afstand wijzigen via ESS of workflow.
</t>
  </si>
  <si>
    <t>EMS.05.04</t>
  </si>
  <si>
    <t xml:space="preserve">Het systeem signaleert of biedt een technische beperking zodat niet zowel thuiswerkvergoeding als woon- werkvergoeding door eenzelfde medewerker op eenzelfde dag kan worden gedeclareerd.
</t>
  </si>
  <si>
    <t>EMS.06.XX</t>
  </si>
  <si>
    <t>Rechtmatigheidscontrole</t>
  </si>
  <si>
    <t>EMS.06.01</t>
  </si>
  <si>
    <t xml:space="preserve">Indien er bewijscontrole nodig is kan betaling pas plaatsvinden nadat ingediende betaalbewijzen gecontroleerd zijn. 
</t>
  </si>
  <si>
    <t>EMS.06.02</t>
  </si>
  <si>
    <t xml:space="preserve">Het systeem ondersteunt papierloos te werken d.m.v. inscannen of fotograferen via mobile device van bonnetjes en via de APP/ ESS koppelen aan de declaratie.
</t>
  </si>
  <si>
    <t>EMS.06.03</t>
  </si>
  <si>
    <t xml:space="preserve">Het systeem biedt de mogelijkheid om zowel een als meerdere regels vanuit bewijslast in één handeling goed te keuren.
</t>
  </si>
  <si>
    <t>EMS.07.XX</t>
  </si>
  <si>
    <t>Eigen gegevens</t>
  </si>
  <si>
    <t xml:space="preserve">De medewerker heeft toegang tot zijn personeelsdossier en persoonlijke gegevens (opgenomen in tabblad "Gegevensvastlegging")?
</t>
  </si>
  <si>
    <t>EMS.07.02</t>
  </si>
  <si>
    <t xml:space="preserve">De medewerker moet zelf de volgende eigen gegevens kunnen wijzigen: naam, adres, telefoonnummer, partner, kinderen, nevenwerkzaamheden, opleidingen en bankrekeningnummer. Dit dient per werkgever in te richten te zijn met indien nodig workflows.
</t>
  </si>
  <si>
    <t>EMS.07.03</t>
  </si>
  <si>
    <t>De medewerker kan in ESS nakijken wat de status is van ingevoerde declaraties en of ingevoerde gegevenswijzigingen.</t>
  </si>
  <si>
    <t>EMS.08.XX</t>
  </si>
  <si>
    <t>EMS.08.01</t>
  </si>
  <si>
    <t xml:space="preserve">De functionaliteit "verlof" is per werkgeversnummer/ gemeente in te richten.
</t>
  </si>
  <si>
    <t>EMS.08.02</t>
  </si>
  <si>
    <t xml:space="preserve">De medewerker moet verlof kunnen inzien en aanvragen.
</t>
  </si>
  <si>
    <t>EMS.08.03</t>
  </si>
  <si>
    <t xml:space="preserve">Medewerker en leidinggevende hebben inzicht in de opbouw van verlofrechten zoals tenminste de onderverdeling wettelijk - bovenwettelijk verlof, compensatieverlof, Spaarverlof en bijbehorende vervaldata. Medewerker en leidinggevende hebben inzicht in de bij de gemeenten geldende bijzondere verlofsoorten per medewerker.
 </t>
  </si>
  <si>
    <t>EMS.08.04</t>
  </si>
  <si>
    <t xml:space="preserve">Het systeem ondersteunt de aanvraag voor verkoop en aankoop verlof met salarisberekening.
</t>
  </si>
  <si>
    <t>EMS.08.05</t>
  </si>
  <si>
    <t xml:space="preserve">Een medewerker kan ouderschapsverlof, geboorteverlof en aanvullend geboorteverlof aanvragen waarbij een keuze gemaakt kan worden uit de verschillende verlofmogelijkheden, en er zowel wettelijk WAZO verlof alsook de in de CAO opgenomen verlofsoorten kunnen worden aangevraagd. Deze verlofsoorten kunnen gecombineerd worden en het systeem is in staat om de door de medewerker gekozen verrekening, te presenteren en te verwerken in het salarispakket.
</t>
  </si>
  <si>
    <t>EMS.09.XX</t>
  </si>
  <si>
    <t>EMS.09.01</t>
  </si>
  <si>
    <t xml:space="preserve">Mutaties (zoals declaraties en aanvragen) ingediend via ESS dienen gefiatteerd te worden. Dit moet per werkgeversnummer/ gemeente ingericht kunnen worden. 
</t>
  </si>
  <si>
    <t>EMS.09.02</t>
  </si>
  <si>
    <t xml:space="preserve">Het systeem maakt een workflow inzichtelijk (waar bevindt de aangevraagde mutatie zich en welke stappen moeten (nog) worden gezet.
</t>
  </si>
  <si>
    <t>EMS.09.03</t>
  </si>
  <si>
    <t xml:space="preserve">Het systeem ondersteunt dat per proces en werkgever(snummer) een eigen workflow te bepalen is. 
</t>
  </si>
  <si>
    <t>EMS.09.04</t>
  </si>
  <si>
    <t xml:space="preserve">Status en het traject van een mutatie zijn op ieder moment inzichtelijk.
</t>
  </si>
  <si>
    <t>EMS.09.05</t>
  </si>
  <si>
    <t xml:space="preserve">Het systeem biedt de mogelijkheid om een vervanger van de leidinggevende in te stellen. De taken gaan tijdens de vervangperiode automatisch naar de vervanger. 
</t>
  </si>
  <si>
    <t>EMS.09.06</t>
  </si>
  <si>
    <t xml:space="preserve">Het systeem controleert (automatisch) op een dubbele aanvraag en signaleert indien dit optreedt. Bijv. twee declaraties van eenzelfde medewerker op één dag voor zowel woon-werkverkeer als thuiswerk.
</t>
  </si>
  <si>
    <t>EMS.10.XX</t>
  </si>
  <si>
    <t>Verzuim</t>
  </si>
  <si>
    <t>EMS.10.01</t>
  </si>
  <si>
    <t xml:space="preserve">Het verzuim is per werkgeversnummer/ gemeente via ESS/MSS te registreren </t>
  </si>
  <si>
    <t>EMS.10.02</t>
  </si>
  <si>
    <t xml:space="preserve">Het is mogelijk om via ESS/MSS verzuim, herstel, gedeeltelijk hersteld, arbeidstherapie, en of er sprake is van een vangnet situatie te registreren. 
</t>
  </si>
  <si>
    <t>EMS.10.03</t>
  </si>
  <si>
    <t xml:space="preserve">Het systeem biedt de mogelijkheid om tenminste een verblijfadres, indien sprake van ongeval; verzuimreden te kunnen registreren.
</t>
  </si>
  <si>
    <t>EMS.10.04</t>
  </si>
  <si>
    <t xml:space="preserve">Het moet in het ESS /MSS mogelijk zijn alle processtappen (WVP)  met de daarbij behorende modeldocumenten (UWV) en brieven te genereren. 
</t>
  </si>
  <si>
    <t>EMS.10.05</t>
  </si>
  <si>
    <t xml:space="preserve">Bovenstaande modeldocumenten en brieven moeten automatisch gevuld kunnen worden met de beschikbare gegevens. 
</t>
  </si>
  <si>
    <t>EMS.10.06</t>
  </si>
  <si>
    <t xml:space="preserve">Het is mogelijk om een notitie binnen het verzuimdossier aan te maken.
</t>
  </si>
  <si>
    <t>EMS.10.07</t>
  </si>
  <si>
    <t xml:space="preserve">Het systeem biedt de mogelijkheid om zelf processtappen op elk gewenst tijdstip te kunnen starten, buiten de automatisch ingerichte stappen. Zoals bijvoorbeeld bijstelling Plan van Aanpak, of Re-integratie 2e spoor.
</t>
  </si>
  <si>
    <t>EMS.10.08</t>
  </si>
  <si>
    <t xml:space="preserve">Het systeem biedt de mogelijkheid om zelf per persoon stappen in het proces toe te voegen. Bijvoorbeeld in het kader van een 3e ziektejaar. 
</t>
  </si>
  <si>
    <t>Overzichten &amp; Analyses of Rapportages (OAR)</t>
  </si>
  <si>
    <t>OAR.01.XX</t>
  </si>
  <si>
    <t>Generiek</t>
  </si>
  <si>
    <t>OAR.01.01</t>
  </si>
  <si>
    <t xml:space="preserve">Het systeem moet minimaal kunnen rapporteren over alle gegevens die vermeld worden op het tabblad 'gegevensvastlegging'.
</t>
  </si>
  <si>
    <t>OAR.01.02</t>
  </si>
  <si>
    <t xml:space="preserve">Alle overzichten moeten op het scherm getoond kunnen worden, zijn af te drukken en te exporteren naar alle gangbare bestandsformaten zoals: *.docx, *.xlsx, *.pdf, *.csv
</t>
  </si>
  <si>
    <t>OAR.01.03</t>
  </si>
  <si>
    <t xml:space="preserve">De opdrachtnemer levert de gevraagde rapportages t.b.v. de personeelsmonitor gemeenten van het A&amp;O-fonds gemeenten. Hierbij wordt gebruik gemaakt van de definities zoals vermeld in gegevenswoordenboek van het A&amp;O-fonds gemeenten. (https://www.aeno.nl/uploads/Gegevenswoordenboek-Personeelsmonitor-2020.pdf). Hierbij rekening houdend met meest actuele versie.
</t>
  </si>
  <si>
    <t>OAR.01.04</t>
  </si>
  <si>
    <t>Het systeem beschikt over een rapportgenerator waarmee rapporten door de expertgebruiker gedefinieerd en gegenereerd kunnen worden met mogelijkheden voor selectie, sortering, filtering en weergavemogelijkheden voor in principe alle gegevens (velden) uit het systeem in alle combinaties.</t>
  </si>
  <si>
    <t>OAR.01.05</t>
  </si>
  <si>
    <t xml:space="preserve">Het systeem biedt de mogelijkheid om de standaardrapportages te ontsluiten door gebruikers in de verschillende rollen in het systeem. 
</t>
  </si>
  <si>
    <t>OAR.02.XX</t>
  </si>
  <si>
    <t>Standaard rapportages</t>
  </si>
  <si>
    <t>OAR.02.01</t>
  </si>
  <si>
    <t xml:space="preserve">Het systeem voorziet minimaal in de rapportages benodigd voor de salarisverwerking; Standenregister Bruto en Netto, uitbetaling toeslagen, toelages en incidentele uitbetalingen. Uitbetalingen IKB. Inhoudingen t.g.v. Verlof of Generatiepact. Ingevoerde declaraties. 
</t>
  </si>
  <si>
    <t>OAR.02.02</t>
  </si>
  <si>
    <t xml:space="preserve">De opdrachtgever kan in het systeem  op een eenvoudige wijze standaardrapportages genereren voor mutatieverslagen, vaste en variabele voorwaarden per maand, per periode. 
</t>
  </si>
  <si>
    <t>OAR.02.03</t>
  </si>
  <si>
    <t xml:space="preserve">Het systeem bevat minimaal standaardrapporten voor oplevering van de live-gang (per deelgebied kunnen hierop aanvullende eisen/ wensen worden gesteld):
• In-, door en uitstroom in een bepaald tijdvak; 
• Formatie en bezetting: in FTE en bezetting ook In aantallen medewerkers; 
• Ziekteverzuimcijfers: Percentage, voortschrijdend gemiddelde, frequentie verzuimduurklasse;
• Aantal 0 verzuimers per afdeling/team
• Rapportage van de ingevoerde gegevens Jaargesprekken;
• Opbouw personeelsbestand (functieniveau, leeftijd, geslacht, arbeidsrelatie, deeltijdpercentage e.d.);
• Rapporten ten behoeve van opgave aan het CBS (verzuim, werkgelegenheid, medewerkers);
• Overzicht van alle elementen in persoonsgegevens (inclusief anonimiseerbare variant):stamkaart medewerker;
• Jubilea-overzicht;
• Overzicht externe medewerkers: inhuur; uitzendkrachten
• Verzuimoverzichten per medewerker, organisatieonderdeel en totaal (met verzuim%, verzuimfrequentie, gemiddelde verzuimduur en nul-verzuim), ziekmeldingsfrequentie, actueel verzuim;
• Overzicht loonkosten per medewerker, organisatieonderdeel en totaal;
• Totaaloverzicht ingediende declaraties;
• Alle mutaties per gebruiker.
</t>
  </si>
  <si>
    <t>OAR.03.XX</t>
  </si>
  <si>
    <t>Dashboard</t>
  </si>
  <si>
    <t>OAR.03.01</t>
  </si>
  <si>
    <t xml:space="preserve">De opdrachtgever kan (standaard) rapportages gemakkelijk en zonder kennis van Excel of queries ontsluiten naar een dashboard, waarbij onderscheid gemaakt wordt in de volgende dashboards. 
1. Dashboard met P&amp;O gerelateerde data. (verzuim, instroom; uitstroom en doorstroom etc.)
2. Dashboard met sturingsinformatie voor medewerkers en management. Bijv. Kosten per FTE budget versus realisatie)
3. Een W&amp;S dashboard en rapportages over responstijd, doorlooptijd is wenselijk.
</t>
  </si>
  <si>
    <t>OAR.03.03</t>
  </si>
  <si>
    <t xml:space="preserve">Het dashboard biedt de mogelijkheid om via een downdrill de onderliggende gegevens te herleiden. </t>
  </si>
  <si>
    <t>OAR.04.XX</t>
  </si>
  <si>
    <t>Rapportage</t>
  </si>
  <si>
    <t>OAR.04.01</t>
  </si>
  <si>
    <r>
      <rPr>
        <u/>
        <sz val="11"/>
        <color indexed="8"/>
        <rFont val="Calibri"/>
        <family val="2"/>
      </rPr>
      <t>Afdracht:</t>
    </r>
    <r>
      <rPr>
        <sz val="11"/>
        <color indexed="8"/>
        <rFont val="Calibri"/>
        <family val="2"/>
      </rPr>
      <t xml:space="preserve">
Het systeem kan een overzicht Afdrachten Belastingdienst genereren gespecificeerd in o.a. premie WIA, UFO, ZVW wg, ZVW wn , “gedifferent.”premies WHK
</t>
    </r>
  </si>
  <si>
    <t>OAR.04.02</t>
  </si>
  <si>
    <r>
      <rPr>
        <u/>
        <sz val="11"/>
        <color indexed="8"/>
        <rFont val="Calibri"/>
        <family val="2"/>
      </rPr>
      <t xml:space="preserve">Afdracht: 
</t>
    </r>
    <r>
      <rPr>
        <sz val="11"/>
        <color indexed="8"/>
        <rFont val="Calibri"/>
        <family val="2"/>
      </rPr>
      <t xml:space="preserve">Het systeem kan een overzicht Afdrachten Pensioenfonds(en) genereren uitgesplitst in Op/Np  en AAOP.
</t>
    </r>
  </si>
  <si>
    <t>OAR.04.03</t>
  </si>
  <si>
    <r>
      <rPr>
        <u/>
        <sz val="11"/>
        <color indexed="8"/>
        <rFont val="Calibri"/>
        <family val="2"/>
      </rPr>
      <t xml:space="preserve">Afdracht:
</t>
    </r>
    <r>
      <rPr>
        <sz val="11"/>
        <color indexed="8"/>
        <rFont val="Calibri"/>
        <family val="2"/>
      </rPr>
      <t>Het systeem kan een overzicht inhouding en afdracht(en ) Loyalis premie AOV (IPAP)  genereren. En een overzicht inhouding en afdracht ANW.</t>
    </r>
  </si>
  <si>
    <t>OAR.05.XX</t>
  </si>
  <si>
    <t>Analyses, signaleringen en voorspellingen</t>
  </si>
  <si>
    <t xml:space="preserve">Binnen het systeem is een dashboard, mutatierapport of analyse opgenomen van de wijzigingen in een bepaalde periode van de formatie en bezetting. Hiermee kunnen trends en patronen worden gesignaleerd.
</t>
  </si>
  <si>
    <t>OAR.05.02</t>
  </si>
  <si>
    <r>
      <rPr>
        <u/>
        <sz val="11"/>
        <rFont val="Calibri"/>
        <family val="2"/>
      </rPr>
      <t>Patroonherkenning en voorspellende analyses</t>
    </r>
    <r>
      <rPr>
        <sz val="11"/>
        <rFont val="Calibri"/>
        <family val="2"/>
      </rPr>
      <t xml:space="preserve">:
Het systeem herkent op basis van AI patronen in bijv. ziekteverzuim en verloop, kennis, talenten, vaardigheden (of gaps) signaleert deze en kan voorspellende analyses van bijv. verzuim of verloop maken. Of loopbaanpaden voorstellen en opleidingsaanbevelingen doen via het LMS of de betreffende module van het systeem Ook herkent en signaleert het systeem fouten in een contract of loonstrook. Licht alle mogelijkheden toe.
</t>
    </r>
  </si>
  <si>
    <t>.</t>
  </si>
  <si>
    <t>Gegevens die minimaal vast te leggen zijn in het systeem en gegevens die beschikbaar moeten zijn voor koppeling naar andere systemen (GEV)</t>
  </si>
  <si>
    <t xml:space="preserve">Achternaam, voorletters, voornamen, voorvoegsel, roepnaam, aanhefnaam, meisjesnaam (achternaam), titels, tussenvoegsel, achtervoegsel, naamgebruik (voorkeur gebruik partnernaam/meisjesnaam) geboortedatum, geboorteplaats, nationaliteit (volgens NEN-1888), geslacht, burgerlijke staat, identiteitsgegevens (ID-kaart/Paspoort), Burger Service Nummer, registratienummer, waarschuwen in geval van nood(ICE), </t>
  </si>
  <si>
    <t>Integriteit</t>
  </si>
  <si>
    <t>Ambtseed en VOG</t>
  </si>
  <si>
    <t>Adresgegevens (ook buitenlandse adresgegevens)</t>
  </si>
  <si>
    <t>Straatnaam, huisnummer (inclusief toevoeging), postcode (ook buitenlandse postcodes), woonplaats, woonland (volgens ISO 3166 -1), telefoon thuis, telefoon mobiel, correspondentieadres, waarschuwingsadres, privé e-mailadres, zakelijk e-mailadres, prive emailadres, intern telefoonnummer</t>
  </si>
  <si>
    <t>Partnergegevens</t>
  </si>
  <si>
    <t>Achternaam, voorletters, voornamen, voorvoegsel</t>
  </si>
  <si>
    <t>Kindgegevens</t>
  </si>
  <si>
    <t>Aantal, Voornaam/voornamen, geboortedatum/geboortedatums</t>
  </si>
  <si>
    <t>Individuele opleidingsgegevens</t>
  </si>
  <si>
    <t>Gevolgde opleidingen/cursussen van de medewerker, diploma (ja/nee), geplande opleiding met begin- en einddatum, studieovereenkomst (ja/nee), begin- en einddatum, opleidingsniveau.</t>
  </si>
  <si>
    <t>Betalingsgegevens</t>
  </si>
  <si>
    <t xml:space="preserve">Vaste bedragen, meerdere SEPA-bankrekeningnummers (bijv tbv loonbeslag), rekeninghouder, toelichtende tekst </t>
  </si>
  <si>
    <t>Jubilea gegevens</t>
  </si>
  <si>
    <t>Datum jubilea, soort jubilea (minimaal ambtsjubileum en gemeentelijk jubileum)</t>
  </si>
  <si>
    <t>Verlofgegevens</t>
  </si>
  <si>
    <t>Aantal verlofuren per jaar per type (verlofrechten) Wettelijk verlof, Bovenwettelijk verlof, Compensatieverlof, Aan-en verkoopverlof IKB, Verlofsparen</t>
  </si>
  <si>
    <t>Verzuimgegevens</t>
  </si>
  <si>
    <t>Datum aanvang verzuim, datum (gedeeltelijk) herstel, verblijfadres, vangnet, zwangerschapsgerelateerde klachten, soort re-integratie(werkzaam niet in eigen werk)</t>
  </si>
  <si>
    <t>Dienstverbandgegevens (arbeidsrelatie)</t>
  </si>
  <si>
    <t>Soort arbeidscontract (inclusief stagiaires, oproepkrachten, politieke ambtsdragers) datum in dienst, datum oorspronkelijk in (gemeentelijke) dienst, datum uit dienst, reden uitdienst, Diensttijdoverzicht ABP</t>
  </si>
  <si>
    <t>Functiegegevens</t>
  </si>
  <si>
    <t>Naam van de functie, Schaal--&gt; aanloopschaal Functieschaal, organisatorische eenheid, kostensoort, kostenplaats kostendrager, aard van de functie, laag in de organisatie, Type functie, functie met ORD, Standaardregeling of Bijzondere regeling</t>
  </si>
  <si>
    <t>Arbeidstijdgegevens</t>
  </si>
  <si>
    <t>Formele uren werkweek, feitelijke uren werkweek, werkdagen (ook bij een tweewekelijks arbeidspatroon), percentage parttime, uren hoofdfunctie, Generatiepact, Nevenwerkzaamheden</t>
  </si>
  <si>
    <t xml:space="preserve">Bezoldigingsgegevens </t>
  </si>
  <si>
    <t>Trede, maand periodieke verhoging, jaar maximum periodiek bereikt, brutosalaris, schaal, aanloopschaal en uitloopschaal, parttime salaris, afwijkend salaris, toelagen en toelagen, kostenplaats, afwijkende dag/uur bedragen, beschikbaarheidsdiensten (ja/nee), mogelijkheid bedrag per verrichting (BABsen), stagevergoeding</t>
  </si>
  <si>
    <t xml:space="preserve">Gegevens externe medewerkers, zoals onbetaalde stagiaires, uitzendkrachten/ZZP-ers en interim </t>
  </si>
  <si>
    <t xml:space="preserve">Persoonsgegevens, adresgegevens, telnr., e-mailadres, BSN nummer, functiegegevens (aantal uur, uurloon, reiskostengegevens, vanuit welk bedrijf/bureau de externe komt, incl. contactpersoon, adres, telefoon en e-mailgegevens bedrijf/bureau. </t>
  </si>
  <si>
    <t>Aantallen eisen en wensen (met toelichting: verplicht, optioneel, N.v.t) per tabblad</t>
  </si>
  <si>
    <t>Implementatie Plan v Aanpak</t>
  </si>
  <si>
    <t>Beheer en Techniek</t>
  </si>
  <si>
    <t>Salarisadministratie</t>
  </si>
  <si>
    <t>P&amp;O</t>
  </si>
  <si>
    <t>ESS-MSS</t>
  </si>
  <si>
    <t>OAR</t>
  </si>
  <si>
    <t>Gegevensvastlegging</t>
  </si>
  <si>
    <t>Totaal aantal wensen</t>
  </si>
  <si>
    <t>Beoordelingsoverzicht</t>
  </si>
  <si>
    <t>Aantal Knock-out</t>
  </si>
  <si>
    <t>Behaalde punten op het onderdeel wensen</t>
  </si>
  <si>
    <t>Totaal aantal te behalen punten (wensen)</t>
  </si>
  <si>
    <t xml:space="preserve">Algemeen </t>
  </si>
  <si>
    <t>Aantal KO</t>
  </si>
  <si>
    <t xml:space="preserve">Behaalde punten op het onderdeel wensen </t>
  </si>
  <si>
    <t xml:space="preserve">Totaal aantal te behalen punten </t>
  </si>
  <si>
    <t>Behaalde punten op het onderdeel BT.18.03</t>
  </si>
  <si>
    <t>SA</t>
  </si>
  <si>
    <t>Behaalde punten op het onderdeel SA.23.05</t>
  </si>
  <si>
    <t>Behaalde punten op het onderdeel P&amp;O 08.16</t>
  </si>
  <si>
    <t>ESS - MSS</t>
  </si>
  <si>
    <t>Imp. PVA</t>
  </si>
  <si>
    <t>Beoordeling opdrachtgever</t>
  </si>
  <si>
    <t xml:space="preserve">Uitstekend </t>
  </si>
  <si>
    <t>Goed</t>
  </si>
  <si>
    <t>Voldoende</t>
  </si>
  <si>
    <t xml:space="preserve">Onvoldoende </t>
  </si>
  <si>
    <t>Het systeem kan automatisch berichten of signalen sturen op vooraf gedefinieerde en door de opdrachtgever bepaalde gebeurtenissen/momenten, gekoppeld aan personen en activiteiten (taken). Het systeem stuurt automatisch herinneringen (signalen) naar gebruikers(groepen) voor de uitvoering van een activiteit (taak). Dit zowel vooraf als na het verstrijken van de termijn als de activiteit (taak) niet gereed is gemeld. Signalering moet plaatsvinden via het dashboard/startscherm van de gebruiker en desgewenst per e-mail.Signalen moeten kunnen worden gekoppeld aan een taak of een e-mailadres (naar wens te configureren door de applicatiebeheerder van de gemeente) en daar naartoe worden verzonden.</t>
  </si>
  <si>
    <t>Voor zover het systeem nu en in de toekomst AI ondersteunt,moet het systeem voldoen aan de verplichtingen van de AI-verordening / AI-act die op dat moment gelden. De leverancier garandeert op voorhand dat hij tijdig, doch ruim vóór de ingebruikname van het AI-systeem de gemeente in kennis stelt dat het systeem AI bevat) en zo ja, toelicht tot welke risico-categorie het AI-systeem behoort. De HR- en salarisapplicatie valt onder de hoog-risico categorie indien AI wordt gebruikt voor bepaalde functies die invloed hebben op mensenrechten, carrièrekansen of arbeidsvoorwaarden. Voor deze hoog-risico categorie gelden de volgende verplichtingen:
- de leverancier levert explainable AI , d.w.z.geeft duidelijke uitleg over werking en beperkingen, over de logica achter beslissingen en/of voorspellingen, uitleg kan geven over welke input tot welke output leidde, de uitleg begrijpelijk is voor de gemeente, en toelaat dat fouten of BIAS worden opgespoord;
- de leverancier meldt incidenten binnen de geldende termijnen per type incident;
- het systeem is zo ontworpen dat het beveiliging van data en bescherming van grondrechten maximaal ondersteunt, d.w.z. dat het technisch en organisatorisch beveiligd is tegen ongeautoriseerde toegang, manipulatie van data, verlies/lekken van persoonsgegevens en cyberaanvallen; dat het systeem geen beslissingen neemt die leiden tot ongelijke behandeling, onterecht uitsluiting van diensten of kansen en/of inbreuk op privacy autonomie of menselijke waardigheid. De leverancier kan dit aantonen met bijv. een rapportage van een uitgevoerde FRIA (Fundamental Rights Impact Assessment (FRIA) of een andere gestructureerde analyse van de risico’s voor grondrechten;
-  het systeem houdt logbestanden bij (technische registratie van systeemgebeurtenissen, vooral voor monitoring, debugging en foutopsporing);
- er is voor de gemeente een audittrail beschikbaar voor alle beslissingen van het systeem (gedetailleerde, chronologische en juridisch bruikbare registratie van wie wat heeft gedaan, wanneer en waarom, t.b.v. compliance, verantwoording en zo nodig voor forensisch onderzoek);
- het systeem maakt menselijk toezicht mogelijk conform Artikel 14 van de AI Act;
- het systeem bevat mechanismen voor monitoring, waarschuwing en veilige onderbreking zodat een medewerker van de gemeente kan controleren, corrigeren en/of ingrijpen;
- de leverancier levert documentatie en tools  die toezicht mogelijk maken inclusief uitleg over interpretatie en ingrijpen;
- de leverancier geeft aan  welke toezichtmaatregelen nodig zijn en hoe die uitgevoerd kunnen worden;
- de leverancier ondersteunt auditmogelijkheden  zodat externe partijen kunnen controleren of het systeem eerlijk en transparant werkt;
- de leverancier verbindt zich aan het uitvoeren van een exit-strategie bij niet-naleving: indien de leverancier niet voldoet aan de verplichtingen uit de AI Act of het contract, behoudt de opdrachtgever zich het recht voor om het contract eenzijdig te beëindigen. De leverancier is verplicht om:
- binnen 30 dagen na kennisgeving een exit-plan te activeren;
- medewerking te verlenen aan de migratie naar een vervangend systeem;
- eventuele licenties en/of toegang tot het systeem tijdelijk te verlengen om continuïteit te waarborgen;
- alle relevante data, metadata, logbestanden, audittrails en documentatie over te dragen in een alsdan geldig machine leesbaar gangbaar standaard formaat;
- na acceptatie van de overdracht door de gemeente de data op alle media en in alle systemen onherstelbaar te vernietigen;
- de kosten te dragen die voortvloeien uit de exit, indien de niet-nalving aan de leverancier te wijten is.</t>
  </si>
  <si>
    <t>Het systeem voorziet in een journaalpost per afdeling en een totaal per organisatie, opgebouwd uit verschillende looncomponenten</t>
  </si>
  <si>
    <t xml:space="preserve">De digitale salarisoutput moet tenminste alle overzichten bevatten noodzakelijk voor de accountant. Minimaal kunnen de volgende gegevens geleverd worden: 
- Historische loonstaten per medewerker; 
- Historische loonstaten op totalen per organisatie/bedrijf
- Loonstaten op kostenplaats
- Loonstaten op afdeling
- Autorisatiematrix en/of overzichten 
- Specificatie afdrachten (pensioen)premies
- Specificatie aangifte loonheffingen
- Declaratie-overzichten:
   o Op werknemersniveau
   o Op afdelingsniveau
   o Op totalen
   o Stappen/goedkeuring in de workflows
</t>
  </si>
  <si>
    <r>
      <t xml:space="preserve">Het is niet toegestaan applicatie specifieke browserplugins te installeren </t>
    </r>
    <r>
      <rPr>
        <sz val="11"/>
        <color rgb="FFFF0000"/>
        <rFont val="Calibri"/>
        <family val="2"/>
      </rPr>
      <t>voor het gebruikersdeel van de applicatie.</t>
    </r>
    <r>
      <rPr>
        <sz val="11"/>
        <color indexed="8"/>
        <rFont val="Calibri"/>
        <family val="2"/>
      </rPr>
      <t xml:space="preserve">
</t>
    </r>
  </si>
  <si>
    <r>
      <t>Indien het systeem zelf niet beschikt over een archieffunctionaliteit die voldoet aan de kwaliteitseisen van de archiefwet, zoals beschreven in eis BT.</t>
    </r>
    <r>
      <rPr>
        <b/>
        <sz val="11"/>
        <color rgb="FFFF0000"/>
        <rFont val="Calibri"/>
        <family val="2"/>
      </rPr>
      <t>07</t>
    </r>
    <r>
      <rPr>
        <sz val="11"/>
        <color indexed="8"/>
        <rFont val="Calibri"/>
        <family val="2"/>
      </rPr>
      <t>.01 van voorziet het systeem in een gangbare standaard koppeling met het zaak-/archiefsysteem van de gemeente Beekdaelen (op dit moment Decos Join Zaak en Document). Beschrijf:
A. Op basis van welke standaarden kan er gekoppeld worden (technische specificatie meeleveren);
B. Welke informatie/gegevens uitgewisseld worden en welke functionaliteiten de koppeling biedt (functionele specificatie meeleveren);
C. Of de koppeling meerdere organisaties kan bedienen (multitenant); 
D. Wat de (eenmalige en jaarlijks) kosten zijn, opname van kosten op te nemen in inschrijfformulier (bijlage Prijzenblad); 
E. Hoe de opdrachtnemer de opdrachtgever ontzorgt bij het realiseren/implementeren van de koppeling en contact onderhoudt/regie voert met de koppel-leveranciers; 
F. Bij welke andere gemeentelijke klanten/gemeentelijke samenwerkingsverbanden deze koppeling in gebruik is, in combinatie met Decos Join Zaak en Document en/of in combinatie met een ander zaak-/archiefsysteem;
G. Hoe de opdrachtnemer omgaat met nieuw ontwikkelde koppelingen (o.b.v. nieuwe standaarden) en de financiering hiervan bij (her)gebruik door de opdrachtgever.</t>
    </r>
  </si>
  <si>
    <r>
      <t xml:space="preserve">De opdrachtnemer verzorgt de migratie van alle historie uit het huidige systeem (Motion). Hierbij moeten alle actieve en inactieve medewerkers (waarvan de bewaartermijn van het dossier nog niet verstreken is), inclusief alle historische gegevens gemigreerd worden naar het nieuwe pakket. De opdrachtnemer garandeert dat de migratie/conversie zonder gegevens- en kwaliteitsverlies verloopt.
</t>
    </r>
    <r>
      <rPr>
        <b/>
        <sz val="11"/>
        <color rgb="FFFF0000"/>
        <rFont val="Calibri"/>
        <family val="2"/>
      </rPr>
      <t>Toevoeging: om systeemvervuiling van oude gegevens die niet meer overeenkomen met c.q. gebruikt worden in het nieuwe systeem te voorkomen, leest de opdrachtnemer bij de migratie van inactieve medewerkers (personeelsleden waarvan vóór 01-11-2026 het dienstverband is beëindigd) het digitale personeelsdossier volledig in en plaatst de opdrachtnemer de historische data van inactieve medewerkers geplaatst in vrije velden waarbij de opdrachtnemer een beschrijving aanlevert van welke data in welke vrije velden zijn geplaatst.</t>
    </r>
  </si>
  <si>
    <r>
      <t xml:space="preserve">De opdrachtnemer levert een uitgewerkt gedetailleerd plan van aanpak aan met daarin de onderdelen(zoals vermeld in eis IMP.01.02)  van het aangeleverde implementatieplan bij inschrijving.binnen vier weken na </t>
    </r>
    <r>
      <rPr>
        <strike/>
        <sz val="11"/>
        <rFont val="Calibri"/>
        <family val="2"/>
      </rPr>
      <t>definitieve gunning</t>
    </r>
    <r>
      <rPr>
        <b/>
        <sz val="11"/>
        <color rgb="FFFF0000"/>
        <rFont val="Calibri"/>
        <family val="2"/>
      </rPr>
      <t xml:space="preserve"> ondertekening van de overeenkomst, mits deze overeenkomst binnen twee weken na definitieve gunning is ondertekend.</t>
    </r>
    <r>
      <rPr>
        <sz val="11"/>
        <rFont val="Calibri"/>
        <family val="2"/>
      </rPr>
      <t xml:space="preserve"> 
</t>
    </r>
  </si>
  <si>
    <r>
      <t xml:space="preserve">De opdrachtnemer levert ten minste:
a. eenmaal per </t>
    </r>
    <r>
      <rPr>
        <strike/>
        <sz val="11"/>
        <rFont val="Calibri"/>
        <family val="2"/>
      </rPr>
      <t>kwartaal</t>
    </r>
    <r>
      <rPr>
        <sz val="11"/>
        <rFont val="Calibri"/>
        <family val="2"/>
      </rPr>
      <t xml:space="preserve"> </t>
    </r>
    <r>
      <rPr>
        <b/>
        <sz val="11"/>
        <color rgb="FFFF0000"/>
        <rFont val="Calibri"/>
        <family val="2"/>
      </rPr>
      <t>jaar</t>
    </r>
    <r>
      <rPr>
        <sz val="11"/>
        <rFont val="Calibri"/>
        <family val="2"/>
      </rPr>
      <t xml:space="preserve"> een verantwoordingsrapportage aan de opdrachtgever met de geleverde prestaties conform overeenkomst en SLA zoals  beschikbaarheid van het systeem, meldingen response tijden, opvolging en bijbehorende oplossingsmaatregelen of verbeterplannen ;
b. en eenmaal per jaar een rapportage met de technische en organisatorische maatregelen die de opdrachtnemer heeft genomen om te voldoen aan de eisen van informatieveiligheid, privacy en digitoegankelijkheid en rapportages van doorlopen audits en voor zover beschikbaar ook certificaten.
</t>
    </r>
  </si>
  <si>
    <t>Het is de opdrachtnemer verboden, zonder voorafgaande uitdrukkelijke schriftelijke toestemming van de opdrachtgever, de uitvoering van een overeenkomst geheel of gedeeltelijk aan derden over te dragen.</t>
  </si>
  <si>
    <r>
      <rPr>
        <b/>
        <sz val="11"/>
        <color rgb="FFFF0000"/>
        <rFont val="Calibri"/>
        <family val="2"/>
      </rPr>
      <t xml:space="preserve">Na definitieve gunning sluit de aanbestedende dienst met de gegunde partij een SLA af. </t>
    </r>
    <r>
      <rPr>
        <sz val="11"/>
        <rFont val="Calibri"/>
        <family val="2"/>
      </rPr>
      <t>Deze SLA voldoet minimaal aan de eisen zoals gesteld in de aanbestedingsdocumenten (o.a. GIBIT). In deze  SLA wordt tenminste opgenomen: 
* De te leveren dienst;
* Afspraken over meldingen  / incidenten;
* De mogelijkheid voor de opdrachtgever om digitaal meldingen in te dienen en proactief de status te volgen;
* Reactietijden bij verschillende niveaus van incidenten inclusief een omschrijving van de incidentniveaus;
* Prioriteit 1 is het hoogste incidentniveau, "urgent" en geldt voor bedrijfskritische incidenten, zijnde:
   * Het niet volgens salarisverwerkingsplan kunnen verwerken van de salarissen;
   * Het niet op tijd kunnen aanleveren van betaalbestanden;
   * Het niet op tijd kunnen aanleveren van aangiftes aan het ABP, Loyalis en de belastingdienst;
   * Het niet op tijd kunnen aanleveren van (Verzuim)meldingen via de koppeling naar het UWV en ARBO dienst, of hiermee vergelijkbaar;
* Voor Prioriteit 1 incidenten geldt:
   * een reactietijd van maximaal één uur na melding door de opdrachtgever waarbij de opdrachtgever een primaire inschatting maakt van het incidentniveau;
   * een oplostijd inclusief de benodigde (helpdesk-)ondersteuning van maximaal één werkdag;
* Bereikbaarheid van de Opdrachtnemer en (Nederlandstalige) helpdesk (binnen en buiten kantoortijden);
* Escalatie matrix en -maatregelen (afsprakenverslag met verbeterplan);
* Backup  (dagelijks) / restore, waarbij de backup wordt opgeslagen op een andere locatie buiten het datacenter waar de verwerking plaatsvindt; 
   Er wordt gewerkt met dag-week-maand-kwartaal-jaar backups.
* Uitwijkvoorziening van de opdrachtnemer (minimaal éénmaal per jaar wordt een uitwijktest uitgevoerd en de Opdrachtgever ontvangt hiervan een rapportage);
* Reconstructie met RPO en RTO (de opdrachtnemer garandeert dat de dienstverlening binnen 48 uur wordt gecontinueerd en het verlies van gegevens maximaal één werkdag bedraagt); 
* Beschikbaarheid van het systeem is minimaal 99,5% per maand op werkdagen tijdens kantooruren (van 8.00u – 18.00u);
* Beschikbaarheid van het systeem is minimaal 98,5% per maand op werkdagen buiten kantooruren (van 18:00 uur – 08:00 uur), op zater-, zon- en 
   feestdagen.</t>
    </r>
  </si>
  <si>
    <t>VERVALLEN, vraag 108 nota van inlichtingen</t>
  </si>
  <si>
    <r>
      <t xml:space="preserve">De opdrachtnemer biedt aan de opdrachtgever de mogelijkheid om tenminste drie maanden schaduw te draaien, voorafgaand aan definitieve migratie en livegang, ofwel: 
</t>
    </r>
    <r>
      <rPr>
        <b/>
        <sz val="11"/>
        <color rgb="FFFF0000"/>
        <rFont val="Calibri"/>
        <family val="2"/>
      </rPr>
      <t xml:space="preserve">De opdrachtnemer biedt aan de opdrachtgever de mogelijkheid om tenminste twee maanden schaduw te draaien, voorafgaand aan definitieve migratie en livegang, een proefmigratie inclusief volledige salariscomponenten uit te voeren zodat een proefverloning mogelijk is, en de mogelijkheid van controle en acceptatie voor de definitieve migratie en livegang met nog een proefverloning voor de hele populatie. </t>
    </r>
  </si>
  <si>
    <r>
      <t xml:space="preserve">Voor zover het systeem nu en in de toekomst gebruik maakt van hoog-risico AI, ondersteunt de leverancier bij het trainen van </t>
    </r>
    <r>
      <rPr>
        <sz val="11"/>
        <color rgb="FFFF0000"/>
        <rFont val="Calibri"/>
        <family val="2"/>
      </rPr>
      <t>de gemeente</t>
    </r>
    <r>
      <rPr>
        <sz val="11"/>
        <rFont val="Calibri"/>
        <family val="2"/>
      </rPr>
      <t xml:space="preserve"> in AI-geletterdheid.</t>
    </r>
  </si>
  <si>
    <r>
      <t xml:space="preserve">De opdrachtnemer en systeem voldoen aan de NEN-NL-ISO/IEC 27001/2 (versie 2023) norm. De opdrachtnemer is hiervoor gecertificeerd. </t>
    </r>
    <r>
      <rPr>
        <sz val="11"/>
        <color rgb="FFFF0000"/>
        <rFont val="Calibri"/>
        <family val="2"/>
      </rPr>
      <t xml:space="preserve">Er kan meerwaarde worden aangetoond indien opdrachtnemer (organisatie én techniek) aan de norm. </t>
    </r>
    <r>
      <rPr>
        <sz val="11"/>
        <color indexed="8"/>
        <rFont val="Calibri"/>
        <family val="2"/>
      </rPr>
      <t xml:space="preserve">Bij voorlopige gunning levert de opdrachtnemer een actueel certificaat aan (niet ouder dan </t>
    </r>
    <r>
      <rPr>
        <b/>
        <sz val="11"/>
        <color rgb="FFFF0000"/>
        <rFont val="Calibri"/>
        <family val="2"/>
      </rPr>
      <t>3</t>
    </r>
    <r>
      <rPr>
        <sz val="11"/>
        <color indexed="8"/>
        <rFont val="Calibri"/>
        <family val="2"/>
      </rPr>
      <t xml:space="preserve"> jaar).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</si>
</sst>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indexed="8"/>
      <name val="Calibri"/>
    </font>
    <font>
      <b/>
      <sz val="11"/>
      <color indexed="8"/>
      <name val="Calibri"/>
      <family val="2"/>
    </font>
    <font>
      <b/>
      <sz val="18"/>
      <color indexed="8"/>
      <name val="Calibri"/>
      <family val="2"/>
    </font>
    <font>
      <u/>
      <sz val="11"/>
      <color indexed="8"/>
      <name val="Calibri"/>
      <family val="2"/>
    </font>
    <font>
      <sz val="11"/>
      <color indexed="8"/>
      <name val="Calibri"/>
      <family val="2"/>
    </font>
    <font>
      <sz val="11"/>
      <color rgb="FF000000"/>
      <name val="Calibri"/>
      <family val="2"/>
    </font>
    <font>
      <b/>
      <sz val="14"/>
      <color theme="0"/>
      <name val="Calibri"/>
      <family val="2"/>
    </font>
    <font>
      <b/>
      <sz val="11"/>
      <color theme="0"/>
      <name val="Calibri"/>
      <family val="2"/>
    </font>
    <font>
      <sz val="8"/>
      <name val="Calibri"/>
      <family val="2"/>
    </font>
    <font>
      <b/>
      <sz val="11"/>
      <color rgb="FF000000"/>
      <name val="Calibri"/>
      <family val="2"/>
    </font>
    <font>
      <sz val="11"/>
      <name val="Calibri"/>
      <family val="2"/>
    </font>
    <font>
      <sz val="11"/>
      <color theme="0"/>
      <name val="Calibri"/>
      <family val="2"/>
    </font>
    <font>
      <sz val="11"/>
      <color indexed="8"/>
      <name val="Assistant Light"/>
      <charset val="177"/>
    </font>
    <font>
      <sz val="11"/>
      <color indexed="19"/>
      <name val="Calibri"/>
      <family val="2"/>
    </font>
    <font>
      <b/>
      <sz val="11"/>
      <color theme="0" tint="-4.9989318521683403E-2"/>
      <name val="Calibri"/>
      <family val="2"/>
    </font>
    <font>
      <b/>
      <sz val="12"/>
      <color indexed="8"/>
      <name val="Calibri"/>
      <family val="2"/>
    </font>
    <font>
      <b/>
      <i/>
      <sz val="9"/>
      <color theme="0"/>
      <name val="Calibri"/>
      <family val="2"/>
    </font>
    <font>
      <b/>
      <sz val="11"/>
      <color rgb="FFFF0000"/>
      <name val="Calibri"/>
      <family val="2"/>
    </font>
    <font>
      <sz val="11"/>
      <color rgb="FF00B0F0"/>
      <name val="Calibri"/>
      <family val="2"/>
    </font>
    <font>
      <b/>
      <sz val="11"/>
      <color rgb="FF00B0F0"/>
      <name val="Calibri"/>
      <family val="2"/>
    </font>
    <font>
      <u/>
      <sz val="11"/>
      <color rgb="FF000000"/>
      <name val="Calibri"/>
      <family val="2"/>
    </font>
    <font>
      <sz val="8"/>
      <name val="Calibri"/>
      <family val="2"/>
    </font>
    <font>
      <sz val="10"/>
      <color indexed="8"/>
      <name val="Calibri"/>
      <family val="2"/>
    </font>
    <font>
      <sz val="8"/>
      <color indexed="8"/>
      <name val="Calibri"/>
      <family val="2"/>
    </font>
    <font>
      <sz val="11"/>
      <name val="Assistant Light"/>
      <charset val="177"/>
    </font>
    <font>
      <b/>
      <sz val="11"/>
      <name val="Calibri"/>
      <family val="2"/>
    </font>
    <font>
      <b/>
      <i/>
      <sz val="14"/>
      <color theme="0"/>
      <name val="Calibri"/>
      <family val="2"/>
    </font>
    <font>
      <sz val="11"/>
      <color indexed="8"/>
      <name val="Helvetica Neue"/>
    </font>
    <font>
      <sz val="11"/>
      <name val="Helvetica Neue"/>
    </font>
    <font>
      <sz val="9"/>
      <color theme="0"/>
      <name val="Calibri"/>
      <family val="2"/>
    </font>
    <font>
      <u/>
      <sz val="11"/>
      <name val="Calibri"/>
      <family val="2"/>
    </font>
    <font>
      <b/>
      <sz val="11"/>
      <color theme="4"/>
      <name val="Helvetica Neue"/>
    </font>
    <font>
      <b/>
      <sz val="12"/>
      <color theme="0"/>
      <name val="Calibri"/>
      <family val="2"/>
    </font>
    <font>
      <sz val="12"/>
      <color indexed="8"/>
      <name val="Calibri"/>
      <family val="2"/>
    </font>
    <font>
      <sz val="11"/>
      <color rgb="FFFF0000"/>
      <name val="Calibri"/>
      <family val="2"/>
    </font>
    <font>
      <strike/>
      <sz val="11"/>
      <color indexed="8"/>
      <name val="Calibri"/>
      <family val="2"/>
    </font>
    <font>
      <strike/>
      <sz val="11"/>
      <name val="Calibri"/>
      <family val="2"/>
    </font>
    <font>
      <b/>
      <sz val="11"/>
      <color rgb="FFFF0000"/>
      <name val="Assistant Light"/>
    </font>
  </fonts>
  <fills count="14">
    <fill>
      <patternFill patternType="none"/>
    </fill>
    <fill>
      <patternFill patternType="gray125"/>
    </fill>
    <fill>
      <patternFill patternType="solid">
        <fgColor indexed="11"/>
        <bgColor auto="1"/>
      </patternFill>
    </fill>
    <fill>
      <patternFill patternType="solid">
        <fgColor indexed="14"/>
        <bgColor auto="1"/>
      </patternFill>
    </fill>
    <fill>
      <patternFill patternType="solid">
        <fgColor rgb="FFCC6600"/>
        <bgColor indexed="64"/>
      </patternFill>
    </fill>
    <fill>
      <patternFill patternType="solid">
        <fgColor theme="0"/>
        <bgColor indexed="64"/>
      </patternFill>
    </fill>
    <fill>
      <patternFill patternType="solid">
        <fgColor theme="0" tint="-4.9989318521683403E-2"/>
        <bgColor indexed="64"/>
      </patternFill>
    </fill>
    <fill>
      <patternFill patternType="solid">
        <fgColor theme="8" tint="0.59999389629810485"/>
        <bgColor indexed="64"/>
      </patternFill>
    </fill>
    <fill>
      <patternFill patternType="solid">
        <fgColor rgb="FFFFFFCC"/>
        <bgColor indexed="64"/>
      </patternFill>
    </fill>
    <fill>
      <patternFill patternType="solid">
        <fgColor rgb="FFCBDDF9"/>
        <bgColor indexed="64"/>
      </patternFill>
    </fill>
    <fill>
      <patternFill patternType="solid">
        <fgColor rgb="FFF2F2F2"/>
        <bgColor indexed="64"/>
      </patternFill>
    </fill>
    <fill>
      <patternFill patternType="solid">
        <fgColor rgb="FF368270"/>
        <bgColor indexed="64"/>
      </patternFill>
    </fill>
    <fill>
      <patternFill patternType="solid">
        <fgColor rgb="FFFFFF00"/>
        <bgColor indexed="64"/>
      </patternFill>
    </fill>
    <fill>
      <patternFill patternType="solid">
        <fgColor theme="4" tint="0.59999389629810485"/>
        <bgColor indexed="64"/>
      </patternFill>
    </fill>
  </fills>
  <borders count="37">
    <border>
      <left/>
      <right/>
      <top/>
      <bottom/>
      <diagonal/>
    </border>
    <border>
      <left style="thin">
        <color indexed="9"/>
      </left>
      <right/>
      <top/>
      <bottom/>
      <diagonal/>
    </border>
    <border>
      <left/>
      <right/>
      <top/>
      <bottom/>
      <diagonal/>
    </border>
    <border>
      <left style="thin">
        <color theme="3"/>
      </left>
      <right style="thin">
        <color theme="3"/>
      </right>
      <top style="thin">
        <color theme="3"/>
      </top>
      <bottom style="thin">
        <color theme="3"/>
      </bottom>
      <diagonal/>
    </border>
    <border>
      <left style="medium">
        <color theme="3"/>
      </left>
      <right style="thin">
        <color theme="3"/>
      </right>
      <top style="medium">
        <color theme="3"/>
      </top>
      <bottom style="thin">
        <color theme="3"/>
      </bottom>
      <diagonal/>
    </border>
    <border>
      <left style="thin">
        <color theme="3"/>
      </left>
      <right style="thin">
        <color theme="3"/>
      </right>
      <top style="medium">
        <color theme="3"/>
      </top>
      <bottom style="thin">
        <color theme="3"/>
      </bottom>
      <diagonal/>
    </border>
    <border>
      <left style="medium">
        <color theme="3"/>
      </left>
      <right style="thin">
        <color theme="3"/>
      </right>
      <top style="thin">
        <color theme="3"/>
      </top>
      <bottom style="thin">
        <color theme="3"/>
      </bottom>
      <diagonal/>
    </border>
    <border>
      <left style="thin">
        <color theme="3"/>
      </left>
      <right style="thin">
        <color theme="3"/>
      </right>
      <top style="thin">
        <color theme="3"/>
      </top>
      <bottom style="medium">
        <color theme="3"/>
      </bottom>
      <diagonal/>
    </border>
    <border>
      <left style="thin">
        <color theme="3"/>
      </left>
      <right style="thin">
        <color theme="3"/>
      </right>
      <top style="thin">
        <color theme="3"/>
      </top>
      <bottom/>
      <diagonal/>
    </border>
    <border>
      <left style="thin">
        <color theme="3"/>
      </left>
      <right style="thin">
        <color theme="3"/>
      </right>
      <top/>
      <bottom style="thin">
        <color theme="3"/>
      </bottom>
      <diagonal/>
    </border>
    <border>
      <left/>
      <right style="thin">
        <color theme="3"/>
      </right>
      <top style="thin">
        <color theme="3"/>
      </top>
      <bottom style="thin">
        <color theme="3"/>
      </bottom>
      <diagonal/>
    </border>
    <border>
      <left style="thin">
        <color indexed="64"/>
      </left>
      <right style="thin">
        <color indexed="64"/>
      </right>
      <top style="thin">
        <color indexed="64"/>
      </top>
      <bottom style="thin">
        <color indexed="64"/>
      </bottom>
      <diagonal/>
    </border>
    <border>
      <left style="medium">
        <color theme="3"/>
      </left>
      <right style="thin">
        <color theme="3"/>
      </right>
      <top/>
      <bottom style="thin">
        <color theme="3"/>
      </bottom>
      <diagonal/>
    </border>
    <border>
      <left style="thin">
        <color theme="0" tint="-0.249977111117893"/>
      </left>
      <right/>
      <top/>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medium">
        <color theme="3"/>
      </left>
      <right/>
      <top style="thin">
        <color theme="3"/>
      </top>
      <bottom style="thin">
        <color theme="3"/>
      </bottom>
      <diagonal/>
    </border>
    <border>
      <left style="medium">
        <color theme="3"/>
      </left>
      <right style="thin">
        <color theme="3"/>
      </right>
      <top style="thin">
        <color theme="3"/>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249977111117893"/>
      </left>
      <right style="thin">
        <color theme="0" tint="-0.249977111117893"/>
      </right>
      <top style="thin">
        <color theme="0" tint="-0.249977111117893"/>
      </top>
      <bottom/>
      <diagonal/>
    </border>
    <border>
      <left style="medium">
        <color indexed="64"/>
      </left>
      <right style="medium">
        <color indexed="64"/>
      </right>
      <top style="medium">
        <color indexed="64"/>
      </top>
      <bottom style="medium">
        <color indexed="64"/>
      </bottom>
      <diagonal/>
    </border>
    <border>
      <left style="thin">
        <color theme="0" tint="-0.34998626667073579"/>
      </left>
      <right/>
      <top style="thin">
        <color theme="0" tint="-0.34998626667073579"/>
      </top>
      <bottom style="thin">
        <color theme="0" tint="-0.34998626667073579"/>
      </bottom>
      <diagonal/>
    </border>
    <border>
      <left style="thin">
        <color theme="3"/>
      </left>
      <right/>
      <top/>
      <bottom style="thin">
        <color theme="3"/>
      </bottom>
      <diagonal/>
    </border>
    <border>
      <left/>
      <right style="thin">
        <color theme="0" tint="-0.34998626667073579"/>
      </right>
      <top style="thin">
        <color theme="0" tint="-0.34998626667073579"/>
      </top>
      <bottom style="thin">
        <color theme="0" tint="-0.34998626667073579"/>
      </bottom>
      <diagonal/>
    </border>
    <border>
      <left/>
      <right style="thin">
        <color theme="3"/>
      </right>
      <top/>
      <bottom style="thin">
        <color theme="3"/>
      </bottom>
      <diagonal/>
    </border>
    <border>
      <left style="thin">
        <color theme="0" tint="-0.14999847407452621"/>
      </left>
      <right/>
      <top/>
      <bottom style="thin">
        <color theme="0" tint="-0.14999847407452621"/>
      </bottom>
      <diagonal/>
    </border>
    <border>
      <left/>
      <right/>
      <top/>
      <bottom style="thin">
        <color theme="0" tint="-0.14999847407452621"/>
      </bottom>
      <diagonal/>
    </border>
    <border>
      <left/>
      <right style="thin">
        <color theme="0" tint="-0.14999847407452621"/>
      </right>
      <top/>
      <bottom style="thin">
        <color theme="0" tint="-0.14999847407452621"/>
      </bottom>
      <diagonal/>
    </border>
    <border>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diagonal/>
    </border>
    <border>
      <left style="thin">
        <color theme="3"/>
      </left>
      <right style="thin">
        <color theme="3"/>
      </right>
      <top style="medium">
        <color theme="3"/>
      </top>
      <bottom/>
      <diagonal/>
    </border>
    <border>
      <left style="medium">
        <color theme="3"/>
      </left>
      <right style="thin">
        <color theme="3"/>
      </right>
      <top style="medium">
        <color theme="3"/>
      </top>
      <bottom/>
      <diagonal/>
    </border>
    <border>
      <left style="medium">
        <color theme="3"/>
      </left>
      <right style="thin">
        <color theme="3"/>
      </right>
      <top/>
      <bottom/>
      <diagonal/>
    </border>
    <border>
      <left style="thin">
        <color theme="3"/>
      </left>
      <right style="thin">
        <color theme="3"/>
      </right>
      <top/>
      <bottom/>
      <diagonal/>
    </border>
    <border>
      <left style="thin">
        <color theme="0" tint="-0.34998626667073579"/>
      </left>
      <right style="thin">
        <color theme="0" tint="-0.34998626667073579"/>
      </right>
      <top style="thin">
        <color theme="0" tint="-0.34998626667073579"/>
      </top>
      <bottom/>
      <diagonal/>
    </border>
  </borders>
  <cellStyleXfs count="1">
    <xf numFmtId="0" fontId="0" fillId="0" borderId="0" applyNumberFormat="0" applyFill="0" applyBorder="0" applyProtection="0"/>
  </cellStyleXfs>
  <cellXfs count="341">
    <xf numFmtId="0" fontId="0" fillId="0" borderId="0" xfId="0"/>
    <xf numFmtId="0" fontId="0" fillId="0" borderId="0" xfId="0" applyNumberFormat="1"/>
    <xf numFmtId="0" fontId="1" fillId="2" borderId="1" xfId="0" applyFont="1" applyFill="1" applyBorder="1" applyAlignment="1">
      <alignment horizontal="left" vertical="top" wrapText="1"/>
    </xf>
    <xf numFmtId="0" fontId="1" fillId="2" borderId="2" xfId="0" applyFont="1" applyFill="1" applyBorder="1" applyAlignment="1">
      <alignment horizontal="left" vertical="top" wrapText="1"/>
    </xf>
    <xf numFmtId="0" fontId="0" fillId="0" borderId="2" xfId="0" applyNumberFormat="1" applyBorder="1"/>
    <xf numFmtId="0" fontId="1" fillId="2" borderId="2" xfId="0" applyFont="1" applyFill="1" applyBorder="1" applyAlignment="1">
      <alignment horizontal="left" vertical="center" wrapText="1"/>
    </xf>
    <xf numFmtId="0" fontId="0" fillId="0" borderId="0" xfId="0" applyNumberFormat="1" applyAlignment="1">
      <alignment vertical="center"/>
    </xf>
    <xf numFmtId="0" fontId="0" fillId="5" borderId="2" xfId="0" applyFill="1" applyBorder="1" applyAlignment="1">
      <alignment vertical="top"/>
    </xf>
    <xf numFmtId="0" fontId="0" fillId="5" borderId="2" xfId="0" applyFill="1" applyBorder="1" applyAlignment="1">
      <alignment horizontal="left" vertical="top"/>
    </xf>
    <xf numFmtId="0" fontId="0" fillId="4" borderId="0" xfId="0" applyFill="1"/>
    <xf numFmtId="0" fontId="0" fillId="5" borderId="0" xfId="0" applyFill="1"/>
    <xf numFmtId="0" fontId="0" fillId="9" borderId="0" xfId="0" applyFill="1"/>
    <xf numFmtId="1" fontId="0" fillId="9" borderId="0" xfId="0" applyNumberFormat="1" applyFill="1"/>
    <xf numFmtId="1" fontId="0" fillId="9" borderId="2" xfId="0" applyNumberFormat="1" applyFill="1" applyBorder="1" applyAlignment="1">
      <alignment horizontal="center" vertical="center"/>
    </xf>
    <xf numFmtId="1" fontId="0" fillId="4" borderId="2" xfId="0" applyNumberFormat="1" applyFill="1" applyBorder="1" applyAlignment="1">
      <alignment horizontal="center"/>
    </xf>
    <xf numFmtId="1" fontId="0" fillId="9" borderId="2" xfId="0" applyNumberFormat="1" applyFill="1" applyBorder="1" applyAlignment="1">
      <alignment horizontal="center"/>
    </xf>
    <xf numFmtId="1" fontId="0" fillId="9" borderId="2" xfId="0" applyNumberFormat="1" applyFill="1" applyBorder="1" applyAlignment="1">
      <alignment horizontal="center" vertical="top"/>
    </xf>
    <xf numFmtId="1" fontId="4" fillId="9" borderId="2" xfId="0" applyNumberFormat="1" applyFont="1" applyFill="1" applyBorder="1" applyAlignment="1">
      <alignment horizontal="center"/>
    </xf>
    <xf numFmtId="1" fontId="0" fillId="9" borderId="2" xfId="0" applyNumberFormat="1" applyFill="1" applyBorder="1" applyAlignment="1">
      <alignment horizontal="center" vertical="top" wrapText="1"/>
    </xf>
    <xf numFmtId="1" fontId="0" fillId="9" borderId="2" xfId="0" applyNumberFormat="1" applyFill="1" applyBorder="1" applyAlignment="1">
      <alignment horizontal="center" wrapText="1"/>
    </xf>
    <xf numFmtId="1" fontId="0" fillId="5" borderId="2" xfId="0" applyNumberFormat="1" applyFill="1" applyBorder="1" applyAlignment="1">
      <alignment horizontal="center"/>
    </xf>
    <xf numFmtId="49" fontId="4" fillId="8" borderId="3" xfId="0" applyNumberFormat="1" applyFont="1" applyFill="1" applyBorder="1" applyAlignment="1">
      <alignment vertical="top" wrapText="1"/>
    </xf>
    <xf numFmtId="49" fontId="4" fillId="8" borderId="3" xfId="0" applyNumberFormat="1" applyFont="1" applyFill="1" applyBorder="1" applyAlignment="1">
      <alignment horizontal="center" vertical="top" wrapText="1"/>
    </xf>
    <xf numFmtId="49" fontId="4" fillId="6" borderId="3" xfId="0" applyNumberFormat="1" applyFont="1" applyFill="1" applyBorder="1" applyAlignment="1">
      <alignment vertical="top" wrapText="1"/>
    </xf>
    <xf numFmtId="49" fontId="4" fillId="6" borderId="3" xfId="0" applyNumberFormat="1" applyFont="1" applyFill="1" applyBorder="1" applyAlignment="1">
      <alignment horizontal="center" vertical="top" wrapText="1"/>
    </xf>
    <xf numFmtId="49" fontId="4" fillId="3" borderId="3" xfId="0" applyNumberFormat="1" applyFont="1" applyFill="1" applyBorder="1" applyAlignment="1">
      <alignment vertical="top" wrapText="1"/>
    </xf>
    <xf numFmtId="49" fontId="4" fillId="3" borderId="3" xfId="0" applyNumberFormat="1" applyFont="1" applyFill="1" applyBorder="1" applyAlignment="1">
      <alignment horizontal="center" vertical="top" wrapText="1"/>
    </xf>
    <xf numFmtId="49" fontId="4" fillId="6" borderId="3" xfId="0" applyNumberFormat="1" applyFont="1" applyFill="1" applyBorder="1" applyAlignment="1">
      <alignment horizontal="left" vertical="top" wrapText="1"/>
    </xf>
    <xf numFmtId="49" fontId="10" fillId="6" borderId="3" xfId="0" applyNumberFormat="1" applyFont="1" applyFill="1" applyBorder="1" applyAlignment="1">
      <alignment horizontal="left" vertical="top" wrapText="1"/>
    </xf>
    <xf numFmtId="49" fontId="10" fillId="8" borderId="3" xfId="0" applyNumberFormat="1" applyFont="1" applyFill="1" applyBorder="1" applyAlignment="1">
      <alignment vertical="top" wrapText="1"/>
    </xf>
    <xf numFmtId="49" fontId="4" fillId="8" borderId="6" xfId="0" applyNumberFormat="1" applyFont="1" applyFill="1" applyBorder="1" applyAlignment="1">
      <alignment vertical="top"/>
    </xf>
    <xf numFmtId="49" fontId="4" fillId="6" borderId="6" xfId="0" applyNumberFormat="1" applyFont="1" applyFill="1" applyBorder="1" applyAlignment="1">
      <alignment vertical="top"/>
    </xf>
    <xf numFmtId="49" fontId="4" fillId="3" borderId="6" xfId="0" applyNumberFormat="1" applyFont="1" applyFill="1" applyBorder="1" applyAlignment="1">
      <alignment vertical="top"/>
    </xf>
    <xf numFmtId="49" fontId="4" fillId="6" borderId="6" xfId="0" applyNumberFormat="1" applyFont="1" applyFill="1" applyBorder="1" applyAlignment="1">
      <alignment vertical="top" wrapText="1"/>
    </xf>
    <xf numFmtId="49" fontId="4" fillId="8" borderId="6" xfId="0" applyNumberFormat="1" applyFont="1" applyFill="1" applyBorder="1" applyAlignment="1">
      <alignment vertical="top" wrapText="1"/>
    </xf>
    <xf numFmtId="49" fontId="4" fillId="3" borderId="6" xfId="0" applyNumberFormat="1" applyFont="1" applyFill="1" applyBorder="1" applyAlignment="1">
      <alignment horizontal="left" vertical="top"/>
    </xf>
    <xf numFmtId="49" fontId="4" fillId="8" borderId="6" xfId="0" applyNumberFormat="1" applyFont="1" applyFill="1" applyBorder="1" applyAlignment="1">
      <alignment horizontal="left" vertical="top"/>
    </xf>
    <xf numFmtId="49" fontId="10" fillId="3" borderId="3" xfId="0" applyNumberFormat="1" applyFont="1" applyFill="1" applyBorder="1" applyAlignment="1">
      <alignment horizontal="left" vertical="top" wrapText="1"/>
    </xf>
    <xf numFmtId="49" fontId="0" fillId="3" borderId="3" xfId="0" applyNumberFormat="1" applyFill="1" applyBorder="1" applyAlignment="1">
      <alignment horizontal="center" vertical="top" wrapText="1"/>
    </xf>
    <xf numFmtId="49" fontId="0" fillId="3" borderId="3" xfId="0" applyNumberFormat="1" applyFill="1" applyBorder="1" applyAlignment="1">
      <alignment horizontal="left" vertical="top" wrapText="1"/>
    </xf>
    <xf numFmtId="49" fontId="4" fillId="3" borderId="3" xfId="0" applyNumberFormat="1" applyFont="1" applyFill="1" applyBorder="1" applyAlignment="1">
      <alignment horizontal="left" vertical="top" wrapText="1"/>
    </xf>
    <xf numFmtId="49" fontId="0" fillId="3" borderId="3" xfId="0" applyNumberFormat="1" applyFill="1" applyBorder="1" applyAlignment="1">
      <alignment vertical="top" wrapText="1"/>
    </xf>
    <xf numFmtId="49" fontId="0" fillId="6" borderId="3" xfId="0" applyNumberFormat="1" applyFill="1" applyBorder="1" applyAlignment="1">
      <alignment vertical="top" wrapText="1"/>
    </xf>
    <xf numFmtId="49" fontId="0" fillId="6" borderId="3" xfId="0" applyNumberFormat="1" applyFill="1" applyBorder="1" applyAlignment="1">
      <alignment horizontal="center" vertical="top" wrapText="1"/>
    </xf>
    <xf numFmtId="0" fontId="4" fillId="6" borderId="3" xfId="0" applyFont="1" applyFill="1" applyBorder="1" applyAlignment="1">
      <alignment horizontal="center" vertical="top"/>
    </xf>
    <xf numFmtId="49" fontId="0" fillId="3" borderId="6" xfId="0" applyNumberFormat="1" applyFill="1" applyBorder="1" applyAlignment="1">
      <alignment vertical="top"/>
    </xf>
    <xf numFmtId="49" fontId="0" fillId="8" borderId="6" xfId="0" applyNumberFormat="1" applyFill="1" applyBorder="1" applyAlignment="1">
      <alignment vertical="top"/>
    </xf>
    <xf numFmtId="49" fontId="4" fillId="3" borderId="6" xfId="0" applyNumberFormat="1" applyFont="1" applyFill="1" applyBorder="1" applyAlignment="1">
      <alignment vertical="top" wrapText="1"/>
    </xf>
    <xf numFmtId="49" fontId="0" fillId="3" borderId="6" xfId="0" applyNumberFormat="1" applyFill="1" applyBorder="1" applyAlignment="1">
      <alignment vertical="top" wrapText="1"/>
    </xf>
    <xf numFmtId="49" fontId="4" fillId="6" borderId="6" xfId="0" applyNumberFormat="1" applyFont="1" applyFill="1" applyBorder="1" applyAlignment="1">
      <alignment horizontal="left" vertical="top"/>
    </xf>
    <xf numFmtId="49" fontId="10" fillId="6" borderId="3" xfId="0" applyNumberFormat="1" applyFont="1" applyFill="1" applyBorder="1" applyAlignment="1">
      <alignment vertical="top" wrapText="1"/>
    </xf>
    <xf numFmtId="49" fontId="4" fillId="3" borderId="3" xfId="0" applyNumberFormat="1" applyFont="1" applyFill="1" applyBorder="1" applyAlignment="1" applyProtection="1">
      <alignment horizontal="left" vertical="top" wrapText="1"/>
      <protection locked="0"/>
    </xf>
    <xf numFmtId="49" fontId="10" fillId="6" borderId="3" xfId="0" applyNumberFormat="1" applyFont="1" applyFill="1" applyBorder="1" applyAlignment="1">
      <alignment horizontal="center" vertical="top" wrapText="1"/>
    </xf>
    <xf numFmtId="49" fontId="0" fillId="3" borderId="3" xfId="0" applyNumberFormat="1" applyFill="1" applyBorder="1" applyAlignment="1">
      <alignment horizontal="center" vertical="top"/>
    </xf>
    <xf numFmtId="49" fontId="0" fillId="6" borderId="6" xfId="0" applyNumberFormat="1" applyFill="1" applyBorder="1" applyAlignment="1">
      <alignment vertical="top" wrapText="1"/>
    </xf>
    <xf numFmtId="0" fontId="1" fillId="2" borderId="2" xfId="0" applyFont="1" applyFill="1" applyBorder="1" applyAlignment="1">
      <alignment horizontal="center" vertical="top" wrapText="1"/>
    </xf>
    <xf numFmtId="0" fontId="10" fillId="0" borderId="2" xfId="0" applyNumberFormat="1" applyFont="1" applyBorder="1"/>
    <xf numFmtId="49" fontId="2" fillId="2" borderId="2" xfId="0" applyNumberFormat="1" applyFont="1" applyFill="1" applyBorder="1" applyAlignment="1">
      <alignment horizontal="left" vertical="top" wrapText="1"/>
    </xf>
    <xf numFmtId="0" fontId="1" fillId="2" borderId="2" xfId="0" applyFont="1" applyFill="1" applyBorder="1" applyAlignment="1">
      <alignment horizontal="left" vertical="top"/>
    </xf>
    <xf numFmtId="0" fontId="2" fillId="2" borderId="2" xfId="0" applyFont="1" applyFill="1" applyBorder="1" applyAlignment="1">
      <alignment horizontal="left" vertical="top"/>
    </xf>
    <xf numFmtId="0" fontId="2" fillId="2" borderId="2" xfId="0" applyFont="1" applyFill="1" applyBorder="1" applyAlignment="1">
      <alignment horizontal="center" vertical="top" wrapText="1"/>
    </xf>
    <xf numFmtId="49" fontId="4" fillId="10" borderId="3" xfId="0" applyNumberFormat="1" applyFont="1" applyFill="1" applyBorder="1" applyAlignment="1">
      <alignment vertical="top" wrapText="1"/>
    </xf>
    <xf numFmtId="49" fontId="0" fillId="6" borderId="6" xfId="0" applyNumberFormat="1" applyFill="1" applyBorder="1" applyAlignment="1">
      <alignment vertical="top"/>
    </xf>
    <xf numFmtId="49" fontId="4" fillId="8" borderId="3" xfId="0" applyNumberFormat="1" applyFont="1" applyFill="1" applyBorder="1" applyAlignment="1" applyProtection="1">
      <alignment horizontal="left" vertical="top" wrapText="1"/>
      <protection locked="0"/>
    </xf>
    <xf numFmtId="0" fontId="1" fillId="9" borderId="0" xfId="0" applyFont="1" applyFill="1"/>
    <xf numFmtId="49" fontId="4" fillId="3" borderId="3" xfId="0" applyNumberFormat="1" applyFont="1" applyFill="1" applyBorder="1" applyAlignment="1" applyProtection="1">
      <alignment horizontal="center" vertical="center" wrapText="1"/>
      <protection locked="0"/>
    </xf>
    <xf numFmtId="49" fontId="4" fillId="8" borderId="3" xfId="0" applyNumberFormat="1" applyFont="1" applyFill="1" applyBorder="1" applyAlignment="1" applyProtection="1">
      <alignment horizontal="center" vertical="center" wrapText="1"/>
      <protection locked="0"/>
    </xf>
    <xf numFmtId="49" fontId="4" fillId="6" borderId="3" xfId="0" applyNumberFormat="1" applyFont="1" applyFill="1" applyBorder="1" applyAlignment="1" applyProtection="1">
      <alignment vertical="top" wrapText="1"/>
      <protection locked="0"/>
    </xf>
    <xf numFmtId="49" fontId="4" fillId="6" borderId="3" xfId="0" applyNumberFormat="1" applyFont="1" applyFill="1" applyBorder="1" applyAlignment="1" applyProtection="1">
      <alignment horizontal="center" vertical="center" wrapText="1"/>
      <protection locked="0"/>
    </xf>
    <xf numFmtId="49" fontId="0" fillId="3" borderId="3" xfId="0" applyNumberFormat="1" applyFill="1" applyBorder="1" applyAlignment="1" applyProtection="1">
      <alignment horizontal="center" vertical="center" wrapText="1"/>
      <protection locked="0"/>
    </xf>
    <xf numFmtId="49" fontId="0" fillId="6" borderId="3" xfId="0" applyNumberFormat="1" applyFill="1" applyBorder="1" applyAlignment="1" applyProtection="1">
      <alignment horizontal="center" vertical="center" wrapText="1"/>
      <protection locked="0"/>
    </xf>
    <xf numFmtId="49" fontId="0" fillId="8" borderId="3" xfId="0" applyNumberFormat="1" applyFill="1" applyBorder="1" applyAlignment="1" applyProtection="1">
      <alignment horizontal="center" vertical="center" wrapText="1"/>
      <protection locked="0"/>
    </xf>
    <xf numFmtId="49" fontId="0" fillId="3" borderId="7" xfId="0" applyNumberFormat="1" applyFill="1" applyBorder="1" applyAlignment="1" applyProtection="1">
      <alignment horizontal="center" vertical="center" wrapText="1"/>
      <protection locked="0"/>
    </xf>
    <xf numFmtId="49" fontId="4" fillId="3" borderId="8" xfId="0" applyNumberFormat="1" applyFont="1" applyFill="1" applyBorder="1" applyAlignment="1" applyProtection="1">
      <alignment horizontal="center" vertical="center" wrapText="1"/>
      <protection locked="0"/>
    </xf>
    <xf numFmtId="49" fontId="4" fillId="3" borderId="9" xfId="0" applyNumberFormat="1" applyFont="1" applyFill="1" applyBorder="1" applyAlignment="1" applyProtection="1">
      <alignment horizontal="center" vertical="center" wrapText="1"/>
      <protection locked="0"/>
    </xf>
    <xf numFmtId="1" fontId="0" fillId="9" borderId="0" xfId="0" applyNumberFormat="1" applyFill="1" applyAlignment="1">
      <alignment horizontal="center"/>
    </xf>
    <xf numFmtId="0" fontId="7" fillId="5" borderId="2" xfId="0" applyFont="1" applyFill="1" applyBorder="1" applyAlignment="1">
      <alignment horizontal="left" vertical="top" wrapText="1"/>
    </xf>
    <xf numFmtId="0" fontId="11" fillId="0" borderId="0" xfId="0" applyNumberFormat="1" applyFont="1" applyAlignment="1">
      <alignment wrapText="1"/>
    </xf>
    <xf numFmtId="49" fontId="15" fillId="2" borderId="2" xfId="0" applyNumberFormat="1" applyFont="1" applyFill="1" applyBorder="1" applyAlignment="1">
      <alignment horizontal="left" vertical="top" wrapText="1"/>
    </xf>
    <xf numFmtId="0" fontId="15" fillId="2" borderId="2" xfId="0" applyFont="1" applyFill="1" applyBorder="1" applyAlignment="1">
      <alignment horizontal="left" vertical="top" wrapText="1"/>
    </xf>
    <xf numFmtId="0" fontId="0" fillId="0" borderId="0" xfId="0" applyAlignment="1">
      <alignment vertical="top"/>
    </xf>
    <xf numFmtId="0" fontId="2" fillId="2" borderId="13" xfId="0" applyFont="1" applyFill="1" applyBorder="1" applyAlignment="1">
      <alignment horizontal="left" vertical="top" wrapText="1"/>
    </xf>
    <xf numFmtId="0" fontId="1" fillId="2" borderId="14" xfId="0" applyFont="1" applyFill="1" applyBorder="1" applyAlignment="1">
      <alignment horizontal="left" vertical="top" wrapText="1"/>
    </xf>
    <xf numFmtId="0" fontId="0" fillId="0" borderId="0" xfId="0" applyAlignment="1">
      <alignment horizontal="left" vertical="top"/>
    </xf>
    <xf numFmtId="49" fontId="6" fillId="11" borderId="4" xfId="0" applyNumberFormat="1" applyFont="1" applyFill="1" applyBorder="1" applyAlignment="1">
      <alignment horizontal="left" vertical="top" wrapText="1"/>
    </xf>
    <xf numFmtId="49" fontId="6" fillId="11" borderId="5" xfId="0" applyNumberFormat="1" applyFont="1" applyFill="1" applyBorder="1" applyAlignment="1">
      <alignment horizontal="left" vertical="top" wrapText="1"/>
    </xf>
    <xf numFmtId="49" fontId="7" fillId="11" borderId="4" xfId="0" applyNumberFormat="1" applyFont="1" applyFill="1" applyBorder="1" applyAlignment="1">
      <alignment horizontal="left" vertical="top" wrapText="1"/>
    </xf>
    <xf numFmtId="49" fontId="7" fillId="11" borderId="5" xfId="0" applyNumberFormat="1" applyFont="1" applyFill="1" applyBorder="1" applyAlignment="1">
      <alignment horizontal="left" vertical="top" wrapText="1"/>
    </xf>
    <xf numFmtId="49" fontId="7" fillId="11" borderId="6" xfId="0" applyNumberFormat="1" applyFont="1" applyFill="1" applyBorder="1" applyAlignment="1">
      <alignment horizontal="left" vertical="top" wrapText="1"/>
    </xf>
    <xf numFmtId="49" fontId="7" fillId="11" borderId="3" xfId="0" applyNumberFormat="1" applyFont="1" applyFill="1" applyBorder="1" applyAlignment="1">
      <alignment horizontal="left" vertical="top" wrapText="1"/>
    </xf>
    <xf numFmtId="49" fontId="7" fillId="11" borderId="12" xfId="0" applyNumberFormat="1" applyFont="1" applyFill="1" applyBorder="1" applyAlignment="1">
      <alignment horizontal="left" vertical="top" wrapText="1"/>
    </xf>
    <xf numFmtId="49" fontId="7" fillId="11" borderId="9" xfId="0" applyNumberFormat="1" applyFont="1" applyFill="1" applyBorder="1" applyAlignment="1">
      <alignment horizontal="left" vertical="top" wrapText="1"/>
    </xf>
    <xf numFmtId="49" fontId="7" fillId="11" borderId="4" xfId="0" applyNumberFormat="1" applyFont="1" applyFill="1" applyBorder="1" applyAlignment="1">
      <alignment horizontal="left" vertical="top"/>
    </xf>
    <xf numFmtId="49" fontId="7" fillId="11" borderId="5" xfId="0" applyNumberFormat="1" applyFont="1" applyFill="1" applyBorder="1" applyAlignment="1">
      <alignment horizontal="left" vertical="top"/>
    </xf>
    <xf numFmtId="49" fontId="14" fillId="11" borderId="6" xfId="0" applyNumberFormat="1" applyFont="1" applyFill="1" applyBorder="1" applyAlignment="1">
      <alignment horizontal="left" vertical="top" wrapText="1"/>
    </xf>
    <xf numFmtId="49" fontId="14" fillId="11" borderId="3" xfId="0" applyNumberFormat="1" applyFont="1" applyFill="1" applyBorder="1" applyAlignment="1">
      <alignment horizontal="left" vertical="top" wrapText="1"/>
    </xf>
    <xf numFmtId="0" fontId="4" fillId="6" borderId="6" xfId="0" applyFont="1" applyFill="1" applyBorder="1" applyAlignment="1">
      <alignment horizontal="left" vertical="top" wrapText="1"/>
    </xf>
    <xf numFmtId="0" fontId="0" fillId="0" borderId="0" xfId="0" applyAlignment="1">
      <alignment wrapText="1"/>
    </xf>
    <xf numFmtId="49" fontId="4" fillId="8" borderId="9" xfId="0" applyNumberFormat="1" applyFont="1" applyFill="1" applyBorder="1" applyAlignment="1" applyProtection="1">
      <alignment horizontal="center" vertical="center" wrapText="1"/>
      <protection locked="0"/>
    </xf>
    <xf numFmtId="0" fontId="1" fillId="2" borderId="17" xfId="0" applyFont="1" applyFill="1" applyBorder="1" applyAlignment="1">
      <alignment horizontal="left" vertical="top" wrapText="1"/>
    </xf>
    <xf numFmtId="49" fontId="2" fillId="2" borderId="17" xfId="0" applyNumberFormat="1" applyFont="1" applyFill="1" applyBorder="1" applyAlignment="1">
      <alignment horizontal="left" vertical="top" wrapText="1"/>
    </xf>
    <xf numFmtId="49" fontId="4" fillId="3" borderId="15" xfId="0" applyNumberFormat="1" applyFont="1" applyFill="1" applyBorder="1" applyAlignment="1">
      <alignment horizontal="left" vertical="top" wrapText="1"/>
    </xf>
    <xf numFmtId="49" fontId="4" fillId="3" borderId="15" xfId="0" applyNumberFormat="1" applyFont="1" applyFill="1" applyBorder="1" applyAlignment="1">
      <alignment vertical="top" wrapText="1"/>
    </xf>
    <xf numFmtId="49" fontId="4" fillId="3" borderId="15" xfId="0" applyNumberFormat="1" applyFont="1" applyFill="1" applyBorder="1" applyAlignment="1">
      <alignment horizontal="center" vertical="top" wrapText="1"/>
    </xf>
    <xf numFmtId="49" fontId="4" fillId="3" borderId="15" xfId="0" applyNumberFormat="1" applyFont="1" applyFill="1" applyBorder="1" applyAlignment="1" applyProtection="1">
      <alignment horizontal="center" vertical="center" wrapText="1"/>
      <protection locked="0"/>
    </xf>
    <xf numFmtId="49" fontId="4" fillId="3" borderId="18" xfId="0" applyNumberFormat="1" applyFont="1" applyFill="1" applyBorder="1" applyAlignment="1">
      <alignment vertical="top"/>
    </xf>
    <xf numFmtId="0" fontId="18" fillId="0" borderId="0" xfId="0" applyFont="1" applyAlignment="1">
      <alignment horizontal="left" vertical="top" wrapText="1"/>
    </xf>
    <xf numFmtId="49" fontId="2" fillId="2" borderId="2" xfId="0" applyNumberFormat="1" applyFont="1" applyFill="1" applyBorder="1" applyAlignment="1">
      <alignment horizontal="left" vertical="top"/>
    </xf>
    <xf numFmtId="49" fontId="2" fillId="4" borderId="2" xfId="0" applyNumberFormat="1" applyFont="1" applyFill="1" applyBorder="1" applyAlignment="1">
      <alignment horizontal="left" vertical="top"/>
    </xf>
    <xf numFmtId="0" fontId="1" fillId="4" borderId="0" xfId="0" applyFont="1" applyFill="1"/>
    <xf numFmtId="49" fontId="6" fillId="11" borderId="12" xfId="0" applyNumberFormat="1" applyFont="1" applyFill="1" applyBorder="1" applyAlignment="1">
      <alignment horizontal="left" vertical="top" wrapText="1"/>
    </xf>
    <xf numFmtId="0" fontId="0" fillId="8" borderId="20" xfId="0" applyFill="1" applyBorder="1" applyAlignment="1">
      <alignment vertical="top"/>
    </xf>
    <xf numFmtId="49" fontId="10" fillId="3" borderId="15" xfId="0" applyNumberFormat="1" applyFont="1" applyFill="1" applyBorder="1" applyAlignment="1">
      <alignment horizontal="left" vertical="top" wrapText="1"/>
    </xf>
    <xf numFmtId="0" fontId="4" fillId="6" borderId="3" xfId="0" applyFont="1" applyFill="1" applyBorder="1" applyAlignment="1">
      <alignment horizontal="left" vertical="top" wrapText="1"/>
    </xf>
    <xf numFmtId="0" fontId="4" fillId="8" borderId="3" xfId="0" applyFont="1" applyFill="1" applyBorder="1" applyAlignment="1" applyProtection="1">
      <alignment horizontal="left" vertical="top" wrapText="1"/>
      <protection locked="0"/>
    </xf>
    <xf numFmtId="0" fontId="4" fillId="8" borderId="3" xfId="0" applyFont="1" applyFill="1" applyBorder="1" applyAlignment="1" applyProtection="1">
      <alignment vertical="top" wrapText="1"/>
      <protection locked="0"/>
    </xf>
    <xf numFmtId="0" fontId="19" fillId="8" borderId="3" xfId="0" applyFont="1" applyFill="1" applyBorder="1" applyAlignment="1" applyProtection="1">
      <alignment horizontal="left" vertical="top" wrapText="1"/>
      <protection locked="0"/>
    </xf>
    <xf numFmtId="49" fontId="4" fillId="3" borderId="19" xfId="0" applyNumberFormat="1" applyFont="1" applyFill="1" applyBorder="1" applyAlignment="1">
      <alignment vertical="top"/>
    </xf>
    <xf numFmtId="49" fontId="4" fillId="3" borderId="21" xfId="0" applyNumberFormat="1" applyFont="1" applyFill="1" applyBorder="1" applyAlignment="1">
      <alignment horizontal="center" vertical="top" wrapText="1"/>
    </xf>
    <xf numFmtId="49" fontId="4" fillId="3" borderId="20" xfId="0" applyNumberFormat="1" applyFont="1" applyFill="1" applyBorder="1" applyAlignment="1">
      <alignment vertical="top"/>
    </xf>
    <xf numFmtId="49" fontId="4" fillId="3" borderId="20" xfId="0" applyNumberFormat="1" applyFont="1" applyFill="1" applyBorder="1" applyAlignment="1" applyProtection="1">
      <alignment horizontal="center" vertical="center" wrapText="1"/>
      <protection locked="0"/>
    </xf>
    <xf numFmtId="49" fontId="4" fillId="3" borderId="21" xfId="0" applyNumberFormat="1" applyFont="1" applyFill="1" applyBorder="1" applyAlignment="1" applyProtection="1">
      <alignment horizontal="center" vertical="center" wrapText="1"/>
      <protection locked="0"/>
    </xf>
    <xf numFmtId="0" fontId="4" fillId="0" borderId="0" xfId="0" applyFont="1" applyAlignment="1">
      <alignment wrapText="1"/>
    </xf>
    <xf numFmtId="0" fontId="4" fillId="6" borderId="3" xfId="0" applyNumberFormat="1" applyFont="1" applyFill="1" applyBorder="1" applyAlignment="1">
      <alignment vertical="top" wrapText="1"/>
    </xf>
    <xf numFmtId="0" fontId="12" fillId="6" borderId="3" xfId="0" applyFont="1" applyFill="1" applyBorder="1" applyAlignment="1" applyProtection="1">
      <alignment vertical="top" wrapText="1"/>
      <protection locked="0"/>
    </xf>
    <xf numFmtId="0" fontId="4" fillId="6" borderId="3" xfId="0" applyFont="1" applyFill="1" applyBorder="1" applyAlignment="1" applyProtection="1">
      <alignment vertical="top" wrapText="1"/>
      <protection locked="0"/>
    </xf>
    <xf numFmtId="0" fontId="4" fillId="6" borderId="3" xfId="0" applyFont="1" applyFill="1" applyBorder="1" applyAlignment="1" applyProtection="1">
      <alignment horizontal="left" vertical="top" wrapText="1"/>
      <protection locked="0"/>
    </xf>
    <xf numFmtId="0" fontId="17" fillId="8" borderId="3" xfId="0" applyFont="1" applyFill="1" applyBorder="1" applyAlignment="1" applyProtection="1">
      <alignment vertical="top" wrapText="1"/>
      <protection locked="0"/>
    </xf>
    <xf numFmtId="0" fontId="19" fillId="6" borderId="3" xfId="0" applyFont="1" applyFill="1" applyBorder="1" applyAlignment="1" applyProtection="1">
      <alignment horizontal="left" vertical="top" wrapText="1"/>
      <protection locked="0"/>
    </xf>
    <xf numFmtId="0" fontId="17" fillId="8" borderId="3" xfId="0" applyFont="1" applyFill="1" applyBorder="1" applyAlignment="1" applyProtection="1">
      <alignment horizontal="left" vertical="top" wrapText="1"/>
      <protection locked="0"/>
    </xf>
    <xf numFmtId="0" fontId="10" fillId="6" borderId="3" xfId="0" applyFont="1" applyFill="1" applyBorder="1" applyAlignment="1" applyProtection="1">
      <alignment horizontal="left" vertical="top" wrapText="1"/>
      <protection locked="0"/>
    </xf>
    <xf numFmtId="0" fontId="18" fillId="8" borderId="3" xfId="0" applyFont="1" applyFill="1" applyBorder="1" applyAlignment="1" applyProtection="1">
      <alignment horizontal="left" vertical="top" wrapText="1"/>
      <protection locked="0"/>
    </xf>
    <xf numFmtId="0" fontId="18" fillId="6" borderId="3" xfId="0" applyFont="1" applyFill="1" applyBorder="1" applyAlignment="1" applyProtection="1">
      <alignment horizontal="left" vertical="top" wrapText="1"/>
      <protection locked="0"/>
    </xf>
    <xf numFmtId="0" fontId="0" fillId="6" borderId="3" xfId="0" applyFill="1" applyBorder="1" applyAlignment="1" applyProtection="1">
      <alignment horizontal="left" vertical="top" wrapText="1"/>
      <protection locked="0"/>
    </xf>
    <xf numFmtId="0" fontId="0" fillId="6" borderId="3" xfId="0" applyFill="1" applyBorder="1" applyAlignment="1" applyProtection="1">
      <alignment vertical="top" wrapText="1"/>
      <protection locked="0"/>
    </xf>
    <xf numFmtId="0" fontId="1" fillId="0" borderId="22" xfId="0" applyFont="1" applyBorder="1"/>
    <xf numFmtId="0" fontId="23" fillId="0" borderId="0" xfId="0" applyFont="1" applyAlignment="1">
      <alignment vertical="center" wrapText="1"/>
    </xf>
    <xf numFmtId="0" fontId="4" fillId="0" borderId="0" xfId="0" applyFont="1" applyAlignment="1">
      <alignment vertical="center" wrapText="1"/>
    </xf>
    <xf numFmtId="0" fontId="4" fillId="0" borderId="0" xfId="0" applyFont="1" applyAlignment="1">
      <alignment horizontal="left" vertical="center" wrapText="1"/>
    </xf>
    <xf numFmtId="0" fontId="22" fillId="0" borderId="0" xfId="0" applyFont="1" applyAlignment="1">
      <alignment horizontal="left" vertical="center" wrapText="1"/>
    </xf>
    <xf numFmtId="0" fontId="0" fillId="0" borderId="2" xfId="0" applyBorder="1" applyAlignment="1">
      <alignment horizontal="left" vertical="top"/>
    </xf>
    <xf numFmtId="0" fontId="4" fillId="0" borderId="2" xfId="0" applyFont="1" applyBorder="1" applyAlignment="1">
      <alignment horizontal="left" vertical="top"/>
    </xf>
    <xf numFmtId="49" fontId="4" fillId="3" borderId="21" xfId="0" applyNumberFormat="1" applyFont="1" applyFill="1" applyBorder="1" applyAlignment="1">
      <alignment horizontal="left" vertical="top" wrapText="1"/>
    </xf>
    <xf numFmtId="49" fontId="0" fillId="3" borderId="9" xfId="0" applyNumberFormat="1" applyFill="1" applyBorder="1" applyAlignment="1">
      <alignment horizontal="center" vertical="top" wrapText="1"/>
    </xf>
    <xf numFmtId="49" fontId="4" fillId="3" borderId="20" xfId="0" applyNumberFormat="1" applyFont="1" applyFill="1" applyBorder="1" applyAlignment="1">
      <alignment horizontal="center" vertical="top" wrapText="1"/>
    </xf>
    <xf numFmtId="49" fontId="4" fillId="3" borderId="23" xfId="0" applyNumberFormat="1" applyFont="1" applyFill="1" applyBorder="1" applyAlignment="1">
      <alignment horizontal="left" vertical="top" wrapText="1"/>
    </xf>
    <xf numFmtId="49" fontId="0" fillId="3" borderId="24" xfId="0" applyNumberFormat="1" applyFill="1" applyBorder="1" applyAlignment="1">
      <alignment horizontal="left" vertical="top" wrapText="1"/>
    </xf>
    <xf numFmtId="49" fontId="4" fillId="3" borderId="25" xfId="0" applyNumberFormat="1" applyFont="1" applyFill="1" applyBorder="1" applyAlignment="1" applyProtection="1">
      <alignment horizontal="center" vertical="center" wrapText="1"/>
      <protection locked="0"/>
    </xf>
    <xf numFmtId="49" fontId="0" fillId="3" borderId="26" xfId="0" applyNumberFormat="1" applyFill="1" applyBorder="1" applyAlignment="1" applyProtection="1">
      <alignment horizontal="center" vertical="center" wrapText="1"/>
      <protection locked="0"/>
    </xf>
    <xf numFmtId="49" fontId="0" fillId="3" borderId="20" xfId="0" applyNumberFormat="1" applyFill="1" applyBorder="1" applyAlignment="1">
      <alignment horizontal="center" vertical="top" wrapText="1"/>
    </xf>
    <xf numFmtId="0" fontId="0" fillId="0" borderId="27" xfId="0" applyBorder="1"/>
    <xf numFmtId="0" fontId="0" fillId="0" borderId="28" xfId="0" applyBorder="1"/>
    <xf numFmtId="0" fontId="0" fillId="0" borderId="29" xfId="0" applyBorder="1"/>
    <xf numFmtId="0" fontId="0" fillId="0" borderId="17" xfId="0" applyBorder="1"/>
    <xf numFmtId="49" fontId="5" fillId="6" borderId="3" xfId="0" applyNumberFormat="1" applyFont="1" applyFill="1" applyBorder="1" applyAlignment="1">
      <alignment horizontal="center" vertical="top" wrapText="1"/>
    </xf>
    <xf numFmtId="49" fontId="5" fillId="3" borderId="3" xfId="0" applyNumberFormat="1" applyFont="1" applyFill="1" applyBorder="1" applyAlignment="1">
      <alignment vertical="top" wrapText="1"/>
    </xf>
    <xf numFmtId="49" fontId="5" fillId="8" borderId="3" xfId="0" applyNumberFormat="1" applyFont="1" applyFill="1" applyBorder="1" applyAlignment="1">
      <alignment horizontal="center" vertical="top" wrapText="1"/>
    </xf>
    <xf numFmtId="49" fontId="5" fillId="8" borderId="10" xfId="0" applyNumberFormat="1" applyFont="1" applyFill="1" applyBorder="1" applyAlignment="1">
      <alignment vertical="top" wrapText="1"/>
    </xf>
    <xf numFmtId="0" fontId="4" fillId="0" borderId="0" xfId="0" applyFont="1"/>
    <xf numFmtId="49" fontId="10" fillId="3" borderId="3" xfId="0" applyNumberFormat="1" applyFont="1" applyFill="1" applyBorder="1" applyAlignment="1">
      <alignment horizontal="center" vertical="top" wrapText="1"/>
    </xf>
    <xf numFmtId="49" fontId="10" fillId="3" borderId="15" xfId="0" applyNumberFormat="1" applyFont="1" applyFill="1" applyBorder="1" applyAlignment="1">
      <alignment vertical="top" wrapText="1"/>
    </xf>
    <xf numFmtId="49" fontId="4" fillId="3" borderId="30" xfId="0" applyNumberFormat="1" applyFont="1" applyFill="1" applyBorder="1" applyAlignment="1">
      <alignment horizontal="center" vertical="top" wrapText="1"/>
    </xf>
    <xf numFmtId="49" fontId="10" fillId="3" borderId="21" xfId="0" applyNumberFormat="1" applyFont="1" applyFill="1" applyBorder="1" applyAlignment="1">
      <alignment horizontal="left" vertical="top" wrapText="1"/>
    </xf>
    <xf numFmtId="49" fontId="4" fillId="3" borderId="10" xfId="0" applyNumberFormat="1" applyFont="1" applyFill="1" applyBorder="1" applyAlignment="1">
      <alignment horizontal="center" vertical="top" wrapText="1"/>
    </xf>
    <xf numFmtId="49" fontId="4" fillId="3" borderId="31" xfId="0" applyNumberFormat="1" applyFont="1" applyFill="1" applyBorder="1" applyAlignment="1">
      <alignment horizontal="center" vertical="top" wrapText="1"/>
    </xf>
    <xf numFmtId="49" fontId="7" fillId="11" borderId="32" xfId="0" applyNumberFormat="1" applyFont="1" applyFill="1" applyBorder="1" applyAlignment="1">
      <alignment horizontal="left" vertical="top" wrapText="1"/>
    </xf>
    <xf numFmtId="49" fontId="10" fillId="3" borderId="3" xfId="0" applyNumberFormat="1" applyFont="1" applyFill="1" applyBorder="1" applyAlignment="1">
      <alignment vertical="top" wrapText="1"/>
    </xf>
    <xf numFmtId="49" fontId="10" fillId="8" borderId="18" xfId="0" applyNumberFormat="1" applyFont="1" applyFill="1" applyBorder="1" applyAlignment="1">
      <alignment vertical="top"/>
    </xf>
    <xf numFmtId="49" fontId="10" fillId="8" borderId="3" xfId="0" applyNumberFormat="1" applyFont="1" applyFill="1" applyBorder="1" applyAlignment="1">
      <alignment horizontal="center" vertical="top" wrapText="1"/>
    </xf>
    <xf numFmtId="49" fontId="10" fillId="8" borderId="3" xfId="0" applyNumberFormat="1" applyFont="1" applyFill="1" applyBorder="1" applyAlignment="1" applyProtection="1">
      <alignment horizontal="center" vertical="center" wrapText="1"/>
      <protection locked="0"/>
    </xf>
    <xf numFmtId="0" fontId="10" fillId="8" borderId="3" xfId="0" applyFont="1" applyFill="1" applyBorder="1" applyAlignment="1" applyProtection="1">
      <alignment horizontal="left" vertical="top" wrapText="1"/>
      <protection locked="0"/>
    </xf>
    <xf numFmtId="0" fontId="10" fillId="0" borderId="0" xfId="0" applyFont="1"/>
    <xf numFmtId="49" fontId="10" fillId="6" borderId="16" xfId="0" applyNumberFormat="1" applyFont="1" applyFill="1" applyBorder="1" applyAlignment="1">
      <alignment vertical="top" wrapText="1"/>
    </xf>
    <xf numFmtId="49" fontId="10" fillId="3" borderId="7" xfId="0" applyNumberFormat="1" applyFont="1" applyFill="1" applyBorder="1" applyAlignment="1">
      <alignment horizontal="center" vertical="top" wrapText="1"/>
    </xf>
    <xf numFmtId="49" fontId="10" fillId="3" borderId="20" xfId="0" applyNumberFormat="1" applyFont="1" applyFill="1" applyBorder="1" applyAlignment="1">
      <alignment horizontal="left" vertical="top" wrapText="1"/>
    </xf>
    <xf numFmtId="49" fontId="10" fillId="3" borderId="15" xfId="0" applyNumberFormat="1" applyFont="1" applyFill="1" applyBorder="1" applyAlignment="1">
      <alignment horizontal="center" vertical="top" wrapText="1"/>
    </xf>
    <xf numFmtId="49" fontId="10" fillId="10" borderId="3" xfId="0" applyNumberFormat="1" applyFont="1" applyFill="1" applyBorder="1" applyAlignment="1">
      <alignment vertical="top" wrapText="1"/>
    </xf>
    <xf numFmtId="49" fontId="26" fillId="11" borderId="5" xfId="0" applyNumberFormat="1" applyFont="1" applyFill="1" applyBorder="1" applyAlignment="1">
      <alignment horizontal="center" vertical="top" wrapText="1"/>
    </xf>
    <xf numFmtId="49" fontId="26" fillId="11" borderId="5" xfId="0" applyNumberFormat="1" applyFont="1" applyFill="1" applyBorder="1" applyAlignment="1" applyProtection="1">
      <alignment horizontal="center" vertical="top" wrapText="1"/>
      <protection locked="0"/>
    </xf>
    <xf numFmtId="49" fontId="7" fillId="11" borderId="5" xfId="0" applyNumberFormat="1" applyFont="1" applyFill="1" applyBorder="1" applyAlignment="1">
      <alignment horizontal="center" vertical="top" wrapText="1"/>
    </xf>
    <xf numFmtId="49" fontId="7" fillId="11" borderId="5" xfId="0" applyNumberFormat="1" applyFont="1" applyFill="1" applyBorder="1" applyAlignment="1" applyProtection="1">
      <alignment horizontal="center" vertical="top"/>
      <protection locked="0"/>
    </xf>
    <xf numFmtId="0" fontId="0" fillId="0" borderId="15" xfId="0" applyNumberFormat="1" applyBorder="1"/>
    <xf numFmtId="0" fontId="4" fillId="0" borderId="15" xfId="0" applyNumberFormat="1" applyFont="1" applyBorder="1"/>
    <xf numFmtId="49" fontId="10" fillId="3" borderId="6" xfId="0" applyNumberFormat="1" applyFont="1" applyFill="1" applyBorder="1" applyAlignment="1">
      <alignment vertical="top"/>
    </xf>
    <xf numFmtId="49" fontId="10" fillId="3" borderId="8" xfId="0" applyNumberFormat="1" applyFont="1" applyFill="1" applyBorder="1" applyAlignment="1">
      <alignment horizontal="left" vertical="top" wrapText="1"/>
    </xf>
    <xf numFmtId="49" fontId="10" fillId="3" borderId="8" xfId="0" applyNumberFormat="1" applyFont="1" applyFill="1" applyBorder="1" applyAlignment="1">
      <alignment horizontal="center" vertical="top" wrapText="1"/>
    </xf>
    <xf numFmtId="49" fontId="10" fillId="3" borderId="8" xfId="0" applyNumberFormat="1" applyFont="1" applyFill="1" applyBorder="1" applyAlignment="1" applyProtection="1">
      <alignment horizontal="center" vertical="center" wrapText="1"/>
      <protection locked="0"/>
    </xf>
    <xf numFmtId="0" fontId="24" fillId="6" borderId="3" xfId="0" applyFont="1" applyFill="1" applyBorder="1" applyAlignment="1" applyProtection="1">
      <alignment vertical="top" wrapText="1"/>
      <protection locked="0"/>
    </xf>
    <xf numFmtId="0" fontId="10" fillId="0" borderId="0" xfId="0" applyNumberFormat="1" applyFont="1"/>
    <xf numFmtId="49" fontId="10" fillId="3" borderId="6" xfId="0" applyNumberFormat="1" applyFont="1" applyFill="1" applyBorder="1" applyAlignment="1">
      <alignment vertical="top" wrapText="1"/>
    </xf>
    <xf numFmtId="49" fontId="10" fillId="3" borderId="3" xfId="0" applyNumberFormat="1" applyFont="1" applyFill="1" applyBorder="1" applyAlignment="1" applyProtection="1">
      <alignment horizontal="center" vertical="center" wrapText="1"/>
      <protection locked="0"/>
    </xf>
    <xf numFmtId="0" fontId="10" fillId="6" borderId="3" xfId="0" applyFont="1" applyFill="1" applyBorder="1" applyAlignment="1" applyProtection="1">
      <alignment vertical="top" wrapText="1"/>
      <protection locked="0"/>
    </xf>
    <xf numFmtId="0" fontId="27" fillId="0" borderId="0" xfId="0" applyFont="1"/>
    <xf numFmtId="49" fontId="10" fillId="8" borderId="6" xfId="0" applyNumberFormat="1" applyFont="1" applyFill="1" applyBorder="1" applyAlignment="1">
      <alignment vertical="top" wrapText="1"/>
    </xf>
    <xf numFmtId="49" fontId="10" fillId="8" borderId="20" xfId="0" applyNumberFormat="1" applyFont="1" applyFill="1" applyBorder="1" applyAlignment="1" applyProtection="1">
      <alignment horizontal="center" vertical="center" wrapText="1"/>
      <protection locked="0"/>
    </xf>
    <xf numFmtId="0" fontId="10" fillId="8" borderId="10" xfId="0" applyFont="1" applyFill="1" applyBorder="1" applyAlignment="1" applyProtection="1">
      <alignment vertical="top" wrapText="1"/>
      <protection locked="0"/>
    </xf>
    <xf numFmtId="49" fontId="28" fillId="6" borderId="9" xfId="0" applyNumberFormat="1" applyFont="1" applyFill="1" applyBorder="1" applyAlignment="1" applyProtection="1">
      <alignment horizontal="center" vertical="center" wrapText="1"/>
      <protection locked="0"/>
    </xf>
    <xf numFmtId="0" fontId="28" fillId="6" borderId="3" xfId="0" applyFont="1" applyFill="1" applyBorder="1" applyAlignment="1" applyProtection="1">
      <alignment vertical="top" wrapText="1"/>
      <protection locked="0"/>
    </xf>
    <xf numFmtId="0" fontId="28" fillId="0" borderId="0" xfId="0" applyFont="1"/>
    <xf numFmtId="49" fontId="10" fillId="6" borderId="6" xfId="0" applyNumberFormat="1" applyFont="1" applyFill="1" applyBorder="1" applyAlignment="1">
      <alignment vertical="top" wrapText="1"/>
    </xf>
    <xf numFmtId="49" fontId="10" fillId="3" borderId="9" xfId="0" applyNumberFormat="1" applyFont="1" applyFill="1" applyBorder="1" applyAlignment="1" applyProtection="1">
      <alignment horizontal="center" vertical="center" wrapText="1"/>
      <protection locked="0"/>
    </xf>
    <xf numFmtId="49" fontId="10" fillId="6" borderId="9" xfId="0" applyNumberFormat="1" applyFont="1" applyFill="1" applyBorder="1" applyAlignment="1" applyProtection="1">
      <alignment horizontal="center" vertical="center" wrapText="1"/>
      <protection locked="0"/>
    </xf>
    <xf numFmtId="49" fontId="10" fillId="8" borderId="9" xfId="0" applyNumberFormat="1" applyFont="1" applyFill="1" applyBorder="1" applyAlignment="1" applyProtection="1">
      <alignment horizontal="center" vertical="center" wrapText="1"/>
      <protection locked="0"/>
    </xf>
    <xf numFmtId="0" fontId="10" fillId="8" borderId="3" xfId="0" applyFont="1" applyFill="1" applyBorder="1" applyAlignment="1" applyProtection="1">
      <alignment vertical="top" wrapText="1"/>
      <protection locked="0"/>
    </xf>
    <xf numFmtId="49" fontId="10" fillId="3" borderId="6" xfId="0" applyNumberFormat="1" applyFont="1" applyFill="1" applyBorder="1" applyAlignment="1">
      <alignment horizontal="left" vertical="top"/>
    </xf>
    <xf numFmtId="49" fontId="10" fillId="3" borderId="15" xfId="0" applyNumberFormat="1" applyFont="1" applyFill="1" applyBorder="1" applyAlignment="1" applyProtection="1">
      <alignment horizontal="center" vertical="center" wrapText="1"/>
      <protection locked="0"/>
    </xf>
    <xf numFmtId="49" fontId="10" fillId="6" borderId="6" xfId="0" applyNumberFormat="1" applyFont="1" applyFill="1" applyBorder="1" applyAlignment="1">
      <alignment vertical="top"/>
    </xf>
    <xf numFmtId="49" fontId="7" fillId="11" borderId="3" xfId="0" applyNumberFormat="1" applyFont="1" applyFill="1" applyBorder="1" applyAlignment="1">
      <alignment horizontal="center" vertical="top" wrapText="1"/>
    </xf>
    <xf numFmtId="49" fontId="7" fillId="11" borderId="3" xfId="0" applyNumberFormat="1" applyFont="1" applyFill="1" applyBorder="1" applyAlignment="1" applyProtection="1">
      <alignment horizontal="center" vertical="top" wrapText="1"/>
      <protection locked="0"/>
    </xf>
    <xf numFmtId="49" fontId="10" fillId="6" borderId="3" xfId="0" applyNumberFormat="1" applyFont="1" applyFill="1" applyBorder="1" applyAlignment="1" applyProtection="1">
      <alignment horizontal="center" vertical="center" wrapText="1"/>
      <protection locked="0"/>
    </xf>
    <xf numFmtId="49" fontId="10" fillId="6" borderId="8" xfId="0" applyNumberFormat="1" applyFont="1" applyFill="1" applyBorder="1" applyAlignment="1">
      <alignment vertical="top" wrapText="1"/>
    </xf>
    <xf numFmtId="49" fontId="7" fillId="11" borderId="8" xfId="0" applyNumberFormat="1" applyFont="1" applyFill="1" applyBorder="1" applyAlignment="1">
      <alignment horizontal="left" vertical="top" wrapText="1"/>
    </xf>
    <xf numFmtId="49" fontId="7" fillId="11" borderId="8" xfId="0" applyNumberFormat="1" applyFont="1" applyFill="1" applyBorder="1" applyAlignment="1">
      <alignment horizontal="center" vertical="top" wrapText="1"/>
    </xf>
    <xf numFmtId="49" fontId="7" fillId="11" borderId="32" xfId="0" applyNumberFormat="1" applyFont="1" applyFill="1" applyBorder="1" applyAlignment="1">
      <alignment horizontal="center" vertical="top" wrapText="1"/>
    </xf>
    <xf numFmtId="49" fontId="7" fillId="11" borderId="8" xfId="0" applyNumberFormat="1" applyFont="1" applyFill="1" applyBorder="1" applyAlignment="1" applyProtection="1">
      <alignment horizontal="center" vertical="top" wrapText="1"/>
      <protection locked="0"/>
    </xf>
    <xf numFmtId="49" fontId="7" fillId="11" borderId="9" xfId="0" applyNumberFormat="1" applyFont="1" applyFill="1" applyBorder="1" applyAlignment="1">
      <alignment horizontal="center" vertical="top" wrapText="1"/>
    </xf>
    <xf numFmtId="49" fontId="7" fillId="11" borderId="9" xfId="0" applyNumberFormat="1" applyFont="1" applyFill="1" applyBorder="1" applyAlignment="1" applyProtection="1">
      <alignment horizontal="center" vertical="top" wrapText="1"/>
      <protection locked="0"/>
    </xf>
    <xf numFmtId="49" fontId="10" fillId="8" borderId="6" xfId="0" applyNumberFormat="1" applyFont="1" applyFill="1" applyBorder="1" applyAlignment="1">
      <alignment vertical="top"/>
    </xf>
    <xf numFmtId="0" fontId="25" fillId="8" borderId="3" xfId="0" applyFont="1" applyFill="1" applyBorder="1" applyAlignment="1" applyProtection="1">
      <alignment vertical="top" wrapText="1"/>
      <protection locked="0"/>
    </xf>
    <xf numFmtId="49" fontId="10" fillId="8" borderId="15" xfId="0" applyNumberFormat="1" applyFont="1" applyFill="1" applyBorder="1" applyAlignment="1">
      <alignment vertical="top" wrapText="1"/>
    </xf>
    <xf numFmtId="49" fontId="10" fillId="8" borderId="10" xfId="0" applyNumberFormat="1" applyFont="1" applyFill="1" applyBorder="1" applyAlignment="1">
      <alignment horizontal="center" vertical="top" wrapText="1"/>
    </xf>
    <xf numFmtId="0" fontId="10" fillId="6" borderId="9" xfId="0" applyFont="1" applyFill="1" applyBorder="1" applyAlignment="1">
      <alignment vertical="top" wrapText="1"/>
    </xf>
    <xf numFmtId="49" fontId="7" fillId="11" borderId="19" xfId="0" applyNumberFormat="1" applyFont="1" applyFill="1" applyBorder="1" applyAlignment="1">
      <alignment horizontal="left" vertical="top" wrapText="1"/>
    </xf>
    <xf numFmtId="49" fontId="4" fillId="3" borderId="15" xfId="0" applyNumberFormat="1" applyFont="1" applyFill="1" applyBorder="1" applyAlignment="1">
      <alignment vertical="top"/>
    </xf>
    <xf numFmtId="49" fontId="0" fillId="3" borderId="15" xfId="0" applyNumberFormat="1" applyFill="1" applyBorder="1" applyAlignment="1">
      <alignment vertical="top"/>
    </xf>
    <xf numFmtId="0" fontId="10" fillId="6" borderId="15" xfId="0" applyFont="1" applyFill="1" applyBorder="1" applyAlignment="1">
      <alignment vertical="top" wrapText="1"/>
    </xf>
    <xf numFmtId="49" fontId="4" fillId="3" borderId="19" xfId="0" applyNumberFormat="1" applyFont="1" applyFill="1" applyBorder="1" applyAlignment="1">
      <alignment vertical="top" wrapText="1"/>
    </xf>
    <xf numFmtId="49" fontId="4" fillId="3" borderId="8" xfId="0" applyNumberFormat="1" applyFont="1" applyFill="1" applyBorder="1" applyAlignment="1">
      <alignment horizontal="left" vertical="top" wrapText="1"/>
    </xf>
    <xf numFmtId="49" fontId="4" fillId="3" borderId="8" xfId="0" applyNumberFormat="1" applyFont="1" applyFill="1" applyBorder="1" applyAlignment="1">
      <alignment horizontal="center" vertical="top" wrapText="1"/>
    </xf>
    <xf numFmtId="49" fontId="10" fillId="8" borderId="15" xfId="0" applyNumberFormat="1" applyFont="1" applyFill="1" applyBorder="1" applyAlignment="1">
      <alignment vertical="top"/>
    </xf>
    <xf numFmtId="49" fontId="7" fillId="11" borderId="5" xfId="0" applyNumberFormat="1" applyFont="1" applyFill="1" applyBorder="1" applyAlignment="1" applyProtection="1">
      <alignment horizontal="center" vertical="top" wrapText="1"/>
      <protection locked="0"/>
    </xf>
    <xf numFmtId="0" fontId="0" fillId="0" borderId="2" xfId="0" applyNumberFormat="1" applyBorder="1" applyAlignment="1">
      <alignment vertical="top"/>
    </xf>
    <xf numFmtId="0" fontId="11" fillId="0" borderId="2" xfId="0" applyNumberFormat="1" applyFont="1" applyBorder="1" applyAlignment="1">
      <alignment vertical="top"/>
    </xf>
    <xf numFmtId="49" fontId="10" fillId="3" borderId="9" xfId="0" applyNumberFormat="1" applyFont="1" applyFill="1" applyBorder="1" applyAlignment="1">
      <alignment vertical="top" wrapText="1"/>
    </xf>
    <xf numFmtId="49" fontId="10" fillId="8" borderId="3" xfId="0" applyNumberFormat="1" applyFont="1" applyFill="1" applyBorder="1" applyAlignment="1">
      <alignment horizontal="left" vertical="top" wrapText="1"/>
    </xf>
    <xf numFmtId="0" fontId="25" fillId="8" borderId="3" xfId="0" applyFont="1" applyFill="1" applyBorder="1" applyAlignment="1" applyProtection="1">
      <alignment horizontal="left" vertical="top" wrapText="1"/>
      <protection locked="0"/>
    </xf>
    <xf numFmtId="49" fontId="10" fillId="8" borderId="15" xfId="0" applyNumberFormat="1" applyFont="1" applyFill="1" applyBorder="1" applyAlignment="1">
      <alignment horizontal="center" vertical="top"/>
    </xf>
    <xf numFmtId="49" fontId="10" fillId="8" borderId="3" xfId="0" applyNumberFormat="1" applyFont="1" applyFill="1" applyBorder="1" applyAlignment="1" applyProtection="1">
      <alignment horizontal="center" vertical="top" wrapText="1"/>
      <protection locked="0"/>
    </xf>
    <xf numFmtId="49" fontId="27" fillId="8" borderId="3" xfId="0" applyNumberFormat="1" applyFont="1" applyFill="1" applyBorder="1" applyAlignment="1" applyProtection="1">
      <alignment horizontal="center" vertical="center" wrapText="1"/>
      <protection locked="0"/>
    </xf>
    <xf numFmtId="0" fontId="31" fillId="8" borderId="3" xfId="0" applyFont="1" applyFill="1" applyBorder="1" applyAlignment="1" applyProtection="1">
      <alignment horizontal="left" vertical="top" wrapText="1"/>
      <protection locked="0"/>
    </xf>
    <xf numFmtId="0" fontId="27" fillId="0" borderId="2" xfId="0" applyNumberFormat="1" applyFont="1" applyBorder="1"/>
    <xf numFmtId="0" fontId="25" fillId="6" borderId="3" xfId="0" applyFont="1" applyFill="1" applyBorder="1" applyAlignment="1" applyProtection="1">
      <alignment horizontal="left" vertical="top" wrapText="1"/>
      <protection locked="0"/>
    </xf>
    <xf numFmtId="0" fontId="25" fillId="6" borderId="3" xfId="0" applyFont="1" applyFill="1" applyBorder="1" applyAlignment="1">
      <alignment horizontal="left" vertical="top" wrapText="1"/>
    </xf>
    <xf numFmtId="49" fontId="32" fillId="11" borderId="4" xfId="0" applyNumberFormat="1" applyFont="1" applyFill="1" applyBorder="1" applyAlignment="1">
      <alignment horizontal="left" vertical="top" wrapText="1"/>
    </xf>
    <xf numFmtId="49" fontId="32" fillId="11" borderId="5" xfId="0" applyNumberFormat="1" applyFont="1" applyFill="1" applyBorder="1" applyAlignment="1">
      <alignment horizontal="left" vertical="top" wrapText="1"/>
    </xf>
    <xf numFmtId="49" fontId="32" fillId="11" borderId="5" xfId="0" applyNumberFormat="1" applyFont="1" applyFill="1" applyBorder="1" applyAlignment="1">
      <alignment horizontal="center" vertical="top" wrapText="1"/>
    </xf>
    <xf numFmtId="0" fontId="33" fillId="0" borderId="17" xfId="0" applyFont="1" applyBorder="1"/>
    <xf numFmtId="0" fontId="33" fillId="0" borderId="0" xfId="0" applyFont="1"/>
    <xf numFmtId="49" fontId="32" fillId="11" borderId="6" xfId="0" applyNumberFormat="1" applyFont="1" applyFill="1" applyBorder="1" applyAlignment="1">
      <alignment horizontal="left" vertical="top" wrapText="1"/>
    </xf>
    <xf numFmtId="49" fontId="32" fillId="11" borderId="3" xfId="0" applyNumberFormat="1" applyFont="1" applyFill="1" applyBorder="1" applyAlignment="1">
      <alignment horizontal="left" vertical="top" wrapText="1"/>
    </xf>
    <xf numFmtId="49" fontId="32" fillId="11" borderId="3" xfId="0" applyNumberFormat="1" applyFont="1" applyFill="1" applyBorder="1" applyAlignment="1">
      <alignment horizontal="center" vertical="top" wrapText="1"/>
    </xf>
    <xf numFmtId="0" fontId="33" fillId="0" borderId="2" xfId="0" applyNumberFormat="1" applyFont="1" applyBorder="1"/>
    <xf numFmtId="0" fontId="4" fillId="0" borderId="0" xfId="0" applyFont="1" applyAlignment="1">
      <alignment vertical="top"/>
    </xf>
    <xf numFmtId="49" fontId="10" fillId="8" borderId="3" xfId="0" applyNumberFormat="1" applyFont="1" applyFill="1" applyBorder="1" applyAlignment="1">
      <alignment horizontal="center" vertical="top"/>
    </xf>
    <xf numFmtId="0" fontId="4" fillId="0" borderId="2" xfId="0" applyFont="1" applyBorder="1" applyAlignment="1">
      <alignment vertical="top"/>
    </xf>
    <xf numFmtId="49" fontId="5" fillId="3" borderId="8" xfId="0" applyNumberFormat="1" applyFont="1" applyFill="1" applyBorder="1" applyAlignment="1">
      <alignment vertical="top" wrapText="1"/>
    </xf>
    <xf numFmtId="49" fontId="0" fillId="3" borderId="8" xfId="0" applyNumberFormat="1" applyFill="1" applyBorder="1" applyAlignment="1">
      <alignment horizontal="center" vertical="top" wrapText="1"/>
    </xf>
    <xf numFmtId="49" fontId="0" fillId="3" borderId="8" xfId="0" applyNumberFormat="1" applyFill="1" applyBorder="1" applyAlignment="1" applyProtection="1">
      <alignment horizontal="center" vertical="center" wrapText="1"/>
      <protection locked="0"/>
    </xf>
    <xf numFmtId="0" fontId="0" fillId="6" borderId="8" xfId="0" applyFill="1" applyBorder="1" applyAlignment="1" applyProtection="1">
      <alignment horizontal="left" vertical="top" wrapText="1"/>
      <protection locked="0"/>
    </xf>
    <xf numFmtId="0" fontId="4" fillId="0" borderId="15" xfId="0" applyFont="1" applyBorder="1" applyAlignment="1">
      <alignment vertical="top"/>
    </xf>
    <xf numFmtId="49" fontId="0" fillId="3" borderId="15" xfId="0" applyNumberFormat="1" applyFill="1" applyBorder="1" applyAlignment="1">
      <alignment horizontal="center" vertical="top" wrapText="1"/>
    </xf>
    <xf numFmtId="49" fontId="0" fillId="3" borderId="15" xfId="0" applyNumberFormat="1" applyFill="1" applyBorder="1" applyAlignment="1" applyProtection="1">
      <alignment horizontal="center" vertical="center" wrapText="1"/>
      <protection locked="0"/>
    </xf>
    <xf numFmtId="0" fontId="0" fillId="6" borderId="15" xfId="0" applyFill="1" applyBorder="1" applyAlignment="1" applyProtection="1">
      <alignment horizontal="left" vertical="top" wrapText="1"/>
      <protection locked="0"/>
    </xf>
    <xf numFmtId="49" fontId="0" fillId="6" borderId="15" xfId="0" applyNumberFormat="1" applyFill="1" applyBorder="1" applyAlignment="1">
      <alignment vertical="top" wrapText="1"/>
    </xf>
    <xf numFmtId="49" fontId="0" fillId="6" borderId="15" xfId="0" applyNumberFormat="1" applyFill="1" applyBorder="1" applyAlignment="1">
      <alignment horizontal="center" vertical="top" wrapText="1"/>
    </xf>
    <xf numFmtId="49" fontId="0" fillId="6" borderId="15" xfId="0" applyNumberFormat="1" applyFill="1" applyBorder="1" applyAlignment="1" applyProtection="1">
      <alignment horizontal="center" vertical="center" wrapText="1"/>
      <protection locked="0"/>
    </xf>
    <xf numFmtId="49" fontId="4" fillId="8" borderId="15" xfId="0" applyNumberFormat="1" applyFont="1" applyFill="1" applyBorder="1" applyAlignment="1">
      <alignment vertical="top"/>
    </xf>
    <xf numFmtId="49" fontId="4" fillId="8" borderId="15" xfId="0" applyNumberFormat="1" applyFont="1" applyFill="1" applyBorder="1" applyAlignment="1">
      <alignment horizontal="left" vertical="top" wrapText="1"/>
    </xf>
    <xf numFmtId="49" fontId="0" fillId="8" borderId="15" xfId="0" applyNumberFormat="1" applyFill="1" applyBorder="1" applyAlignment="1">
      <alignment horizontal="center" vertical="top" wrapText="1"/>
    </xf>
    <xf numFmtId="49" fontId="0" fillId="8" borderId="15" xfId="0" applyNumberFormat="1" applyFill="1" applyBorder="1" applyAlignment="1" applyProtection="1">
      <alignment horizontal="center" vertical="center" wrapText="1"/>
      <protection locked="0"/>
    </xf>
    <xf numFmtId="0" fontId="0" fillId="8" borderId="15" xfId="0" applyFill="1" applyBorder="1" applyAlignment="1" applyProtection="1">
      <alignment horizontal="left" vertical="top" wrapText="1"/>
      <protection locked="0"/>
    </xf>
    <xf numFmtId="49" fontId="6" fillId="11" borderId="33" xfId="0" applyNumberFormat="1" applyFont="1" applyFill="1" applyBorder="1" applyAlignment="1">
      <alignment horizontal="left" vertical="top" wrapText="1"/>
    </xf>
    <xf numFmtId="49" fontId="6" fillId="11" borderId="32" xfId="0" applyNumberFormat="1" applyFont="1" applyFill="1" applyBorder="1" applyAlignment="1">
      <alignment horizontal="left" vertical="top" wrapText="1"/>
    </xf>
    <xf numFmtId="49" fontId="29" fillId="11" borderId="32" xfId="0" applyNumberFormat="1" applyFont="1" applyFill="1" applyBorder="1" applyAlignment="1">
      <alignment horizontal="center" vertical="top" wrapText="1"/>
    </xf>
    <xf numFmtId="49" fontId="11" fillId="11" borderId="32" xfId="0" applyNumberFormat="1" applyFont="1" applyFill="1" applyBorder="1" applyAlignment="1">
      <alignment horizontal="center" vertical="top" wrapText="1"/>
    </xf>
    <xf numFmtId="49" fontId="11" fillId="11" borderId="32" xfId="0" applyNumberFormat="1" applyFont="1" applyFill="1" applyBorder="1" applyAlignment="1" applyProtection="1">
      <alignment horizontal="center" vertical="top" wrapText="1"/>
      <protection locked="0"/>
    </xf>
    <xf numFmtId="49" fontId="6" fillId="11" borderId="9" xfId="0" applyNumberFormat="1" applyFont="1" applyFill="1" applyBorder="1" applyAlignment="1">
      <alignment horizontal="left" vertical="top" wrapText="1"/>
    </xf>
    <xf numFmtId="49" fontId="16" fillId="11" borderId="9" xfId="0" applyNumberFormat="1" applyFont="1" applyFill="1" applyBorder="1" applyAlignment="1">
      <alignment horizontal="center" vertical="top" wrapText="1"/>
    </xf>
    <xf numFmtId="49" fontId="11" fillId="11" borderId="9" xfId="0" applyNumberFormat="1" applyFont="1" applyFill="1" applyBorder="1" applyAlignment="1">
      <alignment horizontal="center" vertical="top" wrapText="1"/>
    </xf>
    <xf numFmtId="49" fontId="11" fillId="11" borderId="9" xfId="0" applyNumberFormat="1" applyFont="1" applyFill="1" applyBorder="1" applyAlignment="1" applyProtection="1">
      <alignment horizontal="center" vertical="top" wrapText="1"/>
      <protection locked="0"/>
    </xf>
    <xf numFmtId="49" fontId="5" fillId="3" borderId="15" xfId="0" applyNumberFormat="1" applyFont="1" applyFill="1" applyBorder="1" applyAlignment="1">
      <alignment vertical="top" wrapText="1"/>
    </xf>
    <xf numFmtId="0" fontId="12" fillId="6" borderId="15" xfId="0" applyFont="1" applyFill="1" applyBorder="1" applyAlignment="1">
      <alignment horizontal="center" vertical="top" wrapText="1"/>
    </xf>
    <xf numFmtId="49" fontId="0" fillId="8" borderId="15" xfId="0" applyNumberFormat="1" applyFill="1" applyBorder="1" applyAlignment="1">
      <alignment vertical="top" wrapText="1"/>
    </xf>
    <xf numFmtId="49" fontId="6" fillId="11" borderId="34" xfId="0" applyNumberFormat="1" applyFont="1" applyFill="1" applyBorder="1" applyAlignment="1">
      <alignment horizontal="left" vertical="top" wrapText="1"/>
    </xf>
    <xf numFmtId="49" fontId="6" fillId="11" borderId="35" xfId="0" applyNumberFormat="1" applyFont="1" applyFill="1" applyBorder="1" applyAlignment="1">
      <alignment horizontal="left" vertical="top" wrapText="1"/>
    </xf>
    <xf numFmtId="49" fontId="16" fillId="11" borderId="35" xfId="0" applyNumberFormat="1" applyFont="1" applyFill="1" applyBorder="1" applyAlignment="1">
      <alignment horizontal="center" vertical="top" wrapText="1"/>
    </xf>
    <xf numFmtId="49" fontId="11" fillId="11" borderId="35" xfId="0" applyNumberFormat="1" applyFont="1" applyFill="1" applyBorder="1" applyAlignment="1">
      <alignment horizontal="center" vertical="top" wrapText="1"/>
    </xf>
    <xf numFmtId="49" fontId="11" fillId="11" borderId="35" xfId="0" applyNumberFormat="1" applyFont="1" applyFill="1" applyBorder="1" applyAlignment="1" applyProtection="1">
      <alignment horizontal="center" vertical="top" wrapText="1"/>
      <protection locked="0"/>
    </xf>
    <xf numFmtId="49" fontId="6" fillId="11" borderId="8" xfId="0" applyNumberFormat="1" applyFont="1" applyFill="1" applyBorder="1" applyAlignment="1">
      <alignment horizontal="left" vertical="top" wrapText="1"/>
    </xf>
    <xf numFmtId="49" fontId="16" fillId="11" borderId="8" xfId="0" applyNumberFormat="1" applyFont="1" applyFill="1" applyBorder="1" applyAlignment="1">
      <alignment horizontal="center" vertical="top" wrapText="1"/>
    </xf>
    <xf numFmtId="49" fontId="25" fillId="7" borderId="16" xfId="0" applyNumberFormat="1" applyFont="1" applyFill="1" applyBorder="1" applyAlignment="1">
      <alignment vertical="top" wrapText="1"/>
    </xf>
    <xf numFmtId="49" fontId="10" fillId="2" borderId="16" xfId="0" applyNumberFormat="1" applyFont="1" applyFill="1" applyBorder="1" applyAlignment="1">
      <alignment vertical="top" wrapText="1"/>
    </xf>
    <xf numFmtId="0" fontId="10" fillId="0" borderId="16" xfId="0" applyFont="1" applyBorder="1" applyAlignment="1">
      <alignment wrapText="1"/>
    </xf>
    <xf numFmtId="49" fontId="4" fillId="3" borderId="18" xfId="0" applyNumberFormat="1" applyFont="1" applyFill="1" applyBorder="1" applyAlignment="1">
      <alignment horizontal="left" vertical="top"/>
    </xf>
    <xf numFmtId="49" fontId="10" fillId="8" borderId="9" xfId="0" applyNumberFormat="1" applyFont="1" applyFill="1" applyBorder="1" applyAlignment="1" applyProtection="1">
      <alignment horizontal="left" vertical="top" wrapText="1"/>
      <protection locked="0"/>
    </xf>
    <xf numFmtId="49" fontId="10" fillId="8" borderId="9" xfId="0" applyNumberFormat="1" applyFont="1" applyFill="1" applyBorder="1" applyAlignment="1">
      <alignment horizontal="center" vertical="top" wrapText="1"/>
    </xf>
    <xf numFmtId="0" fontId="10" fillId="8" borderId="9" xfId="0" applyFont="1" applyFill="1" applyBorder="1" applyAlignment="1" applyProtection="1">
      <alignment horizontal="left" vertical="top" wrapText="1"/>
      <protection locked="0"/>
    </xf>
    <xf numFmtId="49" fontId="4" fillId="3" borderId="15" xfId="0" applyNumberFormat="1" applyFont="1" applyFill="1" applyBorder="1" applyAlignment="1">
      <alignment horizontal="left" vertical="top"/>
    </xf>
    <xf numFmtId="49" fontId="7" fillId="11" borderId="32" xfId="0" applyNumberFormat="1" applyFont="1" applyFill="1" applyBorder="1" applyAlignment="1" applyProtection="1">
      <alignment horizontal="center" vertical="top"/>
      <protection locked="0"/>
    </xf>
    <xf numFmtId="0" fontId="4" fillId="6" borderId="15" xfId="0" applyFont="1" applyFill="1" applyBorder="1" applyAlignment="1" applyProtection="1">
      <alignment horizontal="left" vertical="top" wrapText="1"/>
      <protection locked="0"/>
    </xf>
    <xf numFmtId="49" fontId="5" fillId="3" borderId="3" xfId="0" applyNumberFormat="1" applyFont="1" applyFill="1" applyBorder="1" applyAlignment="1">
      <alignment horizontal="center" vertical="top" wrapText="1"/>
    </xf>
    <xf numFmtId="49" fontId="10" fillId="6" borderId="15" xfId="0" applyNumberFormat="1" applyFont="1" applyFill="1" applyBorder="1" applyAlignment="1">
      <alignment vertical="top" wrapText="1"/>
    </xf>
    <xf numFmtId="0" fontId="4" fillId="0" borderId="0" xfId="0" applyNumberFormat="1" applyFont="1" applyAlignment="1">
      <alignment wrapText="1"/>
    </xf>
    <xf numFmtId="0" fontId="10" fillId="0" borderId="0" xfId="0" applyNumberFormat="1" applyFont="1" applyAlignment="1">
      <alignment wrapText="1"/>
    </xf>
    <xf numFmtId="0" fontId="10" fillId="0" borderId="0" xfId="0" applyFont="1" applyAlignment="1">
      <alignment wrapText="1"/>
    </xf>
    <xf numFmtId="49" fontId="10" fillId="6" borderId="10" xfId="0" applyNumberFormat="1" applyFont="1" applyFill="1" applyBorder="1" applyAlignment="1">
      <alignment horizontal="center" vertical="top" wrapText="1"/>
    </xf>
    <xf numFmtId="49" fontId="10" fillId="8" borderId="18" xfId="0" applyNumberFormat="1" applyFont="1" applyFill="1" applyBorder="1" applyAlignment="1">
      <alignment vertical="top" wrapText="1"/>
    </xf>
    <xf numFmtId="49" fontId="10" fillId="3" borderId="18" xfId="0" applyNumberFormat="1" applyFont="1" applyFill="1" applyBorder="1" applyAlignment="1">
      <alignment vertical="top" wrapText="1"/>
    </xf>
    <xf numFmtId="49" fontId="4" fillId="6" borderId="15" xfId="0" applyNumberFormat="1" applyFont="1" applyFill="1" applyBorder="1" applyAlignment="1">
      <alignment vertical="top" wrapText="1"/>
    </xf>
    <xf numFmtId="49" fontId="4" fillId="10" borderId="6" xfId="0" applyNumberFormat="1" applyFont="1" applyFill="1" applyBorder="1" applyAlignment="1">
      <alignment vertical="top" wrapText="1"/>
    </xf>
    <xf numFmtId="49" fontId="4" fillId="0" borderId="6" xfId="0" applyNumberFormat="1" applyFont="1" applyFill="1" applyBorder="1" applyAlignment="1">
      <alignment vertical="top" wrapText="1"/>
    </xf>
    <xf numFmtId="49" fontId="4" fillId="8" borderId="6" xfId="0" applyNumberFormat="1" applyFont="1" applyFill="1" applyBorder="1" applyAlignment="1">
      <alignment horizontal="left" vertical="top" wrapText="1"/>
    </xf>
    <xf numFmtId="0" fontId="0" fillId="0" borderId="0" xfId="0" applyNumberFormat="1" applyAlignment="1">
      <alignment wrapText="1"/>
    </xf>
    <xf numFmtId="49" fontId="0" fillId="10" borderId="6" xfId="0" applyNumberFormat="1" applyFill="1" applyBorder="1" applyAlignment="1">
      <alignment vertical="top" wrapText="1"/>
    </xf>
    <xf numFmtId="0" fontId="0" fillId="0" borderId="15" xfId="0" applyNumberFormat="1" applyBorder="1" applyAlignment="1">
      <alignment wrapText="1"/>
    </xf>
    <xf numFmtId="0" fontId="4" fillId="0" borderId="15" xfId="0" applyNumberFormat="1" applyFont="1" applyBorder="1" applyAlignment="1">
      <alignment wrapText="1"/>
    </xf>
    <xf numFmtId="0" fontId="4" fillId="0" borderId="0" xfId="0" applyNumberFormat="1" applyFont="1" applyAlignment="1" applyProtection="1">
      <alignment wrapText="1"/>
      <protection locked="0"/>
    </xf>
    <xf numFmtId="0" fontId="4" fillId="12" borderId="15" xfId="0" applyFont="1" applyFill="1" applyBorder="1" applyAlignment="1">
      <alignment wrapText="1"/>
    </xf>
    <xf numFmtId="0" fontId="4" fillId="12" borderId="15" xfId="0" applyFont="1" applyFill="1" applyBorder="1"/>
    <xf numFmtId="0" fontId="4" fillId="12" borderId="15" xfId="0" applyNumberFormat="1" applyFont="1" applyFill="1" applyBorder="1" applyAlignment="1">
      <alignment wrapText="1"/>
    </xf>
    <xf numFmtId="49" fontId="4" fillId="3" borderId="8" xfId="0" applyNumberFormat="1" applyFont="1" applyFill="1" applyBorder="1" applyAlignment="1">
      <alignment vertical="top" wrapText="1"/>
    </xf>
    <xf numFmtId="0" fontId="12" fillId="6" borderId="8" xfId="0" applyFont="1" applyFill="1" applyBorder="1" applyAlignment="1" applyProtection="1">
      <alignment vertical="top" wrapText="1"/>
      <protection locked="0"/>
    </xf>
    <xf numFmtId="49" fontId="4" fillId="13" borderId="36" xfId="0" applyNumberFormat="1" applyFont="1" applyFill="1" applyBorder="1" applyAlignment="1">
      <alignment vertical="top"/>
    </xf>
    <xf numFmtId="0" fontId="0" fillId="0" borderId="11" xfId="0" applyBorder="1" applyAlignment="1">
      <alignment horizontal="left" vertical="top"/>
    </xf>
    <xf numFmtId="0" fontId="1" fillId="0" borderId="11" xfId="0" applyFont="1" applyBorder="1" applyAlignment="1">
      <alignment horizontal="left" vertical="top"/>
    </xf>
    <xf numFmtId="0" fontId="4" fillId="0" borderId="11" xfId="0" applyFont="1" applyBorder="1" applyAlignment="1">
      <alignment horizontal="left" vertical="top"/>
    </xf>
    <xf numFmtId="0" fontId="0" fillId="12" borderId="11" xfId="0" applyFill="1" applyBorder="1" applyAlignment="1">
      <alignment horizontal="left" vertical="top"/>
    </xf>
    <xf numFmtId="0" fontId="4" fillId="12" borderId="11" xfId="0" applyFont="1" applyFill="1" applyBorder="1" applyAlignment="1">
      <alignment horizontal="left" vertical="top"/>
    </xf>
    <xf numFmtId="49" fontId="35" fillId="3" borderId="6" xfId="0" applyNumberFormat="1" applyFont="1" applyFill="1" applyBorder="1" applyAlignment="1">
      <alignment vertical="top"/>
    </xf>
    <xf numFmtId="49" fontId="35" fillId="3" borderId="3" xfId="0" applyNumberFormat="1" applyFont="1" applyFill="1" applyBorder="1" applyAlignment="1">
      <alignment vertical="top" wrapText="1"/>
    </xf>
    <xf numFmtId="49" fontId="35" fillId="3" borderId="3" xfId="0" applyNumberFormat="1" applyFont="1" applyFill="1" applyBorder="1" applyAlignment="1">
      <alignment horizontal="center" vertical="top" wrapText="1"/>
    </xf>
    <xf numFmtId="49" fontId="35" fillId="3" borderId="3" xfId="0" applyNumberFormat="1" applyFont="1" applyFill="1" applyBorder="1" applyAlignment="1" applyProtection="1">
      <alignment horizontal="center" vertical="center" wrapText="1"/>
      <protection locked="0"/>
    </xf>
    <xf numFmtId="0" fontId="37" fillId="6" borderId="3" xfId="0" applyFont="1" applyFill="1" applyBorder="1" applyAlignment="1" applyProtection="1">
      <alignment vertical="top" wrapText="1"/>
      <protection locked="0"/>
    </xf>
    <xf numFmtId="49" fontId="17" fillId="3" borderId="3" xfId="0" applyNumberFormat="1" applyFont="1" applyFill="1" applyBorder="1" applyAlignment="1">
      <alignment vertical="top" wrapText="1"/>
    </xf>
    <xf numFmtId="49" fontId="2" fillId="2" borderId="2" xfId="0" applyNumberFormat="1" applyFont="1" applyFill="1" applyBorder="1" applyAlignment="1">
      <alignment horizontal="left" vertical="top" wrapText="1"/>
    </xf>
    <xf numFmtId="49" fontId="7" fillId="11" borderId="16" xfId="0" applyNumberFormat="1" applyFont="1" applyFill="1" applyBorder="1" applyAlignment="1">
      <alignment vertical="top" wrapText="1"/>
    </xf>
    <xf numFmtId="0" fontId="7" fillId="11" borderId="16" xfId="0" applyFont="1" applyFill="1" applyBorder="1" applyAlignment="1">
      <alignment vertical="top" wrapText="1"/>
    </xf>
    <xf numFmtId="49" fontId="25" fillId="7" borderId="16" xfId="0" applyNumberFormat="1" applyFont="1" applyFill="1" applyBorder="1" applyAlignment="1">
      <alignment vertical="top" wrapText="1"/>
    </xf>
    <xf numFmtId="0" fontId="25" fillId="7" borderId="16" xfId="0" applyFont="1" applyFill="1" applyBorder="1" applyAlignment="1">
      <alignment vertical="top" wrapText="1"/>
    </xf>
    <xf numFmtId="49" fontId="10" fillId="2" borderId="16" xfId="0" applyNumberFormat="1" applyFont="1" applyFill="1" applyBorder="1" applyAlignment="1">
      <alignment vertical="top" wrapText="1"/>
    </xf>
    <xf numFmtId="0" fontId="10" fillId="2" borderId="16" xfId="0" applyFont="1" applyFill="1" applyBorder="1" applyAlignment="1">
      <alignment vertical="top" wrapText="1"/>
    </xf>
  </cellXfs>
  <cellStyles count="1">
    <cellStyle name="Standaard" xfId="0" builtinId="0"/>
  </cellStyles>
  <dxfs count="127">
    <dxf>
      <fill>
        <patternFill>
          <bgColor theme="5" tint="0.59996337778862885"/>
        </patternFill>
      </fill>
    </dxf>
    <dxf>
      <fill>
        <patternFill>
          <bgColor rgb="FFFF9999"/>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9999"/>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9999"/>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9999"/>
        </patternFill>
      </fill>
    </dxf>
    <dxf>
      <fill>
        <patternFill>
          <bgColor theme="5" tint="0.59996337778862885"/>
        </patternFill>
      </fill>
    </dxf>
    <dxf>
      <fill>
        <patternFill>
          <bgColor rgb="FFFF9999"/>
        </patternFill>
      </fill>
    </dxf>
    <dxf>
      <fill>
        <patternFill>
          <bgColor theme="5" tint="0.59996337778862885"/>
        </patternFill>
      </fill>
    </dxf>
    <dxf>
      <fill>
        <patternFill>
          <bgColor rgb="FFFF9999"/>
        </patternFill>
      </fill>
    </dxf>
    <dxf>
      <fill>
        <patternFill>
          <bgColor theme="5" tint="0.59996337778862885"/>
        </patternFill>
      </fill>
    </dxf>
    <dxf>
      <fill>
        <patternFill>
          <bgColor rgb="FFFF9999"/>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9999"/>
        </patternFill>
      </fill>
    </dxf>
    <dxf>
      <fill>
        <patternFill>
          <bgColor theme="5" tint="0.59996337778862885"/>
        </patternFill>
      </fill>
    </dxf>
    <dxf>
      <fill>
        <patternFill>
          <bgColor rgb="FFFF7C80"/>
        </patternFill>
      </fill>
    </dxf>
    <dxf>
      <fill>
        <patternFill>
          <bgColor rgb="FFFF9999"/>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9999"/>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9999"/>
        </patternFill>
      </fill>
    </dxf>
    <dxf>
      <fill>
        <patternFill>
          <bgColor theme="5" tint="0.59996337778862885"/>
        </patternFill>
      </fill>
    </dxf>
    <dxf>
      <fill>
        <patternFill>
          <bgColor theme="5" tint="0.59996337778862885"/>
        </patternFill>
      </fill>
    </dxf>
    <dxf>
      <fill>
        <patternFill>
          <bgColor rgb="FFFF7C80"/>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theme="5" tint="0.59996337778862885"/>
        </patternFill>
      </fill>
    </dxf>
    <dxf>
      <fill>
        <patternFill>
          <bgColor rgb="FFFF7C80"/>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theme="5" tint="0.59996337778862885"/>
        </patternFill>
      </fill>
    </dxf>
    <dxf>
      <fill>
        <patternFill>
          <bgColor rgb="FFFF7C80"/>
        </patternFill>
      </fill>
    </dxf>
    <dxf>
      <fill>
        <patternFill>
          <bgColor rgb="FFFF7C80"/>
        </patternFill>
      </fill>
    </dxf>
    <dxf>
      <fill>
        <patternFill>
          <bgColor theme="5" tint="0.59996337778862885"/>
        </patternFill>
      </fill>
    </dxf>
    <dxf>
      <fill>
        <patternFill>
          <bgColor theme="5" tint="0.59996337778862885"/>
        </patternFill>
      </fill>
    </dxf>
    <dxf>
      <fill>
        <patternFill>
          <bgColor rgb="FFFF9999"/>
        </patternFill>
      </fill>
    </dxf>
    <dxf>
      <fill>
        <patternFill>
          <bgColor theme="5" tint="0.59996337778862885"/>
        </patternFill>
      </fill>
    </dxf>
    <dxf>
      <fill>
        <patternFill>
          <bgColor rgb="FFFF7C80"/>
        </patternFill>
      </fill>
    </dxf>
    <dxf>
      <fill>
        <patternFill>
          <bgColor rgb="FFFF9999"/>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theme="5" tint="0.59996337778862885"/>
        </patternFill>
      </fill>
    </dxf>
    <dxf>
      <fill>
        <patternFill>
          <bgColor rgb="FFFF7C80"/>
        </patternFill>
      </fill>
    </dxf>
    <dxf>
      <fill>
        <patternFill>
          <bgColor theme="5" tint="0.59996337778862885"/>
        </patternFill>
      </fill>
    </dxf>
    <dxf>
      <fill>
        <patternFill>
          <bgColor theme="5" tint="0.59996337778862885"/>
        </patternFill>
      </fill>
    </dxf>
    <dxf>
      <fill>
        <patternFill>
          <bgColor rgb="FFFF7C80"/>
        </patternFill>
      </fill>
    </dxf>
    <dxf>
      <fill>
        <patternFill>
          <bgColor rgb="FFFF9999"/>
        </patternFill>
      </fill>
    </dxf>
    <dxf>
      <fill>
        <patternFill>
          <bgColor theme="5" tint="0.59996337778862885"/>
        </patternFill>
      </fill>
    </dxf>
    <dxf>
      <fill>
        <patternFill>
          <bgColor rgb="FFFF9999"/>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9999"/>
        </patternFill>
      </fill>
    </dxf>
    <dxf>
      <fill>
        <patternFill>
          <bgColor theme="5" tint="0.59996337778862885"/>
        </patternFill>
      </fill>
    </dxf>
    <dxf>
      <fill>
        <patternFill>
          <bgColor rgb="FFFF7C80"/>
        </patternFill>
      </fill>
    </dxf>
    <dxf>
      <fill>
        <patternFill>
          <bgColor rgb="FFFF9999"/>
        </patternFill>
      </fill>
    </dxf>
    <dxf>
      <fill>
        <patternFill>
          <bgColor theme="5" tint="0.59996337778862885"/>
        </patternFill>
      </fill>
    </dxf>
    <dxf>
      <fill>
        <patternFill>
          <bgColor rgb="FFFF7C8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9999"/>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9999"/>
        </patternFill>
      </fill>
    </dxf>
    <dxf>
      <fill>
        <patternFill>
          <bgColor theme="5" tint="0.59996337778862885"/>
        </patternFill>
      </fill>
    </dxf>
  </dxfs>
  <tableStyles count="0"/>
  <colors>
    <indexedColors>
      <rgbColor rgb="FF000000"/>
      <rgbColor rgb="FFFFFFFF"/>
      <rgbColor rgb="FFFF0000"/>
      <rgbColor rgb="FF00FF00"/>
      <rgbColor rgb="FF0000FF"/>
      <rgbColor rgb="FFFFFF00"/>
      <rgbColor rgb="FFFF00FF"/>
      <rgbColor rgb="FF00FFFF"/>
      <rgbColor rgb="FF000000"/>
      <rgbColor rgb="FFAAAAAA"/>
      <rgbColor rgb="FFFF0000"/>
      <rgbColor rgb="FFFFFFFF"/>
      <rgbColor rgb="FF262626"/>
      <rgbColor rgb="FF00B0F0"/>
      <rgbColor rgb="FFF2F2F2"/>
      <rgbColor rgb="FFDAE1E5"/>
      <rgbColor rgb="FFF8F8F8"/>
      <rgbColor rgb="FF00B050"/>
      <rgbColor rgb="FFCBD9E5"/>
      <rgbColor rgb="FF1F497D"/>
      <rgbColor rgb="FF00ACE9"/>
      <rgbColor rgb="FFCBEEFA"/>
      <rgbColor rgb="FF92D050"/>
      <rgbColor rgb="FFF3FAFF"/>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6600"/>
      <color rgb="FFFFFFCC"/>
      <color rgb="FFFFCC99"/>
      <color rgb="FF368270"/>
      <color rgb="FFCC6600"/>
      <color rgb="FFFF9999"/>
      <color rgb="FFF2F2F2"/>
      <color rgb="FFCBDDF9"/>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Nissewaard">
  <a:themeElements>
    <a:clrScheme name="Nissewaard">
      <a:dk1>
        <a:srgbClr val="000000"/>
      </a:dk1>
      <a:lt1>
        <a:srgbClr val="FFFFFF"/>
      </a:lt1>
      <a:dk2>
        <a:srgbClr val="A7A7A7"/>
      </a:dk2>
      <a:lt2>
        <a:srgbClr val="535353"/>
      </a:lt2>
      <a:accent1>
        <a:srgbClr val="00ACE9"/>
      </a:accent1>
      <a:accent2>
        <a:srgbClr val="52AF32"/>
      </a:accent2>
      <a:accent3>
        <a:srgbClr val="00762E"/>
      </a:accent3>
      <a:accent4>
        <a:srgbClr val="8F8F8F"/>
      </a:accent4>
      <a:accent5>
        <a:srgbClr val="6E6E6E"/>
      </a:accent5>
      <a:accent6>
        <a:srgbClr val="4D4D4D"/>
      </a:accent6>
      <a:hlink>
        <a:srgbClr val="0000FF"/>
      </a:hlink>
      <a:folHlink>
        <a:srgbClr val="FF00FF"/>
      </a:folHlink>
    </a:clrScheme>
    <a:fontScheme name="Nissewaard">
      <a:majorFont>
        <a:latin typeface="Helvetica Neue"/>
        <a:ea typeface="Helvetica Neue"/>
        <a:cs typeface="Helvetica Neue"/>
      </a:majorFont>
      <a:minorFont>
        <a:latin typeface="Helvetica Neue"/>
        <a:ea typeface="Helvetica Neue"/>
        <a:cs typeface="Helvetica Neue"/>
      </a:minorFont>
    </a:fontScheme>
    <a:fmtScheme name="Nissewaard">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
          <a:effectLst>
            <a:outerShdw blurRad="38100" dist="20000" dir="5400000" rotWithShape="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4">
            <a:lumOff val="44000"/>
          </a:schemeClr>
        </a:solid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outerShdw blurRad="38100" dist="20000" dir="5400000" rotWithShape="0">
            <a:srgbClr val="000000">
              <a:alpha val="38000"/>
            </a:srgbClr>
          </a:outerShdw>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50"/>
  <sheetViews>
    <sheetView showGridLines="0" topLeftCell="A43" zoomScale="70" zoomScaleNormal="70" workbookViewId="0">
      <selection activeCell="B46" sqref="B46"/>
    </sheetView>
  </sheetViews>
  <sheetFormatPr defaultColWidth="9.140625" defaultRowHeight="15" customHeight="1"/>
  <cols>
    <col min="1" max="1" width="17.85546875" style="1" customWidth="1"/>
    <col min="2" max="2" width="233" style="1" customWidth="1"/>
    <col min="3" max="3" width="12.140625" style="1" customWidth="1"/>
    <col min="4" max="4" width="13.5703125" style="6" customWidth="1"/>
    <col min="5" max="5" width="55.140625" style="1" customWidth="1"/>
    <col min="6" max="6" width="45.42578125" style="1" customWidth="1"/>
    <col min="7" max="7" width="9.140625" style="1" customWidth="1"/>
    <col min="8" max="8" width="10.42578125" style="1" bestFit="1" customWidth="1"/>
    <col min="9" max="16384" width="9.140625" style="1"/>
  </cols>
  <sheetData>
    <row r="1" spans="1:8" ht="23.25" customHeight="1">
      <c r="A1" s="2"/>
      <c r="B1" s="57" t="s">
        <v>0</v>
      </c>
      <c r="C1" s="3"/>
      <c r="D1" s="5"/>
      <c r="E1" s="3"/>
      <c r="F1" s="7"/>
    </row>
    <row r="2" spans="1:8" ht="15.75" customHeight="1" thickBot="1">
      <c r="A2" s="2"/>
      <c r="B2" s="3"/>
      <c r="C2" s="3"/>
      <c r="D2" s="5"/>
      <c r="E2" s="3"/>
      <c r="F2" s="7"/>
    </row>
    <row r="3" spans="1:8" s="77" customFormat="1" ht="51.75" customHeight="1">
      <c r="A3" s="86" t="s">
        <v>1</v>
      </c>
      <c r="B3" s="165" t="s">
        <v>2</v>
      </c>
      <c r="C3" s="179" t="s">
        <v>3</v>
      </c>
      <c r="D3" s="179" t="s">
        <v>4</v>
      </c>
      <c r="E3" s="179" t="s">
        <v>5</v>
      </c>
      <c r="F3" s="76"/>
      <c r="H3" s="77" t="s">
        <v>6</v>
      </c>
    </row>
    <row r="4" spans="1:8" ht="45.75" customHeight="1">
      <c r="A4" s="105" t="s">
        <v>7</v>
      </c>
      <c r="B4" s="112" t="s">
        <v>8</v>
      </c>
      <c r="C4" s="163" t="s">
        <v>9</v>
      </c>
      <c r="D4" s="65"/>
      <c r="E4" s="124"/>
      <c r="F4" s="8"/>
    </row>
    <row r="5" spans="1:8" ht="42" customHeight="1">
      <c r="A5" s="105" t="s">
        <v>10</v>
      </c>
      <c r="B5" s="112" t="s">
        <v>11</v>
      </c>
      <c r="C5" s="163" t="s">
        <v>9</v>
      </c>
      <c r="D5" s="65"/>
      <c r="E5" s="124"/>
      <c r="F5" s="8"/>
    </row>
    <row r="6" spans="1:8" ht="57.75" customHeight="1">
      <c r="A6" s="105" t="s">
        <v>12</v>
      </c>
      <c r="B6" s="112" t="s">
        <v>13</v>
      </c>
      <c r="C6" s="161" t="s">
        <v>9</v>
      </c>
      <c r="D6" s="65"/>
      <c r="E6" s="124"/>
      <c r="F6" s="8"/>
    </row>
    <row r="7" spans="1:8" ht="33.75" customHeight="1">
      <c r="A7" s="105" t="s">
        <v>14</v>
      </c>
      <c r="B7" s="112" t="s">
        <v>15</v>
      </c>
      <c r="C7" s="161" t="s">
        <v>9</v>
      </c>
      <c r="D7" s="104"/>
      <c r="E7" s="124"/>
      <c r="F7" s="8"/>
    </row>
    <row r="8" spans="1:8" customFormat="1" ht="30">
      <c r="A8" s="105" t="s">
        <v>16</v>
      </c>
      <c r="B8" s="102" t="s">
        <v>17</v>
      </c>
      <c r="C8" s="163" t="s">
        <v>9</v>
      </c>
      <c r="D8" s="65"/>
      <c r="E8" s="124"/>
    </row>
    <row r="9" spans="1:8" ht="52.5" customHeight="1">
      <c r="A9" s="105" t="s">
        <v>18</v>
      </c>
      <c r="B9" s="160" t="s">
        <v>19</v>
      </c>
      <c r="C9" s="161" t="s">
        <v>9</v>
      </c>
      <c r="D9" s="103"/>
      <c r="E9" s="124"/>
      <c r="F9" s="7"/>
    </row>
    <row r="10" spans="1:8" ht="37.5" customHeight="1">
      <c r="A10" s="105" t="s">
        <v>20</v>
      </c>
      <c r="B10" s="160" t="s">
        <v>21</v>
      </c>
      <c r="C10" s="161" t="s">
        <v>9</v>
      </c>
      <c r="D10" s="104"/>
      <c r="E10" s="124"/>
      <c r="F10" s="7"/>
    </row>
    <row r="11" spans="1:8" ht="31.5" customHeight="1" thickBot="1">
      <c r="A11" s="105" t="s">
        <v>22</v>
      </c>
      <c r="B11" s="160" t="s">
        <v>23</v>
      </c>
      <c r="C11" s="164" t="s">
        <v>9</v>
      </c>
      <c r="D11" s="121"/>
      <c r="E11" s="124"/>
      <c r="F11" s="7"/>
    </row>
    <row r="12" spans="1:8" customFormat="1" ht="48" customHeight="1">
      <c r="A12" s="88" t="s">
        <v>24</v>
      </c>
      <c r="B12" s="91" t="s">
        <v>25</v>
      </c>
      <c r="C12" s="179" t="s">
        <v>3</v>
      </c>
      <c r="D12" s="179" t="s">
        <v>4</v>
      </c>
      <c r="E12" s="179" t="s">
        <v>5</v>
      </c>
    </row>
    <row r="13" spans="1:8" customFormat="1" ht="54.95" customHeight="1">
      <c r="A13" s="105" t="s">
        <v>26</v>
      </c>
      <c r="B13" s="166" t="s">
        <v>1087</v>
      </c>
      <c r="C13" s="26" t="s">
        <v>9</v>
      </c>
      <c r="D13" s="65"/>
      <c r="E13" s="124"/>
    </row>
    <row r="14" spans="1:8" customFormat="1" ht="30">
      <c r="A14" s="32" t="s">
        <v>27</v>
      </c>
      <c r="B14" s="25" t="s">
        <v>28</v>
      </c>
      <c r="C14" s="26" t="s">
        <v>9</v>
      </c>
      <c r="D14" s="65"/>
      <c r="E14" s="124"/>
    </row>
    <row r="15" spans="1:8" customFormat="1" ht="45">
      <c r="A15" s="32" t="s">
        <v>29</v>
      </c>
      <c r="B15" s="25" t="s">
        <v>30</v>
      </c>
      <c r="C15" s="26" t="s">
        <v>9</v>
      </c>
      <c r="D15" s="65"/>
      <c r="E15" s="124"/>
    </row>
    <row r="16" spans="1:8" customFormat="1" ht="30.75" thickBot="1">
      <c r="A16" s="32" t="s">
        <v>31</v>
      </c>
      <c r="B16" s="25" t="s">
        <v>32</v>
      </c>
      <c r="C16" s="26" t="s">
        <v>9</v>
      </c>
      <c r="D16" s="65"/>
      <c r="E16" s="124"/>
    </row>
    <row r="17" spans="1:8" s="80" customFormat="1" ht="60" customHeight="1">
      <c r="A17" s="90" t="s">
        <v>33</v>
      </c>
      <c r="B17" s="91" t="s">
        <v>34</v>
      </c>
      <c r="C17" s="179" t="s">
        <v>3</v>
      </c>
      <c r="D17" s="179" t="s">
        <v>4</v>
      </c>
      <c r="E17" s="179" t="s">
        <v>5</v>
      </c>
    </row>
    <row r="18" spans="1:8" customFormat="1" ht="41.25" customHeight="1">
      <c r="A18" s="105" t="s">
        <v>35</v>
      </c>
      <c r="B18" s="25" t="s">
        <v>36</v>
      </c>
      <c r="C18" s="26" t="s">
        <v>9</v>
      </c>
      <c r="D18" s="65"/>
      <c r="E18" s="124"/>
    </row>
    <row r="19" spans="1:8" customFormat="1" ht="41.25" customHeight="1">
      <c r="A19" s="105" t="s">
        <v>37</v>
      </c>
      <c r="B19" s="25" t="s">
        <v>38</v>
      </c>
      <c r="C19" s="26" t="s">
        <v>9</v>
      </c>
      <c r="D19" s="65"/>
      <c r="E19" s="124"/>
    </row>
    <row r="20" spans="1:8" customFormat="1" ht="45" customHeight="1">
      <c r="A20" s="105" t="s">
        <v>39</v>
      </c>
      <c r="B20" s="25" t="s">
        <v>40</v>
      </c>
      <c r="C20" s="26" t="s">
        <v>9</v>
      </c>
      <c r="D20" s="65"/>
      <c r="E20" s="124"/>
    </row>
    <row r="21" spans="1:8" customFormat="1" ht="57" customHeight="1">
      <c r="A21" s="105" t="s">
        <v>41</v>
      </c>
      <c r="B21" s="50" t="s">
        <v>42</v>
      </c>
      <c r="C21" s="24" t="s">
        <v>9</v>
      </c>
      <c r="D21" s="65"/>
      <c r="E21" s="124"/>
    </row>
    <row r="22" spans="1:8" customFormat="1" ht="33.75" customHeight="1">
      <c r="A22" s="105" t="s">
        <v>43</v>
      </c>
      <c r="B22" s="23" t="s">
        <v>44</v>
      </c>
      <c r="C22" s="24" t="s">
        <v>9</v>
      </c>
      <c r="D22" s="65"/>
      <c r="E22" s="124"/>
    </row>
    <row r="23" spans="1:8" customFormat="1" ht="51.95" customHeight="1">
      <c r="A23" s="105" t="s">
        <v>45</v>
      </c>
      <c r="B23" s="166" t="s">
        <v>46</v>
      </c>
      <c r="C23" s="159" t="s">
        <v>9</v>
      </c>
      <c r="D23" s="65"/>
      <c r="E23" s="124"/>
    </row>
    <row r="24" spans="1:8" s="171" customFormat="1" ht="36.75" customHeight="1">
      <c r="A24" s="167" t="s">
        <v>47</v>
      </c>
      <c r="B24" s="29" t="s">
        <v>48</v>
      </c>
      <c r="C24" s="168" t="s">
        <v>49</v>
      </c>
      <c r="D24" s="169"/>
      <c r="E24" s="170"/>
    </row>
    <row r="25" spans="1:8" customFormat="1" ht="30">
      <c r="A25" s="105" t="s">
        <v>50</v>
      </c>
      <c r="B25" s="25" t="s">
        <v>51</v>
      </c>
      <c r="C25" s="26" t="s">
        <v>9</v>
      </c>
      <c r="D25" s="65"/>
      <c r="E25" s="124"/>
    </row>
    <row r="26" spans="1:8" customFormat="1" ht="30">
      <c r="A26" s="105" t="s">
        <v>52</v>
      </c>
      <c r="B26" s="25" t="s">
        <v>53</v>
      </c>
      <c r="C26" s="26" t="s">
        <v>9</v>
      </c>
      <c r="D26" s="65"/>
      <c r="E26" s="124"/>
    </row>
    <row r="27" spans="1:8" ht="290.45" customHeight="1" thickBot="1">
      <c r="A27" s="105" t="s">
        <v>54</v>
      </c>
      <c r="B27" s="172" t="s">
        <v>55</v>
      </c>
      <c r="C27" s="173" t="s">
        <v>9</v>
      </c>
      <c r="D27" s="72"/>
      <c r="E27" s="124"/>
      <c r="F27" s="7"/>
    </row>
    <row r="28" spans="1:8" s="77" customFormat="1" ht="43.5" customHeight="1">
      <c r="A28" s="86" t="s">
        <v>56</v>
      </c>
      <c r="B28" s="91" t="s">
        <v>57</v>
      </c>
      <c r="C28" s="179" t="s">
        <v>3</v>
      </c>
      <c r="D28" s="179" t="s">
        <v>4</v>
      </c>
      <c r="E28" s="179" t="s">
        <v>5</v>
      </c>
      <c r="F28" s="76"/>
      <c r="H28" s="77" t="s">
        <v>6</v>
      </c>
    </row>
    <row r="29" spans="1:8" ht="50.25" customHeight="1">
      <c r="A29" s="32" t="s">
        <v>58</v>
      </c>
      <c r="B29" s="112" t="s">
        <v>59</v>
      </c>
      <c r="C29" s="103" t="s">
        <v>9</v>
      </c>
      <c r="D29" s="65"/>
      <c r="E29" s="124"/>
      <c r="F29" s="8"/>
    </row>
    <row r="30" spans="1:8" ht="54.75" customHeight="1">
      <c r="A30" s="117" t="s">
        <v>60</v>
      </c>
      <c r="B30" s="162" t="s">
        <v>61</v>
      </c>
      <c r="C30" s="103" t="s">
        <v>9</v>
      </c>
      <c r="D30" s="73"/>
      <c r="E30" s="124"/>
      <c r="F30" s="8"/>
    </row>
    <row r="31" spans="1:8" ht="33" customHeight="1">
      <c r="A31" s="119" t="s">
        <v>62</v>
      </c>
      <c r="B31" s="174" t="s">
        <v>63</v>
      </c>
      <c r="C31" s="103" t="s">
        <v>9</v>
      </c>
      <c r="D31" s="120"/>
      <c r="E31" s="124"/>
      <c r="F31" s="8"/>
    </row>
    <row r="32" spans="1:8" customFormat="1" ht="30.75" customHeight="1">
      <c r="A32" s="119" t="s">
        <v>64</v>
      </c>
      <c r="B32" s="155" t="s">
        <v>65</v>
      </c>
      <c r="C32" s="26" t="s">
        <v>9</v>
      </c>
      <c r="D32" s="65"/>
      <c r="E32" s="124"/>
    </row>
    <row r="33" spans="1:6" customFormat="1" ht="30.75" customHeight="1">
      <c r="A33" s="119" t="s">
        <v>66</v>
      </c>
      <c r="B33" s="25" t="s">
        <v>67</v>
      </c>
      <c r="C33" s="26" t="s">
        <v>9</v>
      </c>
      <c r="D33" s="65"/>
      <c r="E33" s="124"/>
    </row>
    <row r="34" spans="1:6" ht="46.5" customHeight="1">
      <c r="A34" s="119" t="s">
        <v>68</v>
      </c>
      <c r="B34" s="40" t="s">
        <v>69</v>
      </c>
      <c r="C34" s="26" t="s">
        <v>9</v>
      </c>
      <c r="D34" s="65"/>
      <c r="E34" s="124"/>
      <c r="F34" s="8"/>
    </row>
    <row r="35" spans="1:6" ht="43.5" customHeight="1">
      <c r="A35" s="119" t="s">
        <v>70</v>
      </c>
      <c r="B35" s="28" t="s">
        <v>71</v>
      </c>
      <c r="C35" s="24" t="s">
        <v>9</v>
      </c>
      <c r="D35" s="68"/>
      <c r="E35" s="124"/>
      <c r="F35" s="8"/>
    </row>
    <row r="36" spans="1:6" ht="371.25" customHeight="1">
      <c r="A36" s="119" t="s">
        <v>72</v>
      </c>
      <c r="B36" s="37" t="s">
        <v>1097</v>
      </c>
      <c r="C36" s="26" t="s">
        <v>9</v>
      </c>
      <c r="D36" s="65"/>
      <c r="E36" s="124"/>
      <c r="F36" s="8"/>
    </row>
    <row r="37" spans="1:6" ht="65.25" customHeight="1">
      <c r="A37" s="119" t="s">
        <v>73</v>
      </c>
      <c r="B37" s="37" t="s">
        <v>74</v>
      </c>
      <c r="C37" s="26" t="s">
        <v>9</v>
      </c>
      <c r="D37" s="65"/>
      <c r="E37" s="124"/>
      <c r="F37" s="8"/>
    </row>
    <row r="38" spans="1:6" ht="31.5" customHeight="1">
      <c r="A38" s="119" t="s">
        <v>75</v>
      </c>
      <c r="B38" s="112" t="s">
        <v>76</v>
      </c>
      <c r="C38" s="103" t="s">
        <v>9</v>
      </c>
      <c r="D38" s="104"/>
      <c r="E38" s="124"/>
      <c r="F38" s="8"/>
    </row>
    <row r="39" spans="1:6" ht="30.75" customHeight="1">
      <c r="A39" s="119" t="s">
        <v>77</v>
      </c>
      <c r="B39" s="101" t="s">
        <v>78</v>
      </c>
      <c r="C39" s="103" t="s">
        <v>9</v>
      </c>
      <c r="D39" s="104"/>
      <c r="E39" s="124"/>
      <c r="F39" s="8"/>
    </row>
    <row r="40" spans="1:6" ht="29.45" customHeight="1">
      <c r="A40" s="119" t="s">
        <v>79</v>
      </c>
      <c r="B40" s="112" t="s">
        <v>80</v>
      </c>
      <c r="C40" s="175" t="s">
        <v>9</v>
      </c>
      <c r="D40" s="104"/>
      <c r="E40" s="124"/>
    </row>
    <row r="41" spans="1:6" ht="33.75" customHeight="1">
      <c r="A41" s="119" t="s">
        <v>81</v>
      </c>
      <c r="B41" s="112" t="s">
        <v>82</v>
      </c>
      <c r="C41" s="175" t="s">
        <v>9</v>
      </c>
      <c r="D41" s="104"/>
      <c r="E41" s="124"/>
      <c r="F41" s="4"/>
    </row>
    <row r="42" spans="1:6" ht="85.5" customHeight="1">
      <c r="A42" s="119" t="s">
        <v>83</v>
      </c>
      <c r="B42" s="112" t="s">
        <v>1095</v>
      </c>
      <c r="C42" s="175" t="s">
        <v>9</v>
      </c>
      <c r="D42" s="104"/>
      <c r="E42" s="124"/>
    </row>
    <row r="43" spans="1:6" ht="45" customHeight="1">
      <c r="A43" s="119" t="s">
        <v>84</v>
      </c>
      <c r="B43" s="112" t="s">
        <v>85</v>
      </c>
      <c r="C43" s="175" t="s">
        <v>9</v>
      </c>
      <c r="D43" s="104"/>
      <c r="E43" s="124"/>
    </row>
    <row r="44" spans="1:6" customFormat="1" ht="81" customHeight="1">
      <c r="A44" s="119" t="s">
        <v>86</v>
      </c>
      <c r="B44" s="25" t="s">
        <v>87</v>
      </c>
      <c r="C44" s="26" t="s">
        <v>9</v>
      </c>
      <c r="D44" s="65"/>
      <c r="E44" s="124"/>
    </row>
    <row r="45" spans="1:6" customFormat="1" ht="378" customHeight="1">
      <c r="A45" s="322" t="s">
        <v>88</v>
      </c>
      <c r="B45" s="320" t="s">
        <v>1088</v>
      </c>
      <c r="C45" s="228" t="s">
        <v>9</v>
      </c>
      <c r="D45" s="73"/>
      <c r="E45" s="321"/>
    </row>
    <row r="46" spans="1:6" s="171" customFormat="1" ht="36.75" customHeight="1">
      <c r="A46" s="167" t="s">
        <v>89</v>
      </c>
      <c r="B46" s="29" t="s">
        <v>1100</v>
      </c>
      <c r="C46" s="168" t="s">
        <v>49</v>
      </c>
      <c r="D46" s="169"/>
      <c r="E46" s="170"/>
    </row>
    <row r="48" spans="1:6" ht="15" customHeight="1">
      <c r="F48" s="6"/>
    </row>
    <row r="49" spans="1:9" s="97" customFormat="1">
      <c r="A49" s="314"/>
      <c r="B49" s="319" t="s">
        <v>90</v>
      </c>
      <c r="C49" s="317">
        <f>COUNTIF($C$1:$C$46,"Wens ")</f>
        <v>2</v>
      </c>
      <c r="D49" s="316"/>
      <c r="E49" s="316"/>
      <c r="F49" s="302"/>
      <c r="G49" s="302"/>
      <c r="H49" s="302"/>
      <c r="I49" s="302"/>
    </row>
    <row r="50" spans="1:9" ht="15" customHeight="1">
      <c r="B50" s="1" t="s">
        <v>91</v>
      </c>
    </row>
  </sheetData>
  <phoneticPr fontId="8" type="noConversion"/>
  <dataValidations count="1">
    <dataValidation type="list" allowBlank="1" showInputMessage="1" showErrorMessage="1" sqref="C13:C16 C4:C11 C18:C26 C29:C46" xr:uid="{00000000-0002-0000-0100-000002000000}">
      <formula1>"-,Eis,Wens "</formula1>
    </dataValidation>
  </dataValidations>
  <pageMargins left="0.23622047244094491" right="0.23622047244094491" top="0.74803149606299213" bottom="0.74803149606299213" header="0.31496062992125984" footer="0.31496062992125984"/>
  <pageSetup orientation="landscape" r:id="rId1"/>
  <headerFooter>
    <oddFooter>&amp;C&amp;"Helvetica Neue,Regular"&amp;12&amp;K000000&amp;P</oddFooter>
  </headerFooter>
  <extLst>
    <ext xmlns:x14="http://schemas.microsoft.com/office/spreadsheetml/2009/9/main" uri="{78C0D931-6437-407d-A8EE-F0AAD7539E65}">
      <x14:conditionalFormattings>
        <x14:conditionalFormatting xmlns:xm="http://schemas.microsoft.com/office/excel/2006/main">
          <x14:cfRule type="containsText" priority="29" operator="containsText" id="{4F0EEC0F-70F5-44D0-9CDA-58F398F77C32}">
            <xm:f>NOT(ISERROR(SEARCH(#REF!,D1)))</xm:f>
            <xm:f>#REF!</xm:f>
            <x14:dxf>
              <fill>
                <patternFill>
                  <bgColor theme="5" tint="0.59996337778862885"/>
                </patternFill>
              </fill>
            </x14:dxf>
          </x14:cfRule>
          <xm:sqref>D1:D8</xm:sqref>
        </x14:conditionalFormatting>
        <x14:conditionalFormatting xmlns:xm="http://schemas.microsoft.com/office/excel/2006/main">
          <x14:cfRule type="containsText" priority="28" operator="containsText" id="{B2537F23-B343-4C42-9012-9D8E0A90E54A}">
            <xm:f>NOT(ISERROR(SEARCH(#REF!,D8)))</xm:f>
            <xm:f>#REF!</xm:f>
            <x14:dxf>
              <fill>
                <patternFill>
                  <bgColor rgb="FFFF9999"/>
                </patternFill>
              </fill>
            </x14:dxf>
          </x14:cfRule>
          <xm:sqref>D8</xm:sqref>
        </x14:conditionalFormatting>
        <x14:conditionalFormatting xmlns:xm="http://schemas.microsoft.com/office/excel/2006/main">
          <x14:cfRule type="containsText" priority="21" operator="containsText" id="{F297588F-FC27-4E37-93F1-E46ED627C309}">
            <xm:f>NOT(ISERROR(SEARCH(#REF!,D10)))</xm:f>
            <xm:f>#REF!</xm:f>
            <x14:dxf>
              <fill>
                <patternFill>
                  <bgColor theme="5" tint="0.59996337778862885"/>
                </patternFill>
              </fill>
            </x14:dxf>
          </x14:cfRule>
          <xm:sqref>D10:D11</xm:sqref>
        </x14:conditionalFormatting>
        <x14:conditionalFormatting xmlns:xm="http://schemas.microsoft.com/office/excel/2006/main">
          <x14:cfRule type="containsText" priority="20" operator="containsText" id="{C7095E0C-161B-49C1-8D79-266BC1710E9E}">
            <xm:f>NOT(ISERROR(SEARCH(#REF!,D1)))</xm:f>
            <xm:f>#REF!</xm:f>
            <x14:dxf>
              <fill>
                <patternFill>
                  <bgColor rgb="FFFF7C80"/>
                </patternFill>
              </fill>
            </x14:dxf>
          </x14:cfRule>
          <xm:sqref>D10:D12 D1:D7</xm:sqref>
        </x14:conditionalFormatting>
        <x14:conditionalFormatting xmlns:xm="http://schemas.microsoft.com/office/excel/2006/main">
          <x14:cfRule type="containsText" priority="9" operator="containsText" id="{4128B67C-EE95-4EDF-81D4-B37563C0DF14}">
            <xm:f>NOT(ISERROR(SEARCH(#REF!,D12)))</xm:f>
            <xm:f>#REF!</xm:f>
            <x14:dxf>
              <fill>
                <patternFill>
                  <bgColor theme="5" tint="0.59996337778862885"/>
                </patternFill>
              </fill>
            </x14:dxf>
          </x14:cfRule>
          <xm:sqref>D12</xm:sqref>
        </x14:conditionalFormatting>
        <x14:conditionalFormatting xmlns:xm="http://schemas.microsoft.com/office/excel/2006/main">
          <x14:cfRule type="containsText" priority="18" operator="containsText" id="{4BA5F350-A776-4F34-A0A8-EF49B0007C46}">
            <xm:f>NOT(ISERROR(SEARCH(#REF!,D13)))</xm:f>
            <xm:f>#REF!</xm:f>
            <x14:dxf>
              <fill>
                <patternFill>
                  <bgColor rgb="FFFF9999"/>
                </patternFill>
              </fill>
            </x14:dxf>
          </x14:cfRule>
          <xm:sqref>D13:D16 D18:D27</xm:sqref>
        </x14:conditionalFormatting>
        <x14:conditionalFormatting xmlns:xm="http://schemas.microsoft.com/office/excel/2006/main">
          <x14:cfRule type="containsText" priority="19" operator="containsText" id="{5DB299EF-C27A-4140-9ADA-25F181346C6D}">
            <xm:f>NOT(ISERROR(SEARCH(#REF!,D13)))</xm:f>
            <xm:f>#REF!</xm:f>
            <x14:dxf>
              <fill>
                <patternFill>
                  <bgColor theme="5" tint="0.59996337778862885"/>
                </patternFill>
              </fill>
            </x14:dxf>
          </x14:cfRule>
          <xm:sqref>D13:D16</xm:sqref>
        </x14:conditionalFormatting>
        <x14:conditionalFormatting xmlns:xm="http://schemas.microsoft.com/office/excel/2006/main">
          <x14:cfRule type="containsText" priority="7" operator="containsText" id="{31C8ED0B-39FC-4076-B555-D7A634FB14BB}">
            <xm:f>NOT(ISERROR(SEARCH(#REF!,D17)))</xm:f>
            <xm:f>#REF!</xm:f>
            <x14:dxf>
              <fill>
                <patternFill>
                  <bgColor rgb="FFFF7C80"/>
                </patternFill>
              </fill>
            </x14:dxf>
          </x14:cfRule>
          <x14:cfRule type="containsText" priority="8" operator="containsText" id="{77059E50-106E-4392-8EEC-5C7691366D02}">
            <xm:f>NOT(ISERROR(SEARCH(#REF!,D17)))</xm:f>
            <xm:f>#REF!</xm:f>
            <x14:dxf>
              <fill>
                <patternFill>
                  <bgColor theme="5" tint="0.59996337778862885"/>
                </patternFill>
              </fill>
            </x14:dxf>
          </x14:cfRule>
          <xm:sqref>D17 F48</xm:sqref>
        </x14:conditionalFormatting>
        <x14:conditionalFormatting xmlns:xm="http://schemas.microsoft.com/office/excel/2006/main">
          <x14:cfRule type="containsText" priority="37" operator="containsText" id="{14402E90-A8E0-4A2B-AA06-E558902D1D0D}">
            <xm:f>NOT(ISERROR(SEARCH(#REF!,D18)))</xm:f>
            <xm:f>#REF!</xm:f>
            <x14:dxf>
              <fill>
                <patternFill>
                  <bgColor theme="5" tint="0.59996337778862885"/>
                </patternFill>
              </fill>
            </x14:dxf>
          </x14:cfRule>
          <xm:sqref>D18:D27</xm:sqref>
        </x14:conditionalFormatting>
        <x14:conditionalFormatting xmlns:xm="http://schemas.microsoft.com/office/excel/2006/main">
          <x14:cfRule type="containsText" priority="6" operator="containsText" id="{E87BE9A2-4C03-4487-A9EB-01AF741759BC}">
            <xm:f>NOT(ISERROR(SEARCH(#REF!,D28)))</xm:f>
            <xm:f>#REF!</xm:f>
            <x14:dxf>
              <fill>
                <patternFill>
                  <bgColor theme="5" tint="0.59996337778862885"/>
                </patternFill>
              </fill>
            </x14:dxf>
          </x14:cfRule>
          <xm:sqref>D28</xm:sqref>
        </x14:conditionalFormatting>
        <x14:conditionalFormatting xmlns:xm="http://schemas.microsoft.com/office/excel/2006/main">
          <x14:cfRule type="containsText" priority="5" operator="containsText" id="{20838060-990E-4A22-A124-4CF4CBDAD7AA}">
            <xm:f>NOT(ISERROR(SEARCH(#REF!,D28)))</xm:f>
            <xm:f>#REF!</xm:f>
            <x14:dxf>
              <fill>
                <patternFill>
                  <bgColor rgb="FFFF7C80"/>
                </patternFill>
              </fill>
            </x14:dxf>
          </x14:cfRule>
          <xm:sqref>D28:D31</xm:sqref>
        </x14:conditionalFormatting>
        <x14:conditionalFormatting xmlns:xm="http://schemas.microsoft.com/office/excel/2006/main">
          <x14:cfRule type="containsText" priority="25" operator="containsText" id="{F28C030D-2229-44B8-8D22-F13C27BD1B3B}">
            <xm:f>NOT(ISERROR(SEARCH(#REF!,D29)))</xm:f>
            <xm:f>#REF!</xm:f>
            <x14:dxf>
              <fill>
                <patternFill>
                  <bgColor theme="5" tint="0.59996337778862885"/>
                </patternFill>
              </fill>
            </x14:dxf>
          </x14:cfRule>
          <xm:sqref>D29:D33</xm:sqref>
        </x14:conditionalFormatting>
        <x14:conditionalFormatting xmlns:xm="http://schemas.microsoft.com/office/excel/2006/main">
          <x14:cfRule type="containsText" priority="24" operator="containsText" id="{5E89A992-081E-425E-BC9A-DF5071C65A52}">
            <xm:f>NOT(ISERROR(SEARCH(#REF!,D32)))</xm:f>
            <xm:f>#REF!</xm:f>
            <x14:dxf>
              <fill>
                <patternFill>
                  <bgColor rgb="FFFF9999"/>
                </patternFill>
              </fill>
            </x14:dxf>
          </x14:cfRule>
          <xm:sqref>D32:D33</xm:sqref>
        </x14:conditionalFormatting>
        <x14:conditionalFormatting xmlns:xm="http://schemas.microsoft.com/office/excel/2006/main">
          <x14:cfRule type="containsText" priority="44" operator="containsText" id="{D5D42169-A85F-4C80-AC02-1BDDC5F86236}">
            <xm:f>NOT(ISERROR(SEARCH(#REF!,D34)))</xm:f>
            <xm:f>#REF!</xm:f>
            <x14:dxf>
              <fill>
                <patternFill>
                  <bgColor rgb="FFFF7C80"/>
                </patternFill>
              </fill>
            </x14:dxf>
          </x14:cfRule>
          <x14:cfRule type="containsText" priority="45" operator="containsText" id="{36FA75FF-7021-4E86-97D8-13A207B7947C}">
            <xm:f>NOT(ISERROR(SEARCH(#REF!,D34)))</xm:f>
            <xm:f>#REF!</xm:f>
            <x14:dxf>
              <fill>
                <patternFill>
                  <bgColor theme="5" tint="0.59996337778862885"/>
                </patternFill>
              </fill>
            </x14:dxf>
          </x14:cfRule>
          <xm:sqref>D34:D43</xm:sqref>
        </x14:conditionalFormatting>
        <x14:conditionalFormatting xmlns:xm="http://schemas.microsoft.com/office/excel/2006/main">
          <x14:cfRule type="containsText" priority="1" operator="containsText" id="{1B6FCF9A-1E8D-4169-A0C5-9EBD11342DE9}">
            <xm:f>NOT(ISERROR(SEARCH(#REF!,D44)))</xm:f>
            <xm:f>#REF!</xm:f>
            <x14:dxf>
              <fill>
                <patternFill>
                  <bgColor rgb="FFFF9999"/>
                </patternFill>
              </fill>
            </x14:dxf>
          </x14:cfRule>
          <x14:cfRule type="containsText" priority="2" operator="containsText" id="{785C472A-4B8C-4AEB-94BA-020096DF0650}">
            <xm:f>NOT(ISERROR(SEARCH(#REF!,D44)))</xm:f>
            <xm:f>#REF!</xm:f>
            <x14:dxf>
              <fill>
                <patternFill>
                  <bgColor theme="5" tint="0.59996337778862885"/>
                </patternFill>
              </fill>
            </x14:dxf>
          </x14:cfRule>
          <xm:sqref>D44:D46</xm:sqref>
        </x14:conditionalFormatting>
        <x14:conditionalFormatting xmlns:xm="http://schemas.microsoft.com/office/excel/2006/main">
          <x14:cfRule type="containsText" priority="3" operator="containsText" id="{37ABD45A-47C0-4281-87F7-FEA0101316AA}">
            <xm:f>NOT(ISERROR(SEARCH(#REF!,D47)))</xm:f>
            <xm:f>#REF!</xm:f>
            <x14:dxf>
              <fill>
                <patternFill>
                  <bgColor rgb="FFFF7C80"/>
                </patternFill>
              </fill>
            </x14:dxf>
          </x14:cfRule>
          <x14:cfRule type="containsText" priority="4" operator="containsText" id="{58BC21BD-3B7D-480E-864E-227A9FB7725F}">
            <xm:f>NOT(ISERROR(SEARCH(#REF!,D47)))</xm:f>
            <xm:f>#REF!</xm:f>
            <x14:dxf>
              <fill>
                <patternFill>
                  <bgColor theme="5" tint="0.59996337778862885"/>
                </patternFill>
              </fill>
            </x14:dxf>
          </x14:cfRule>
          <xm:sqref>D47:D1048576</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I54"/>
  <sheetViews>
    <sheetView topLeftCell="A24" zoomScale="115" zoomScaleNormal="115" workbookViewId="0">
      <selection activeCell="G43" sqref="G43"/>
    </sheetView>
  </sheetViews>
  <sheetFormatPr defaultColWidth="9.140625" defaultRowHeight="15"/>
  <cols>
    <col min="1" max="1" width="15" style="10" customWidth="1"/>
    <col min="2" max="2" width="18.85546875" style="10" customWidth="1"/>
    <col min="3" max="4" width="9.140625" style="10"/>
    <col min="5" max="5" width="9.140625" style="20"/>
    <col min="6" max="6" width="9.140625" style="10"/>
    <col min="7" max="7" width="60.85546875" style="10" bestFit="1" customWidth="1"/>
    <col min="8" max="16384" width="9.140625" style="10"/>
  </cols>
  <sheetData>
    <row r="1" spans="1:9" ht="23.25">
      <c r="A1" s="9"/>
      <c r="B1" s="108" t="s">
        <v>1068</v>
      </c>
      <c r="C1" s="9"/>
      <c r="D1" s="9"/>
      <c r="E1" s="14"/>
      <c r="F1" s="9"/>
      <c r="G1" s="9"/>
      <c r="H1" s="9"/>
      <c r="I1" s="9"/>
    </row>
    <row r="2" spans="1:9">
      <c r="A2" s="11"/>
      <c r="B2" s="11"/>
      <c r="C2" s="11"/>
      <c r="D2" s="11"/>
      <c r="E2" s="15"/>
      <c r="F2" s="11"/>
      <c r="G2" s="11"/>
      <c r="H2" s="11"/>
      <c r="I2" s="11"/>
    </row>
    <row r="3" spans="1:9">
      <c r="A3" s="11"/>
      <c r="B3" s="64" t="s">
        <v>1069</v>
      </c>
      <c r="C3" s="11"/>
      <c r="D3" s="11"/>
      <c r="E3" s="15"/>
      <c r="F3" s="11"/>
      <c r="G3" s="12" t="e">
        <f>SUM(E13,E19,E26,E33,E40,E46,E52)</f>
        <v>#REF!</v>
      </c>
      <c r="H3" s="11"/>
      <c r="I3" s="11"/>
    </row>
    <row r="4" spans="1:9">
      <c r="A4" s="11"/>
      <c r="B4" s="64"/>
      <c r="C4" s="11"/>
      <c r="D4" s="11"/>
      <c r="E4" s="15"/>
      <c r="F4" s="11"/>
      <c r="G4" s="11"/>
      <c r="H4" s="11"/>
      <c r="I4" s="11"/>
    </row>
    <row r="5" spans="1:9">
      <c r="A5" s="11"/>
      <c r="B5" s="64" t="s">
        <v>1070</v>
      </c>
      <c r="C5" s="11"/>
      <c r="D5" s="11"/>
      <c r="E5" s="15"/>
      <c r="F5" s="11"/>
      <c r="G5" s="12" t="e">
        <f>SUM(E14,E20,E27,E28,E34,E35,E41,E47,E53+E21)</f>
        <v>#REF!</v>
      </c>
      <c r="H5" s="11"/>
      <c r="I5" s="11"/>
    </row>
    <row r="6" spans="1:9">
      <c r="A6" s="11"/>
      <c r="B6" s="64"/>
      <c r="C6" s="11"/>
      <c r="D6" s="11"/>
      <c r="E6" s="15"/>
      <c r="F6" s="11"/>
      <c r="G6" s="11"/>
      <c r="H6" s="11"/>
      <c r="I6" s="11"/>
    </row>
    <row r="7" spans="1:9">
      <c r="A7" s="11"/>
      <c r="B7" s="64" t="s">
        <v>1071</v>
      </c>
      <c r="C7" s="11"/>
      <c r="D7" s="11"/>
      <c r="E7" s="15"/>
      <c r="F7" s="11"/>
      <c r="G7" s="12" t="e">
        <f>SUM(E15,E22,E29,E36,E42,E48,E54)</f>
        <v>#REF!</v>
      </c>
      <c r="H7" s="11"/>
      <c r="I7" s="11"/>
    </row>
    <row r="8" spans="1:9">
      <c r="A8" s="11"/>
      <c r="B8" s="64"/>
      <c r="C8" s="11"/>
      <c r="D8" s="11"/>
      <c r="E8" s="15"/>
      <c r="F8" s="11"/>
      <c r="G8" s="11"/>
      <c r="H8" s="11"/>
      <c r="I8" s="11"/>
    </row>
    <row r="11" spans="1:9">
      <c r="A11" s="109" t="s">
        <v>1072</v>
      </c>
      <c r="B11" s="9"/>
      <c r="C11" s="9"/>
      <c r="D11" s="9"/>
      <c r="E11" s="14"/>
    </row>
    <row r="12" spans="1:9">
      <c r="A12" s="11"/>
      <c r="B12" s="11"/>
      <c r="C12" s="11"/>
      <c r="D12" s="11"/>
      <c r="E12" s="15"/>
    </row>
    <row r="13" spans="1:9">
      <c r="A13" s="64" t="s">
        <v>1073</v>
      </c>
      <c r="B13" s="11"/>
      <c r="C13" s="11"/>
      <c r="D13" s="11"/>
      <c r="E13" s="15">
        <f>COUNTIFS(Algemeen!C:C,"Eis",Algemeen!D:D,#REF!)</f>
        <v>0</v>
      </c>
    </row>
    <row r="14" spans="1:9">
      <c r="A14" s="64" t="s">
        <v>1074</v>
      </c>
      <c r="B14" s="11"/>
      <c r="C14" s="11"/>
      <c r="D14" s="11"/>
      <c r="E14" s="15" t="e">
        <f>COUNTIF(Algemeen!#REF!,#REF!)</f>
        <v>#REF!</v>
      </c>
      <c r="G14"/>
    </row>
    <row r="15" spans="1:9">
      <c r="A15" s="64" t="s">
        <v>1075</v>
      </c>
      <c r="B15" s="11"/>
      <c r="C15" s="11"/>
      <c r="D15" s="11"/>
      <c r="E15" s="13" t="e">
        <f>SUM(Algemeen!#REF!)</f>
        <v>#REF!</v>
      </c>
    </row>
    <row r="17" spans="1:5">
      <c r="A17" s="109" t="s">
        <v>1061</v>
      </c>
      <c r="B17" s="9"/>
      <c r="C17" s="9"/>
      <c r="D17" s="9"/>
      <c r="E17" s="14"/>
    </row>
    <row r="18" spans="1:5">
      <c r="A18" s="11"/>
      <c r="B18" s="11"/>
      <c r="C18" s="11"/>
      <c r="D18" s="11"/>
      <c r="E18" s="15"/>
    </row>
    <row r="19" spans="1:5">
      <c r="A19" s="64" t="s">
        <v>1073</v>
      </c>
      <c r="B19" s="11"/>
      <c r="C19" s="11"/>
      <c r="D19" s="11"/>
      <c r="E19" s="15" t="e">
        <f>COUNTIFS(#REF!,"Eis",#REF!,#REF!)</f>
        <v>#REF!</v>
      </c>
    </row>
    <row r="20" spans="1:5">
      <c r="A20" s="64" t="s">
        <v>1074</v>
      </c>
      <c r="B20" s="11"/>
      <c r="C20" s="11"/>
      <c r="D20" s="11"/>
      <c r="E20" s="15" t="e">
        <f>COUNTIF(#REF!,#REF!)</f>
        <v>#REF!</v>
      </c>
    </row>
    <row r="21" spans="1:5">
      <c r="A21" s="64" t="s">
        <v>1076</v>
      </c>
      <c r="B21" s="11"/>
      <c r="C21" s="11"/>
      <c r="D21" s="11"/>
      <c r="E21" s="15" t="e">
        <f>#REF!</f>
        <v>#REF!</v>
      </c>
    </row>
    <row r="22" spans="1:5">
      <c r="A22" s="64" t="s">
        <v>1075</v>
      </c>
      <c r="B22" s="11"/>
      <c r="C22" s="11"/>
      <c r="D22" s="11"/>
      <c r="E22" s="16" t="e">
        <f>SUM(#REF!)</f>
        <v>#REF!</v>
      </c>
    </row>
    <row r="24" spans="1:5">
      <c r="A24" s="109" t="s">
        <v>1077</v>
      </c>
      <c r="B24" s="9"/>
      <c r="C24" s="9"/>
      <c r="D24" s="9"/>
      <c r="E24" s="14"/>
    </row>
    <row r="25" spans="1:5">
      <c r="A25" s="11"/>
      <c r="B25" s="11"/>
      <c r="C25" s="11"/>
      <c r="D25" s="11"/>
      <c r="E25" s="15"/>
    </row>
    <row r="26" spans="1:5">
      <c r="A26" s="64" t="s">
        <v>1073</v>
      </c>
      <c r="B26" s="11"/>
      <c r="C26" s="11"/>
      <c r="D26" s="11"/>
      <c r="E26" s="15" t="e">
        <f>COUNTIFS(#REF!,"Eis",#REF!,#REF!)</f>
        <v>#REF!</v>
      </c>
    </row>
    <row r="27" spans="1:5">
      <c r="A27" s="64" t="s">
        <v>1074</v>
      </c>
      <c r="B27" s="11"/>
      <c r="C27" s="11"/>
      <c r="D27" s="11"/>
      <c r="E27" s="75" t="e">
        <f>COUNTIF(#REF!,#REF!)</f>
        <v>#REF!</v>
      </c>
    </row>
    <row r="28" spans="1:5">
      <c r="A28" s="64" t="s">
        <v>1078</v>
      </c>
      <c r="B28" s="11"/>
      <c r="C28" s="11"/>
      <c r="D28" s="11"/>
      <c r="E28" s="15" t="e">
        <f>#REF!</f>
        <v>#REF!</v>
      </c>
    </row>
    <row r="29" spans="1:5">
      <c r="A29" s="64" t="s">
        <v>1075</v>
      </c>
      <c r="B29" s="11"/>
      <c r="C29" s="11"/>
      <c r="D29" s="11"/>
      <c r="E29" s="17" t="e">
        <f>SUM(#REF!)</f>
        <v>#REF!</v>
      </c>
    </row>
    <row r="31" spans="1:5">
      <c r="A31" s="109" t="s">
        <v>1063</v>
      </c>
      <c r="B31" s="9"/>
      <c r="C31" s="9"/>
      <c r="D31" s="9"/>
      <c r="E31" s="14"/>
    </row>
    <row r="32" spans="1:5">
      <c r="A32" s="11"/>
      <c r="B32" s="11"/>
      <c r="C32" s="11"/>
      <c r="D32" s="11"/>
      <c r="E32" s="15"/>
    </row>
    <row r="33" spans="1:5">
      <c r="A33" s="64" t="s">
        <v>1073</v>
      </c>
      <c r="B33" s="11"/>
      <c r="C33" s="11"/>
      <c r="D33" s="11"/>
      <c r="E33" s="15" t="e">
        <f>COUNTIFS(#REF!,"Eis",#REF!,#REF!)</f>
        <v>#REF!</v>
      </c>
    </row>
    <row r="34" spans="1:5">
      <c r="A34" s="64" t="s">
        <v>1074</v>
      </c>
      <c r="B34" s="11"/>
      <c r="C34" s="11"/>
      <c r="D34" s="11"/>
      <c r="E34" s="15" t="e">
        <f>COUNTIF(#REF!,#REF!)</f>
        <v>#REF!</v>
      </c>
    </row>
    <row r="35" spans="1:5">
      <c r="A35" s="64" t="s">
        <v>1079</v>
      </c>
      <c r="B35" s="11"/>
      <c r="C35" s="11"/>
      <c r="D35" s="11"/>
      <c r="E35" s="15" t="e">
        <f>#REF!</f>
        <v>#REF!</v>
      </c>
    </row>
    <row r="36" spans="1:5">
      <c r="A36" s="64" t="s">
        <v>1075</v>
      </c>
      <c r="B36" s="11"/>
      <c r="C36" s="11"/>
      <c r="D36" s="11"/>
      <c r="E36" s="15" t="e">
        <f>SUM(#REF!)</f>
        <v>#REF!</v>
      </c>
    </row>
    <row r="38" spans="1:5">
      <c r="A38" s="109" t="s">
        <v>1080</v>
      </c>
      <c r="B38" s="9"/>
      <c r="C38" s="9"/>
      <c r="D38" s="9"/>
      <c r="E38" s="14"/>
    </row>
    <row r="39" spans="1:5">
      <c r="A39" s="11"/>
      <c r="B39" s="11"/>
      <c r="C39" s="11"/>
      <c r="D39" s="11"/>
      <c r="E39" s="15"/>
    </row>
    <row r="40" spans="1:5">
      <c r="A40" s="64" t="s">
        <v>1073</v>
      </c>
      <c r="B40" s="11"/>
      <c r="C40" s="11"/>
      <c r="D40" s="11"/>
      <c r="E40" s="15" t="e">
        <f>COUNTIFS(#REF!,"Eis",#REF!,#REF!)</f>
        <v>#REF!</v>
      </c>
    </row>
    <row r="41" spans="1:5">
      <c r="A41" s="64" t="s">
        <v>1074</v>
      </c>
      <c r="B41" s="11"/>
      <c r="C41" s="11"/>
      <c r="D41" s="11"/>
      <c r="E41" s="15" t="e">
        <f>COUNTIF(#REF!,#REF!)</f>
        <v>#REF!</v>
      </c>
    </row>
    <row r="42" spans="1:5">
      <c r="A42" s="64" t="s">
        <v>1075</v>
      </c>
      <c r="B42" s="11"/>
      <c r="C42" s="11"/>
      <c r="D42" s="11"/>
      <c r="E42" s="18" t="e">
        <f>SUM(#REF!)</f>
        <v>#REF!</v>
      </c>
    </row>
    <row r="44" spans="1:5">
      <c r="A44" s="109" t="s">
        <v>1065</v>
      </c>
      <c r="B44" s="9"/>
      <c r="C44" s="9"/>
      <c r="D44" s="9"/>
      <c r="E44" s="14"/>
    </row>
    <row r="45" spans="1:5">
      <c r="A45" s="11"/>
      <c r="B45" s="11"/>
      <c r="C45" s="11"/>
      <c r="D45" s="11"/>
      <c r="E45" s="15"/>
    </row>
    <row r="46" spans="1:5">
      <c r="A46" s="64" t="s">
        <v>1073</v>
      </c>
      <c r="B46" s="11"/>
      <c r="C46" s="11"/>
      <c r="D46" s="11"/>
      <c r="E46" s="15" t="e">
        <f>COUNTIFS(#REF!,"Eis",#REF!,#REF!)</f>
        <v>#REF!</v>
      </c>
    </row>
    <row r="47" spans="1:5">
      <c r="A47" s="64" t="s">
        <v>1074</v>
      </c>
      <c r="B47" s="11"/>
      <c r="C47" s="11"/>
      <c r="D47" s="11"/>
      <c r="E47" s="15" t="e">
        <f>COUNTIF(#REF!,#REF!)</f>
        <v>#REF!</v>
      </c>
    </row>
    <row r="48" spans="1:5">
      <c r="A48" s="64" t="s">
        <v>1075</v>
      </c>
      <c r="B48" s="11"/>
      <c r="C48" s="11"/>
      <c r="D48" s="11"/>
      <c r="E48" s="19" t="e">
        <f>SUM(#REF!)</f>
        <v>#REF!</v>
      </c>
    </row>
    <row r="50" spans="1:5">
      <c r="A50" s="109" t="s">
        <v>1081</v>
      </c>
      <c r="B50" s="9"/>
      <c r="C50" s="9"/>
      <c r="D50" s="9"/>
      <c r="E50" s="14"/>
    </row>
    <row r="51" spans="1:5">
      <c r="A51" s="11"/>
      <c r="B51" s="11"/>
      <c r="C51" s="11"/>
      <c r="D51" s="11"/>
      <c r="E51" s="15"/>
    </row>
    <row r="52" spans="1:5">
      <c r="A52" s="64" t="s">
        <v>1073</v>
      </c>
      <c r="B52" s="11"/>
      <c r="C52" s="11"/>
      <c r="D52" s="11"/>
      <c r="E52" s="15" t="e">
        <f>COUNTIFS(#REF!,"Eis",#REF!,#REF!)</f>
        <v>#REF!</v>
      </c>
    </row>
    <row r="53" spans="1:5">
      <c r="A53" s="64" t="s">
        <v>1074</v>
      </c>
      <c r="B53" s="11"/>
      <c r="C53" s="11"/>
      <c r="D53" s="11"/>
      <c r="E53" s="15" t="e">
        <f>COUNTIF(#REF!,#REF!)</f>
        <v>#REF!</v>
      </c>
    </row>
    <row r="54" spans="1:5">
      <c r="A54" s="64" t="s">
        <v>1075</v>
      </c>
      <c r="B54" s="11"/>
      <c r="C54" s="11"/>
      <c r="D54" s="11"/>
      <c r="E54" s="75" t="e">
        <f>SUM(#REF!)</f>
        <v>#REF!</v>
      </c>
    </row>
  </sheetData>
  <sheetProtection algorithmName="SHA-512" hashValue="K4oDIS7Lp3BEOvvADH9Mn6Ii18kAJBYGSZXwwdlGKkpdMzo3gaZYwXUXZ5NqCuWgmWf7IsJrj3wxR1aLLKg6ag==" saltValue="M8IWBuZR1doIDOzhFZpdog==" spinCount="100000" sheet="1" objects="1" scenarios="1"/>
  <pageMargins left="0.7" right="0.7" top="0.75" bottom="0.75" header="0.3" footer="0.3"/>
  <pageSetup paperSize="9"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B5"/>
  <sheetViews>
    <sheetView workbookViewId="0">
      <selection activeCell="A8" sqref="A8:A9"/>
    </sheetView>
  </sheetViews>
  <sheetFormatPr defaultRowHeight="15"/>
  <cols>
    <col min="1" max="1" width="23.140625" bestFit="1" customWidth="1"/>
  </cols>
  <sheetData>
    <row r="1" spans="1:2">
      <c r="A1" s="10" t="s">
        <v>1082</v>
      </c>
      <c r="B1" s="10">
        <v>0</v>
      </c>
    </row>
    <row r="2" spans="1:2">
      <c r="A2" s="10" t="s">
        <v>1083</v>
      </c>
      <c r="B2" s="10">
        <v>4</v>
      </c>
    </row>
    <row r="3" spans="1:2">
      <c r="A3" s="10" t="s">
        <v>1084</v>
      </c>
      <c r="B3" s="10">
        <v>3</v>
      </c>
    </row>
    <row r="4" spans="1:2">
      <c r="A4" s="10" t="s">
        <v>1085</v>
      </c>
      <c r="B4" s="10">
        <v>2</v>
      </c>
    </row>
    <row r="5" spans="1:2">
      <c r="A5" s="10" t="s">
        <v>1086</v>
      </c>
      <c r="B5" s="10">
        <v>0</v>
      </c>
    </row>
  </sheetData>
  <sheetProtection algorithmName="SHA-512" hashValue="HREl9NKkQTV7QVGiuzLYUzyrejMNRh3V5w7OiBOm8Z0r7GAyKDz/nn0p9Wf2ygyH2R1lnTcCHnqgorPvi3Slew==" saltValue="8PAZjNnsZsQsB1o+19kAVw=="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24"/>
  <sheetViews>
    <sheetView topLeftCell="A6" zoomScale="85" zoomScaleNormal="85" workbookViewId="0">
      <selection activeCell="C19" sqref="C19"/>
    </sheetView>
  </sheetViews>
  <sheetFormatPr defaultRowHeight="15"/>
  <cols>
    <col min="1" max="1" width="12" customWidth="1"/>
    <col min="2" max="2" width="95.140625" customWidth="1"/>
    <col min="3" max="3" width="12.5703125" customWidth="1"/>
    <col min="4" max="4" width="12" customWidth="1"/>
    <col min="5" max="5" width="86.7109375" customWidth="1"/>
    <col min="6" max="6" width="37.140625" customWidth="1"/>
  </cols>
  <sheetData>
    <row r="1" spans="1:8" ht="18.75" customHeight="1">
      <c r="A1" s="79"/>
      <c r="B1" s="78" t="s">
        <v>92</v>
      </c>
      <c r="C1" s="60"/>
    </row>
    <row r="2" spans="1:8" ht="12" customHeight="1" thickBot="1">
      <c r="A2" s="3"/>
      <c r="B2" s="3"/>
      <c r="C2" s="55"/>
    </row>
    <row r="3" spans="1:8" s="80" customFormat="1" ht="59.45" customHeight="1">
      <c r="A3" s="84" t="s">
        <v>93</v>
      </c>
      <c r="B3" s="85" t="s">
        <v>94</v>
      </c>
      <c r="C3" s="177" t="s">
        <v>3</v>
      </c>
      <c r="D3" s="177" t="s">
        <v>4</v>
      </c>
      <c r="E3" s="178" t="s">
        <v>5</v>
      </c>
    </row>
    <row r="4" spans="1:8" ht="54" customHeight="1">
      <c r="A4" s="45" t="s">
        <v>95</v>
      </c>
      <c r="B4" s="40" t="s">
        <v>96</v>
      </c>
      <c r="C4" s="175" t="s">
        <v>9</v>
      </c>
      <c r="D4" s="69"/>
      <c r="E4" s="124"/>
    </row>
    <row r="5" spans="1:8" s="1" customFormat="1" ht="154.5" customHeight="1">
      <c r="A5" s="45" t="s">
        <v>97</v>
      </c>
      <c r="B5" s="112" t="s">
        <v>98</v>
      </c>
      <c r="C5" s="175" t="s">
        <v>9</v>
      </c>
      <c r="D5" s="104"/>
      <c r="E5" s="124"/>
    </row>
    <row r="6" spans="1:8" s="1" customFormat="1" ht="94.5" customHeight="1">
      <c r="A6" s="45" t="s">
        <v>99</v>
      </c>
      <c r="B6" s="112" t="s">
        <v>1094</v>
      </c>
      <c r="C6" s="175" t="s">
        <v>9</v>
      </c>
      <c r="D6" s="104"/>
      <c r="E6" s="124"/>
    </row>
    <row r="7" spans="1:8" s="1" customFormat="1" ht="73.5" customHeight="1">
      <c r="A7" s="45" t="s">
        <v>100</v>
      </c>
      <c r="B7" s="112" t="s">
        <v>101</v>
      </c>
      <c r="C7" s="175" t="s">
        <v>9</v>
      </c>
      <c r="D7" s="104"/>
      <c r="E7" s="124"/>
      <c r="F7"/>
      <c r="G7"/>
      <c r="H7"/>
    </row>
    <row r="8" spans="1:8" ht="75">
      <c r="A8" s="45" t="s">
        <v>102</v>
      </c>
      <c r="B8" s="25" t="s">
        <v>103</v>
      </c>
      <c r="C8" s="159" t="s">
        <v>9</v>
      </c>
      <c r="D8" s="65"/>
      <c r="E8" s="124"/>
    </row>
    <row r="9" spans="1:8" ht="45">
      <c r="A9" s="45" t="s">
        <v>104</v>
      </c>
      <c r="B9" s="25" t="s">
        <v>105</v>
      </c>
      <c r="C9" s="159" t="s">
        <v>9</v>
      </c>
      <c r="D9" s="65"/>
      <c r="E9" s="124"/>
    </row>
    <row r="10" spans="1:8" s="1" customFormat="1" ht="152.25" customHeight="1">
      <c r="A10" s="45" t="s">
        <v>106</v>
      </c>
      <c r="B10" s="102" t="s">
        <v>1093</v>
      </c>
      <c r="C10" s="103" t="s">
        <v>9</v>
      </c>
      <c r="D10" s="104"/>
      <c r="E10" s="332"/>
      <c r="F10"/>
      <c r="G10"/>
      <c r="H10"/>
    </row>
    <row r="11" spans="1:8" s="1" customFormat="1" ht="81.75" customHeight="1">
      <c r="A11" s="45" t="s">
        <v>107</v>
      </c>
      <c r="B11" s="142" t="s">
        <v>108</v>
      </c>
      <c r="C11" s="118" t="s">
        <v>9</v>
      </c>
      <c r="D11" s="121"/>
      <c r="E11" s="124"/>
      <c r="F11"/>
      <c r="G11"/>
      <c r="H11"/>
    </row>
    <row r="12" spans="1:8" s="1" customFormat="1" ht="39" customHeight="1">
      <c r="A12" s="45" t="s">
        <v>109</v>
      </c>
      <c r="B12" s="145" t="s">
        <v>110</v>
      </c>
      <c r="C12" s="144" t="s">
        <v>9</v>
      </c>
      <c r="D12" s="147"/>
      <c r="E12" s="124"/>
      <c r="F12"/>
      <c r="G12"/>
      <c r="H12"/>
    </row>
    <row r="13" spans="1:8" ht="45.75" customHeight="1">
      <c r="A13" s="45" t="s">
        <v>111</v>
      </c>
      <c r="B13" s="146" t="s">
        <v>112</v>
      </c>
      <c r="C13" s="149" t="s">
        <v>9</v>
      </c>
      <c r="D13" s="148"/>
      <c r="E13" s="124"/>
    </row>
    <row r="14" spans="1:8" ht="59.25" customHeight="1">
      <c r="A14" s="45" t="s">
        <v>113</v>
      </c>
      <c r="B14" s="40" t="s">
        <v>114</v>
      </c>
      <c r="C14" s="143" t="s">
        <v>9</v>
      </c>
      <c r="D14" s="69"/>
      <c r="E14" s="124"/>
    </row>
    <row r="15" spans="1:8" ht="57" customHeight="1">
      <c r="A15" s="45" t="s">
        <v>115</v>
      </c>
      <c r="B15" s="113" t="s">
        <v>116</v>
      </c>
      <c r="C15" s="44" t="s">
        <v>9</v>
      </c>
      <c r="D15" s="74"/>
      <c r="E15" s="124"/>
    </row>
    <row r="16" spans="1:8" ht="43.5" customHeight="1">
      <c r="A16" s="45" t="s">
        <v>117</v>
      </c>
      <c r="B16" s="39" t="s">
        <v>118</v>
      </c>
      <c r="C16" s="38" t="s">
        <v>9</v>
      </c>
      <c r="D16" s="69"/>
      <c r="E16" s="124"/>
    </row>
    <row r="17" spans="1:9" ht="45">
      <c r="A17" s="45" t="s">
        <v>119</v>
      </c>
      <c r="B17" s="40" t="s">
        <v>120</v>
      </c>
      <c r="C17" s="38" t="s">
        <v>9</v>
      </c>
      <c r="D17" s="69"/>
      <c r="E17" s="124"/>
    </row>
    <row r="18" spans="1:9" ht="44.25" customHeight="1">
      <c r="A18" s="45" t="s">
        <v>121</v>
      </c>
      <c r="B18" s="39" t="s">
        <v>122</v>
      </c>
      <c r="C18" s="38" t="s">
        <v>9</v>
      </c>
      <c r="D18" s="69"/>
      <c r="E18" s="124"/>
    </row>
    <row r="19" spans="1:9" ht="99" customHeight="1">
      <c r="A19" s="45" t="s">
        <v>123</v>
      </c>
      <c r="B19" s="37" t="s">
        <v>1099</v>
      </c>
      <c r="C19" s="159" t="s">
        <v>9</v>
      </c>
      <c r="D19" s="69"/>
      <c r="E19" s="124"/>
    </row>
    <row r="20" spans="1:9" ht="54.75" customHeight="1">
      <c r="A20" s="45" t="s">
        <v>124</v>
      </c>
      <c r="B20" s="25" t="s">
        <v>125</v>
      </c>
      <c r="C20" s="26" t="s">
        <v>9</v>
      </c>
      <c r="D20" s="65"/>
      <c r="E20" s="124"/>
    </row>
    <row r="21" spans="1:9" ht="60">
      <c r="A21" s="45" t="s">
        <v>126</v>
      </c>
      <c r="B21" s="40" t="s">
        <v>127</v>
      </c>
      <c r="C21" s="38" t="s">
        <v>9</v>
      </c>
      <c r="D21" s="69"/>
      <c r="E21" s="124"/>
    </row>
    <row r="24" spans="1:9" s="97" customFormat="1">
      <c r="A24" s="314"/>
      <c r="B24" s="319" t="s">
        <v>128</v>
      </c>
      <c r="C24" s="317">
        <f>COUNTIF($C$1:$C$21,"Wens ")</f>
        <v>0</v>
      </c>
      <c r="D24" s="316"/>
      <c r="E24" s="316"/>
      <c r="F24" s="302"/>
      <c r="G24" s="302"/>
      <c r="H24" s="302"/>
      <c r="I24" s="302"/>
    </row>
  </sheetData>
  <phoneticPr fontId="21" type="noConversion"/>
  <dataValidations count="1">
    <dataValidation type="list" allowBlank="1" showInputMessage="1" showErrorMessage="1" sqref="C1:C2 C20 C4:C12" xr:uid="{00000000-0002-0000-0E00-000001000000}">
      <formula1>"-,Eis,Wens "</formula1>
    </dataValidation>
  </dataValidations>
  <pageMargins left="0.25" right="0.25"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ontainsText" priority="21" operator="containsText" id="{F0DC668B-32C2-453C-868F-F0F4B2AFD101}">
            <xm:f>NOT(ISERROR(SEARCH(#REF!,D3)))</xm:f>
            <xm:f>#REF!</xm:f>
            <x14:dxf>
              <fill>
                <patternFill>
                  <bgColor rgb="FFFF7C80"/>
                </patternFill>
              </fill>
            </x14:dxf>
          </x14:cfRule>
          <xm:sqref>D3</xm:sqref>
        </x14:conditionalFormatting>
        <x14:conditionalFormatting xmlns:xm="http://schemas.microsoft.com/office/excel/2006/main">
          <x14:cfRule type="containsText" priority="22" operator="containsText" id="{79D1232C-5719-44BA-A57F-41FD37B1DF7B}">
            <xm:f>NOT(ISERROR(SEARCH(#REF!,D3)))</xm:f>
            <xm:f>#REF!</xm:f>
            <x14:dxf>
              <fill>
                <patternFill>
                  <bgColor theme="5" tint="0.59996337778862885"/>
                </patternFill>
              </fill>
            </x14:dxf>
          </x14:cfRule>
          <xm:sqref>D3:D4 D16:D21</xm:sqref>
        </x14:conditionalFormatting>
        <x14:conditionalFormatting xmlns:xm="http://schemas.microsoft.com/office/excel/2006/main">
          <x14:cfRule type="containsText" priority="13" operator="containsText" id="{29E4B1F4-95CA-491F-BB7F-443D542653A6}">
            <xm:f>NOT(ISERROR(SEARCH(#REF!,D5)))</xm:f>
            <xm:f>#REF!</xm:f>
            <x14:dxf>
              <fill>
                <patternFill>
                  <bgColor rgb="FFFF7C80"/>
                </patternFill>
              </fill>
            </x14:dxf>
          </x14:cfRule>
          <x14:cfRule type="containsText" priority="14" operator="containsText" id="{9D8C8F9C-9FC1-4300-A9A1-708B92C35DC3}">
            <xm:f>NOT(ISERROR(SEARCH(#REF!,D5)))</xm:f>
            <xm:f>#REF!</xm:f>
            <x14:dxf>
              <fill>
                <patternFill>
                  <bgColor theme="5" tint="0.59996337778862885"/>
                </patternFill>
              </fill>
            </x14:dxf>
          </x14:cfRule>
          <xm:sqref>D5:D7 D10:D12</xm:sqref>
        </x14:conditionalFormatting>
        <x14:conditionalFormatting xmlns:xm="http://schemas.microsoft.com/office/excel/2006/main">
          <x14:cfRule type="containsText" priority="7" operator="containsText" id="{C8B229D8-6128-47D9-8831-9349D545A5C8}">
            <xm:f>NOT(ISERROR(SEARCH(#REF!,D8)))</xm:f>
            <xm:f>#REF!</xm:f>
            <x14:dxf>
              <fill>
                <patternFill>
                  <bgColor rgb="FFFF9999"/>
                </patternFill>
              </fill>
            </x14:dxf>
          </x14:cfRule>
          <x14:cfRule type="containsText" priority="8" operator="containsText" id="{6BB97A03-38C7-44E4-A0DC-B2AE34D0C91F}">
            <xm:f>NOT(ISERROR(SEARCH(#REF!,D8)))</xm:f>
            <xm:f>#REF!</xm:f>
            <x14:dxf>
              <fill>
                <patternFill>
                  <bgColor theme="5" tint="0.59996337778862885"/>
                </patternFill>
              </fill>
            </x14:dxf>
          </x14:cfRule>
          <xm:sqref>D8:D9 D13:D15 D20</xm:sqref>
        </x14:conditionalFormatting>
        <x14:conditionalFormatting xmlns:xm="http://schemas.microsoft.com/office/excel/2006/main">
          <x14:cfRule type="containsText" priority="19" operator="containsText" id="{9D4D04AA-BE22-4214-9105-EECC82CE66DD}">
            <xm:f>NOT(ISERROR(SEARCH(#REF!,D4)))</xm:f>
            <xm:f>#REF!</xm:f>
            <x14:dxf>
              <fill>
                <patternFill>
                  <bgColor rgb="FFFF9999"/>
                </patternFill>
              </fill>
            </x14:dxf>
          </x14:cfRule>
          <xm:sqref>D16:D21 D4</xm:sqref>
        </x14:conditionalFormatting>
        <x14:conditionalFormatting xmlns:xm="http://schemas.microsoft.com/office/excel/2006/main">
          <x14:cfRule type="containsText" priority="1" operator="containsText" id="{FDAF7A99-BBB2-4E58-8623-5C968ABBFA27}">
            <xm:f>NOT(ISERROR(SEARCH(#REF!,D24)))</xm:f>
            <xm:f>#REF!</xm:f>
            <x14:dxf>
              <fill>
                <patternFill>
                  <bgColor rgb="FFFF7C80"/>
                </patternFill>
              </fill>
            </x14:dxf>
          </x14:cfRule>
          <x14:cfRule type="containsText" priority="2" operator="containsText" id="{E9C1FB93-7FF1-4980-B6F4-C22CC36A9DAC}">
            <xm:f>NOT(ISERROR(SEARCH(#REF!,D24)))</xm:f>
            <xm:f>#REF!</xm:f>
            <x14:dxf>
              <fill>
                <patternFill>
                  <bgColor theme="5" tint="0.59996337778862885"/>
                </patternFill>
              </fill>
            </x14:dxf>
          </x14:cfRule>
          <xm:sqref>D24</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105"/>
  <sheetViews>
    <sheetView tabSelected="1" topLeftCell="A29" zoomScale="85" zoomScaleNormal="85" workbookViewId="0">
      <selection activeCell="B41" sqref="B41"/>
    </sheetView>
  </sheetViews>
  <sheetFormatPr defaultRowHeight="15"/>
  <cols>
    <col min="1" max="1" width="18.85546875" customWidth="1"/>
    <col min="2" max="2" width="255.5703125" customWidth="1"/>
    <col min="3" max="3" width="13.42578125" customWidth="1"/>
    <col min="4" max="4" width="12.5703125" customWidth="1"/>
    <col min="5" max="5" width="79.140625" customWidth="1"/>
    <col min="6" max="6" width="22.140625" customWidth="1"/>
    <col min="7" max="7" width="30.5703125" customWidth="1"/>
  </cols>
  <sheetData>
    <row r="1" spans="1:6" ht="23.25">
      <c r="A1" s="58"/>
      <c r="B1" s="107" t="s">
        <v>129</v>
      </c>
      <c r="C1" s="58"/>
      <c r="D1" s="58"/>
      <c r="E1" s="58"/>
    </row>
    <row r="2" spans="1:6" ht="15" customHeight="1" thickBot="1">
      <c r="A2" s="58"/>
      <c r="B2" s="59"/>
      <c r="C2" s="58"/>
      <c r="D2" s="58"/>
      <c r="E2" s="58"/>
    </row>
    <row r="3" spans="1:6" ht="30">
      <c r="A3" s="92" t="s">
        <v>130</v>
      </c>
      <c r="B3" s="93" t="s">
        <v>131</v>
      </c>
      <c r="C3" s="179" t="s">
        <v>3</v>
      </c>
      <c r="D3" s="179" t="s">
        <v>4</v>
      </c>
      <c r="E3" s="180" t="s">
        <v>5</v>
      </c>
    </row>
    <row r="4" spans="1:6" ht="39.75" customHeight="1">
      <c r="A4" s="32" t="s">
        <v>132</v>
      </c>
      <c r="B4" s="176" t="s">
        <v>133</v>
      </c>
      <c r="C4" s="26" t="s">
        <v>9</v>
      </c>
      <c r="D4" s="65"/>
      <c r="E4" s="125"/>
    </row>
    <row r="5" spans="1:6" s="1" customFormat="1" ht="41.25" customHeight="1">
      <c r="A5" s="32" t="s">
        <v>134</v>
      </c>
      <c r="B5" s="112" t="s">
        <v>135</v>
      </c>
      <c r="C5" s="103" t="s">
        <v>9</v>
      </c>
      <c r="D5" s="104"/>
      <c r="E5" s="125"/>
      <c r="F5"/>
    </row>
    <row r="6" spans="1:6" ht="30">
      <c r="A6" s="32" t="s">
        <v>136</v>
      </c>
      <c r="B6" s="25" t="s">
        <v>137</v>
      </c>
      <c r="C6" s="26" t="s">
        <v>9</v>
      </c>
      <c r="D6" s="65"/>
      <c r="E6" s="125"/>
    </row>
    <row r="7" spans="1:6" ht="30">
      <c r="A7" s="32" t="s">
        <v>138</v>
      </c>
      <c r="B7" s="25" t="s">
        <v>139</v>
      </c>
      <c r="C7" s="26" t="s">
        <v>9</v>
      </c>
      <c r="D7" s="65"/>
      <c r="E7" s="125"/>
    </row>
    <row r="8" spans="1:6" ht="35.25" customHeight="1">
      <c r="A8" s="32" t="s">
        <v>140</v>
      </c>
      <c r="B8" s="40" t="s">
        <v>141</v>
      </c>
      <c r="C8" s="26" t="s">
        <v>9</v>
      </c>
      <c r="D8" s="65"/>
      <c r="E8" s="125"/>
    </row>
    <row r="9" spans="1:6" ht="30.75" thickBot="1">
      <c r="A9" s="32" t="s">
        <v>142</v>
      </c>
      <c r="B9" s="25" t="s">
        <v>1091</v>
      </c>
      <c r="C9" s="26" t="s">
        <v>9</v>
      </c>
      <c r="D9" s="65"/>
      <c r="E9" s="125"/>
    </row>
    <row r="10" spans="1:6" ht="30">
      <c r="A10" s="88" t="s">
        <v>143</v>
      </c>
      <c r="B10" s="89" t="s">
        <v>144</v>
      </c>
      <c r="C10" s="179" t="s">
        <v>3</v>
      </c>
      <c r="D10" s="179" t="s">
        <v>4</v>
      </c>
      <c r="E10" s="180" t="s">
        <v>5</v>
      </c>
    </row>
    <row r="11" spans="1:6" ht="30">
      <c r="A11" s="32" t="s">
        <v>145</v>
      </c>
      <c r="B11" s="25" t="s">
        <v>146</v>
      </c>
      <c r="C11" s="26" t="s">
        <v>9</v>
      </c>
      <c r="D11" s="65"/>
      <c r="E11" s="125"/>
    </row>
    <row r="12" spans="1:6" ht="60">
      <c r="A12" s="32" t="s">
        <v>147</v>
      </c>
      <c r="B12" s="25" t="s">
        <v>148</v>
      </c>
      <c r="C12" s="26" t="s">
        <v>9</v>
      </c>
      <c r="D12" s="65"/>
      <c r="E12" s="125"/>
    </row>
    <row r="13" spans="1:6" ht="30">
      <c r="A13" s="32" t="s">
        <v>149</v>
      </c>
      <c r="B13" s="25" t="s">
        <v>150</v>
      </c>
      <c r="C13" s="26" t="s">
        <v>9</v>
      </c>
      <c r="D13" s="65"/>
      <c r="E13" s="125"/>
    </row>
    <row r="14" spans="1:6" ht="30">
      <c r="A14" s="32" t="s">
        <v>151</v>
      </c>
      <c r="B14" s="25" t="s">
        <v>152</v>
      </c>
      <c r="C14" s="26" t="s">
        <v>9</v>
      </c>
      <c r="D14" s="65"/>
      <c r="E14" s="125"/>
    </row>
    <row r="15" spans="1:6" ht="30.75" customHeight="1">
      <c r="A15" s="32" t="s">
        <v>153</v>
      </c>
      <c r="B15" s="23" t="s">
        <v>154</v>
      </c>
      <c r="C15" s="26" t="s">
        <v>9</v>
      </c>
      <c r="D15" s="65"/>
      <c r="E15" s="125"/>
    </row>
    <row r="16" spans="1:6" ht="30">
      <c r="A16" s="32" t="s">
        <v>155</v>
      </c>
      <c r="B16" s="25" t="s">
        <v>156</v>
      </c>
      <c r="C16" s="26" t="s">
        <v>9</v>
      </c>
      <c r="D16" s="65"/>
      <c r="E16" s="125"/>
    </row>
    <row r="17" spans="1:7" ht="30">
      <c r="A17" s="32" t="s">
        <v>157</v>
      </c>
      <c r="B17" s="25" t="s">
        <v>158</v>
      </c>
      <c r="C17" s="26" t="s">
        <v>9</v>
      </c>
      <c r="D17" s="65"/>
      <c r="E17" s="125"/>
    </row>
    <row r="18" spans="1:7" ht="33" customHeight="1">
      <c r="A18" s="32" t="s">
        <v>159</v>
      </c>
      <c r="B18" s="25" t="s">
        <v>160</v>
      </c>
      <c r="C18" s="26" t="s">
        <v>9</v>
      </c>
      <c r="D18" s="65"/>
      <c r="E18" s="125"/>
    </row>
    <row r="19" spans="1:7" ht="27.75" customHeight="1">
      <c r="A19" s="32" t="s">
        <v>161</v>
      </c>
      <c r="B19" s="25" t="s">
        <v>162</v>
      </c>
      <c r="C19" s="159" t="s">
        <v>9</v>
      </c>
      <c r="D19" s="65"/>
      <c r="E19" s="125"/>
    </row>
    <row r="20" spans="1:7" ht="34.5" customHeight="1" thickBot="1">
      <c r="A20" s="30" t="s">
        <v>163</v>
      </c>
      <c r="B20" s="21" t="s">
        <v>164</v>
      </c>
      <c r="C20" s="168" t="s">
        <v>49</v>
      </c>
      <c r="D20" s="66"/>
      <c r="E20" s="115"/>
    </row>
    <row r="21" spans="1:7" ht="30">
      <c r="A21" s="88" t="s">
        <v>165</v>
      </c>
      <c r="B21" s="89" t="s">
        <v>166</v>
      </c>
      <c r="C21" s="179" t="s">
        <v>3</v>
      </c>
      <c r="D21" s="179" t="s">
        <v>4</v>
      </c>
      <c r="E21" s="180" t="s">
        <v>5</v>
      </c>
    </row>
    <row r="22" spans="1:7" ht="231.75" customHeight="1">
      <c r="A22" s="32" t="s">
        <v>167</v>
      </c>
      <c r="B22" s="61" t="s">
        <v>168</v>
      </c>
      <c r="C22" s="26" t="s">
        <v>9</v>
      </c>
      <c r="D22" s="65"/>
      <c r="E22" s="125"/>
    </row>
    <row r="23" spans="1:7" ht="40.5" customHeight="1">
      <c r="A23" s="32" t="s">
        <v>169</v>
      </c>
      <c r="B23" s="61" t="s">
        <v>170</v>
      </c>
      <c r="C23" s="26" t="s">
        <v>9</v>
      </c>
      <c r="D23" s="65"/>
      <c r="E23" s="125"/>
    </row>
    <row r="24" spans="1:7" ht="45">
      <c r="A24" s="30" t="s">
        <v>171</v>
      </c>
      <c r="B24" s="21" t="s">
        <v>172</v>
      </c>
      <c r="C24" s="22" t="s">
        <v>49</v>
      </c>
      <c r="D24" s="66"/>
      <c r="E24" s="115"/>
    </row>
    <row r="25" spans="1:7" ht="30">
      <c r="A25" s="32" t="s">
        <v>173</v>
      </c>
      <c r="B25" s="25" t="s">
        <v>174</v>
      </c>
      <c r="C25" s="26" t="s">
        <v>9</v>
      </c>
      <c r="D25" s="65"/>
      <c r="E25" s="126"/>
    </row>
    <row r="26" spans="1:7" s="1" customFormat="1" ht="50.25" customHeight="1">
      <c r="A26" s="32" t="s">
        <v>175</v>
      </c>
      <c r="B26" s="37" t="s">
        <v>176</v>
      </c>
      <c r="C26" s="26" t="s">
        <v>9</v>
      </c>
      <c r="D26" s="65"/>
      <c r="E26" s="124"/>
      <c r="F26"/>
      <c r="G26"/>
    </row>
    <row r="27" spans="1:7" s="188" customFormat="1" ht="33.75" customHeight="1">
      <c r="A27" s="32" t="s">
        <v>177</v>
      </c>
      <c r="B27" s="184" t="s">
        <v>178</v>
      </c>
      <c r="C27" s="185" t="s">
        <v>9</v>
      </c>
      <c r="D27" s="186"/>
      <c r="E27" s="187"/>
      <c r="F27" s="171"/>
      <c r="G27" s="171"/>
    </row>
    <row r="28" spans="1:7" ht="45" customHeight="1">
      <c r="A28" s="32" t="s">
        <v>179</v>
      </c>
      <c r="B28" s="25" t="s">
        <v>180</v>
      </c>
      <c r="C28" s="26" t="s">
        <v>9</v>
      </c>
      <c r="D28" s="65"/>
      <c r="E28" s="125"/>
    </row>
    <row r="29" spans="1:7" ht="30">
      <c r="A29" s="32" t="s">
        <v>181</v>
      </c>
      <c r="B29" s="25" t="s">
        <v>182</v>
      </c>
      <c r="C29" s="26" t="s">
        <v>9</v>
      </c>
      <c r="D29" s="65"/>
      <c r="E29" s="125"/>
    </row>
    <row r="30" spans="1:7" ht="30">
      <c r="A30" s="32" t="s">
        <v>183</v>
      </c>
      <c r="B30" s="25" t="s">
        <v>184</v>
      </c>
      <c r="C30" s="26" t="s">
        <v>9</v>
      </c>
      <c r="D30" s="65"/>
      <c r="E30" s="125"/>
    </row>
    <row r="31" spans="1:7" ht="30">
      <c r="A31" s="32" t="s">
        <v>185</v>
      </c>
      <c r="B31" s="25" t="s">
        <v>186</v>
      </c>
      <c r="C31" s="26" t="s">
        <v>9</v>
      </c>
      <c r="D31" s="65"/>
      <c r="E31" s="125"/>
    </row>
    <row r="32" spans="1:7" ht="30.75" thickBot="1">
      <c r="A32" s="32" t="s">
        <v>187</v>
      </c>
      <c r="B32" s="25" t="s">
        <v>188</v>
      </c>
      <c r="C32" s="26" t="s">
        <v>9</v>
      </c>
      <c r="D32" s="65"/>
      <c r="E32" s="125"/>
    </row>
    <row r="33" spans="1:5" ht="69.75" customHeight="1">
      <c r="A33" s="88" t="s">
        <v>189</v>
      </c>
      <c r="B33" s="89" t="s">
        <v>190</v>
      </c>
      <c r="C33" s="179" t="s">
        <v>3</v>
      </c>
      <c r="D33" s="179" t="s">
        <v>4</v>
      </c>
      <c r="E33" s="180" t="s">
        <v>5</v>
      </c>
    </row>
    <row r="34" spans="1:5" ht="48" customHeight="1">
      <c r="A34" s="32" t="s">
        <v>191</v>
      </c>
      <c r="B34" s="25" t="s">
        <v>192</v>
      </c>
      <c r="C34" s="26" t="s">
        <v>9</v>
      </c>
      <c r="D34" s="65"/>
      <c r="E34" s="125"/>
    </row>
    <row r="35" spans="1:5" ht="30">
      <c r="A35" s="32" t="s">
        <v>193</v>
      </c>
      <c r="B35" s="25" t="s">
        <v>194</v>
      </c>
      <c r="C35" s="26" t="s">
        <v>9</v>
      </c>
      <c r="D35" s="65"/>
      <c r="E35" s="125"/>
    </row>
    <row r="36" spans="1:5" ht="30">
      <c r="A36" s="32" t="s">
        <v>195</v>
      </c>
      <c r="B36" s="25" t="s">
        <v>196</v>
      </c>
      <c r="C36" s="26" t="s">
        <v>9</v>
      </c>
      <c r="D36" s="65"/>
      <c r="E36" s="125"/>
    </row>
    <row r="37" spans="1:5" ht="30.75" thickBot="1">
      <c r="A37" s="32" t="s">
        <v>197</v>
      </c>
      <c r="B37" s="23" t="s">
        <v>198</v>
      </c>
      <c r="C37" s="24" t="s">
        <v>9</v>
      </c>
      <c r="D37" s="65"/>
      <c r="E37" s="125"/>
    </row>
    <row r="38" spans="1:5" ht="30">
      <c r="A38" s="88" t="s">
        <v>199</v>
      </c>
      <c r="B38" s="89" t="s">
        <v>200</v>
      </c>
      <c r="C38" s="179" t="s">
        <v>3</v>
      </c>
      <c r="D38" s="179" t="s">
        <v>4</v>
      </c>
      <c r="E38" s="180" t="s">
        <v>5</v>
      </c>
    </row>
    <row r="39" spans="1:5" ht="73.5" customHeight="1">
      <c r="A39" s="47" t="s">
        <v>201</v>
      </c>
      <c r="B39" s="25" t="s">
        <v>202</v>
      </c>
      <c r="C39" s="26" t="s">
        <v>9</v>
      </c>
      <c r="D39" s="65"/>
      <c r="E39" s="125"/>
    </row>
    <row r="40" spans="1:5" ht="36" customHeight="1">
      <c r="A40" s="34" t="s">
        <v>203</v>
      </c>
      <c r="B40" s="21" t="s">
        <v>1101</v>
      </c>
      <c r="C40" s="22" t="s">
        <v>49</v>
      </c>
      <c r="D40" s="66"/>
      <c r="E40" s="115"/>
    </row>
    <row r="41" spans="1:5" ht="48.75" customHeight="1">
      <c r="A41" s="47" t="s">
        <v>204</v>
      </c>
      <c r="B41" s="25" t="s">
        <v>205</v>
      </c>
      <c r="C41" s="26" t="s">
        <v>9</v>
      </c>
      <c r="D41" s="65"/>
      <c r="E41" s="125"/>
    </row>
    <row r="42" spans="1:5" ht="54" customHeight="1">
      <c r="A42" s="47" t="s">
        <v>206</v>
      </c>
      <c r="B42" s="25" t="s">
        <v>207</v>
      </c>
      <c r="C42" s="26" t="s">
        <v>9</v>
      </c>
      <c r="D42" s="65"/>
      <c r="E42" s="125"/>
    </row>
    <row r="43" spans="1:5" ht="53.25" customHeight="1">
      <c r="A43" s="47" t="s">
        <v>208</v>
      </c>
      <c r="B43" s="333" t="s">
        <v>1096</v>
      </c>
      <c r="C43" s="26" t="s">
        <v>9</v>
      </c>
      <c r="D43" s="65"/>
      <c r="E43" s="125"/>
    </row>
    <row r="44" spans="1:5" ht="30">
      <c r="A44" s="47" t="s">
        <v>209</v>
      </c>
      <c r="B44" s="25" t="s">
        <v>210</v>
      </c>
      <c r="C44" s="26" t="s">
        <v>9</v>
      </c>
      <c r="D44" s="65"/>
      <c r="E44" s="125"/>
    </row>
    <row r="45" spans="1:5" s="171" customFormat="1" ht="42" customHeight="1">
      <c r="A45" s="47" t="s">
        <v>211</v>
      </c>
      <c r="B45" s="166" t="s">
        <v>212</v>
      </c>
      <c r="C45" s="159" t="s">
        <v>9</v>
      </c>
      <c r="D45" s="190"/>
      <c r="E45" s="191"/>
    </row>
    <row r="46" spans="1:5" s="171" customFormat="1" ht="28.5" customHeight="1">
      <c r="A46" s="47" t="s">
        <v>213</v>
      </c>
      <c r="B46" s="166" t="s">
        <v>214</v>
      </c>
      <c r="C46" s="159" t="s">
        <v>9</v>
      </c>
      <c r="D46" s="190"/>
      <c r="E46" s="191"/>
    </row>
    <row r="47" spans="1:5" s="171" customFormat="1" ht="28.5" customHeight="1">
      <c r="A47" s="47" t="s">
        <v>215</v>
      </c>
      <c r="B47" s="166" t="s">
        <v>216</v>
      </c>
      <c r="C47" s="159" t="s">
        <v>9</v>
      </c>
      <c r="D47" s="190"/>
      <c r="E47" s="191"/>
    </row>
    <row r="48" spans="1:5" ht="30">
      <c r="A48" s="47" t="s">
        <v>217</v>
      </c>
      <c r="B48" s="25" t="s">
        <v>218</v>
      </c>
      <c r="C48" s="26" t="s">
        <v>9</v>
      </c>
      <c r="D48" s="65"/>
      <c r="E48" s="125"/>
    </row>
    <row r="49" spans="1:5" ht="30" customHeight="1">
      <c r="A49" s="47" t="s">
        <v>219</v>
      </c>
      <c r="B49" s="25" t="s">
        <v>220</v>
      </c>
      <c r="C49" s="26" t="s">
        <v>9</v>
      </c>
      <c r="D49" s="65"/>
      <c r="E49" s="125"/>
    </row>
    <row r="50" spans="1:5" ht="30">
      <c r="A50" s="47" t="s">
        <v>221</v>
      </c>
      <c r="B50" s="25" t="s">
        <v>222</v>
      </c>
      <c r="C50" s="26" t="s">
        <v>9</v>
      </c>
      <c r="D50" s="65"/>
      <c r="E50" s="125"/>
    </row>
    <row r="51" spans="1:5" ht="30">
      <c r="A51" s="47" t="s">
        <v>223</v>
      </c>
      <c r="B51" s="25" t="s">
        <v>224</v>
      </c>
      <c r="C51" s="26" t="s">
        <v>9</v>
      </c>
      <c r="D51" s="65"/>
      <c r="E51" s="125"/>
    </row>
    <row r="52" spans="1:5" ht="30">
      <c r="A52" s="47" t="s">
        <v>225</v>
      </c>
      <c r="B52" s="25" t="s">
        <v>226</v>
      </c>
      <c r="C52" s="26" t="s">
        <v>9</v>
      </c>
      <c r="D52" s="65"/>
      <c r="E52" s="125"/>
    </row>
    <row r="53" spans="1:5" ht="30">
      <c r="A53" s="47" t="s">
        <v>227</v>
      </c>
      <c r="B53" s="25" t="s">
        <v>228</v>
      </c>
      <c r="C53" s="26" t="s">
        <v>9</v>
      </c>
      <c r="D53" s="65"/>
      <c r="E53" s="125"/>
    </row>
    <row r="54" spans="1:5" ht="30">
      <c r="A54" s="47" t="s">
        <v>229</v>
      </c>
      <c r="B54" s="25" t="s">
        <v>230</v>
      </c>
      <c r="C54" s="26" t="s">
        <v>9</v>
      </c>
      <c r="D54" s="65"/>
      <c r="E54" s="125"/>
    </row>
    <row r="55" spans="1:5" s="171" customFormat="1" ht="42" customHeight="1">
      <c r="A55" s="47" t="s">
        <v>231</v>
      </c>
      <c r="B55" s="166" t="s">
        <v>232</v>
      </c>
      <c r="C55" s="159" t="s">
        <v>9</v>
      </c>
      <c r="D55" s="190"/>
      <c r="E55" s="191"/>
    </row>
    <row r="56" spans="1:5" s="171" customFormat="1" ht="41.25" customHeight="1">
      <c r="A56" s="47" t="s">
        <v>233</v>
      </c>
      <c r="B56" s="166" t="s">
        <v>234</v>
      </c>
      <c r="C56" s="159" t="s">
        <v>9</v>
      </c>
      <c r="D56" s="190"/>
      <c r="E56" s="191"/>
    </row>
    <row r="57" spans="1:5" ht="30">
      <c r="A57" s="47" t="s">
        <v>235</v>
      </c>
      <c r="B57" s="23" t="s">
        <v>236</v>
      </c>
      <c r="C57" s="26" t="s">
        <v>9</v>
      </c>
      <c r="D57" s="65"/>
      <c r="E57" s="125"/>
    </row>
    <row r="58" spans="1:5" s="171" customFormat="1" ht="48.75" customHeight="1">
      <c r="A58" s="189" t="s">
        <v>237</v>
      </c>
      <c r="B58" s="166" t="s">
        <v>238</v>
      </c>
      <c r="C58" s="159" t="s">
        <v>9</v>
      </c>
      <c r="D58" s="190"/>
      <c r="E58" s="191"/>
    </row>
    <row r="59" spans="1:5" ht="34.5" customHeight="1">
      <c r="A59" s="47" t="s">
        <v>239</v>
      </c>
      <c r="B59" s="25" t="s">
        <v>240</v>
      </c>
      <c r="C59" s="26" t="s">
        <v>9</v>
      </c>
      <c r="D59" s="65"/>
      <c r="E59" s="125"/>
    </row>
    <row r="60" spans="1:5" ht="30">
      <c r="A60" s="47" t="s">
        <v>241</v>
      </c>
      <c r="B60" s="25" t="s">
        <v>242</v>
      </c>
      <c r="C60" s="26" t="s">
        <v>9</v>
      </c>
      <c r="D60" s="65"/>
      <c r="E60" s="125"/>
    </row>
    <row r="61" spans="1:5" ht="45">
      <c r="A61" s="47" t="s">
        <v>243</v>
      </c>
      <c r="B61" s="25" t="s">
        <v>244</v>
      </c>
      <c r="C61" s="26" t="s">
        <v>9</v>
      </c>
      <c r="D61" s="65"/>
      <c r="E61" s="125"/>
    </row>
    <row r="62" spans="1:5" ht="30">
      <c r="A62" s="47" t="s">
        <v>245</v>
      </c>
      <c r="B62" s="25" t="s">
        <v>246</v>
      </c>
      <c r="C62" s="26" t="s">
        <v>9</v>
      </c>
      <c r="D62" s="65"/>
      <c r="E62" s="125"/>
    </row>
    <row r="63" spans="1:5" ht="45">
      <c r="A63" s="47" t="s">
        <v>247</v>
      </c>
      <c r="B63" s="25" t="s">
        <v>248</v>
      </c>
      <c r="C63" s="26" t="s">
        <v>9</v>
      </c>
      <c r="D63" s="65"/>
      <c r="E63" s="125"/>
    </row>
    <row r="64" spans="1:5" ht="47.25" customHeight="1" thickBot="1">
      <c r="A64" s="47" t="s">
        <v>249</v>
      </c>
      <c r="B64" s="166" t="s">
        <v>250</v>
      </c>
      <c r="C64" s="159" t="s">
        <v>9</v>
      </c>
      <c r="D64" s="74"/>
      <c r="E64" s="125"/>
    </row>
    <row r="65" spans="1:5" ht="30">
      <c r="A65" s="88" t="s">
        <v>251</v>
      </c>
      <c r="B65" s="89" t="s">
        <v>252</v>
      </c>
      <c r="C65" s="179" t="s">
        <v>3</v>
      </c>
      <c r="D65" s="179" t="s">
        <v>4</v>
      </c>
      <c r="E65" s="180" t="s">
        <v>5</v>
      </c>
    </row>
    <row r="66" spans="1:5" ht="30">
      <c r="A66" s="32" t="s">
        <v>253</v>
      </c>
      <c r="B66" s="25" t="s">
        <v>254</v>
      </c>
      <c r="C66" s="26" t="s">
        <v>9</v>
      </c>
      <c r="D66" s="65"/>
      <c r="E66" s="125"/>
    </row>
    <row r="67" spans="1:5" ht="30">
      <c r="A67" s="32" t="s">
        <v>255</v>
      </c>
      <c r="B67" s="25" t="s">
        <v>256</v>
      </c>
      <c r="C67" s="26" t="s">
        <v>9</v>
      </c>
      <c r="D67" s="65"/>
      <c r="E67" s="125"/>
    </row>
    <row r="68" spans="1:5" ht="30">
      <c r="A68" s="32" t="s">
        <v>257</v>
      </c>
      <c r="B68" s="25" t="s">
        <v>258</v>
      </c>
      <c r="C68" s="26" t="s">
        <v>9</v>
      </c>
      <c r="D68" s="65"/>
      <c r="E68" s="125"/>
    </row>
    <row r="69" spans="1:5" ht="26.25" customHeight="1">
      <c r="A69" s="30" t="s">
        <v>259</v>
      </c>
      <c r="B69" s="21" t="s">
        <v>260</v>
      </c>
      <c r="C69" s="22" t="s">
        <v>49</v>
      </c>
      <c r="D69" s="66"/>
      <c r="E69" s="115"/>
    </row>
    <row r="70" spans="1:5" ht="30">
      <c r="A70" s="32" t="s">
        <v>261</v>
      </c>
      <c r="B70" s="25" t="s">
        <v>262</v>
      </c>
      <c r="C70" s="26" t="s">
        <v>9</v>
      </c>
      <c r="D70" s="65"/>
      <c r="E70" s="125"/>
    </row>
    <row r="71" spans="1:5" s="171" customFormat="1" ht="33.75" customHeight="1">
      <c r="A71" s="32" t="s">
        <v>263</v>
      </c>
      <c r="B71" s="166" t="s">
        <v>264</v>
      </c>
      <c r="C71" s="159" t="s">
        <v>9</v>
      </c>
      <c r="D71" s="190"/>
      <c r="E71" s="191"/>
    </row>
    <row r="72" spans="1:5" ht="34.5" customHeight="1" thickBot="1">
      <c r="A72" s="32" t="s">
        <v>265</v>
      </c>
      <c r="B72" s="25" t="s">
        <v>266</v>
      </c>
      <c r="C72" s="26" t="s">
        <v>9</v>
      </c>
      <c r="D72" s="65"/>
      <c r="E72" s="125"/>
    </row>
    <row r="73" spans="1:5" ht="54.75" customHeight="1">
      <c r="A73" s="88" t="s">
        <v>267</v>
      </c>
      <c r="B73" s="89" t="s">
        <v>268</v>
      </c>
      <c r="C73" s="179" t="s">
        <v>3</v>
      </c>
      <c r="D73" s="179" t="s">
        <v>4</v>
      </c>
      <c r="E73" s="180" t="s">
        <v>5</v>
      </c>
    </row>
    <row r="74" spans="1:5" s="171" customFormat="1" ht="54" customHeight="1">
      <c r="A74" s="193" t="s">
        <v>269</v>
      </c>
      <c r="B74" s="29" t="s">
        <v>270</v>
      </c>
      <c r="C74" s="168" t="s">
        <v>49</v>
      </c>
      <c r="D74" s="194"/>
      <c r="E74" s="195"/>
    </row>
    <row r="75" spans="1:5" s="198" customFormat="1" ht="49.5" customHeight="1">
      <c r="A75" s="199" t="s">
        <v>271</v>
      </c>
      <c r="B75" s="50" t="s">
        <v>272</v>
      </c>
      <c r="C75" s="52" t="s">
        <v>9</v>
      </c>
      <c r="D75" s="196"/>
      <c r="E75" s="197"/>
    </row>
    <row r="76" spans="1:5" s="171" customFormat="1" ht="60.75" customHeight="1">
      <c r="A76" s="199" t="s">
        <v>273</v>
      </c>
      <c r="B76" s="166" t="s">
        <v>274</v>
      </c>
      <c r="C76" s="159" t="s">
        <v>9</v>
      </c>
      <c r="D76" s="200"/>
      <c r="E76" s="191"/>
    </row>
    <row r="77" spans="1:5" s="171" customFormat="1" ht="48.75" customHeight="1">
      <c r="A77" s="199" t="s">
        <v>275</v>
      </c>
      <c r="B77" s="166" t="s">
        <v>276</v>
      </c>
      <c r="C77" s="159" t="s">
        <v>9</v>
      </c>
      <c r="D77" s="200"/>
      <c r="E77" s="191"/>
    </row>
    <row r="78" spans="1:5" s="171" customFormat="1" ht="38.25" customHeight="1">
      <c r="A78" s="199" t="s">
        <v>277</v>
      </c>
      <c r="B78" s="166" t="s">
        <v>278</v>
      </c>
      <c r="C78" s="159" t="s">
        <v>9</v>
      </c>
      <c r="D78" s="200"/>
      <c r="E78" s="191"/>
    </row>
    <row r="79" spans="1:5" s="171" customFormat="1" ht="49.5" customHeight="1">
      <c r="A79" s="199" t="s">
        <v>279</v>
      </c>
      <c r="B79" s="166" t="s">
        <v>280</v>
      </c>
      <c r="C79" s="159" t="s">
        <v>9</v>
      </c>
      <c r="D79" s="200"/>
      <c r="E79" s="191"/>
    </row>
    <row r="80" spans="1:5" s="171" customFormat="1" ht="46.5" customHeight="1">
      <c r="A80" s="199" t="s">
        <v>281</v>
      </c>
      <c r="B80" s="166" t="s">
        <v>282</v>
      </c>
      <c r="C80" s="159" t="s">
        <v>9</v>
      </c>
      <c r="D80" s="200"/>
      <c r="E80" s="191"/>
    </row>
    <row r="81" spans="1:5" s="171" customFormat="1" ht="46.5" customHeight="1">
      <c r="A81" s="199" t="s">
        <v>283</v>
      </c>
      <c r="B81" s="50" t="s">
        <v>284</v>
      </c>
      <c r="C81" s="52" t="s">
        <v>9</v>
      </c>
      <c r="D81" s="201"/>
      <c r="E81" s="191"/>
    </row>
    <row r="82" spans="1:5" s="171" customFormat="1" ht="59.25" customHeight="1">
      <c r="A82" s="193" t="s">
        <v>285</v>
      </c>
      <c r="B82" s="29" t="s">
        <v>286</v>
      </c>
      <c r="C82" s="168" t="s">
        <v>49</v>
      </c>
      <c r="D82" s="202"/>
      <c r="E82" s="203"/>
    </row>
    <row r="83" spans="1:5" s="171" customFormat="1" ht="39" customHeight="1" thickBot="1">
      <c r="A83" s="193" t="s">
        <v>287</v>
      </c>
      <c r="B83" s="29" t="s">
        <v>288</v>
      </c>
      <c r="C83" s="168" t="s">
        <v>49</v>
      </c>
      <c r="D83" s="202"/>
      <c r="E83" s="203"/>
    </row>
    <row r="84" spans="1:5" ht="60.75" customHeight="1">
      <c r="A84" s="94" t="s">
        <v>289</v>
      </c>
      <c r="B84" s="95" t="s">
        <v>290</v>
      </c>
      <c r="C84" s="179" t="s">
        <v>3</v>
      </c>
      <c r="D84" s="179" t="s">
        <v>4</v>
      </c>
      <c r="E84" s="180" t="s">
        <v>5</v>
      </c>
    </row>
    <row r="85" spans="1:5" ht="30">
      <c r="A85" s="32" t="s">
        <v>291</v>
      </c>
      <c r="B85" s="25" t="s">
        <v>292</v>
      </c>
      <c r="C85" s="26" t="s">
        <v>9</v>
      </c>
      <c r="D85" s="65"/>
      <c r="E85" s="125"/>
    </row>
    <row r="86" spans="1:5" ht="34.5" customHeight="1">
      <c r="A86" s="32" t="s">
        <v>293</v>
      </c>
      <c r="B86" s="25" t="s">
        <v>294</v>
      </c>
      <c r="C86" s="26" t="s">
        <v>9</v>
      </c>
      <c r="D86" s="65"/>
      <c r="E86" s="125"/>
    </row>
    <row r="87" spans="1:5" ht="30.75" thickBot="1">
      <c r="A87" s="32" t="s">
        <v>295</v>
      </c>
      <c r="B87" s="23" t="s">
        <v>296</v>
      </c>
      <c r="C87" s="26" t="s">
        <v>9</v>
      </c>
      <c r="D87" s="65"/>
      <c r="E87" s="125"/>
    </row>
    <row r="88" spans="1:5" ht="80.25" customHeight="1">
      <c r="A88" s="88" t="s">
        <v>297</v>
      </c>
      <c r="B88" s="89" t="s">
        <v>298</v>
      </c>
      <c r="C88" s="179" t="s">
        <v>3</v>
      </c>
      <c r="D88" s="179" t="s">
        <v>4</v>
      </c>
      <c r="E88" s="180" t="s">
        <v>5</v>
      </c>
    </row>
    <row r="89" spans="1:5" ht="135.75" thickBot="1">
      <c r="A89" s="35" t="s">
        <v>299</v>
      </c>
      <c r="B89" s="40" t="s">
        <v>300</v>
      </c>
      <c r="C89" s="26" t="s">
        <v>9</v>
      </c>
      <c r="D89" s="65"/>
      <c r="E89" s="125"/>
    </row>
    <row r="90" spans="1:5" ht="65.25" customHeight="1">
      <c r="A90" s="88" t="s">
        <v>301</v>
      </c>
      <c r="B90" s="89" t="s">
        <v>302</v>
      </c>
      <c r="C90" s="179" t="s">
        <v>3</v>
      </c>
      <c r="D90" s="179" t="s">
        <v>4</v>
      </c>
      <c r="E90" s="180" t="s">
        <v>5</v>
      </c>
    </row>
    <row r="91" spans="1:5" ht="30.75" thickBot="1">
      <c r="A91" s="32" t="s">
        <v>303</v>
      </c>
      <c r="B91" s="25" t="s">
        <v>304</v>
      </c>
      <c r="C91" s="26" t="s">
        <v>9</v>
      </c>
      <c r="D91" s="65"/>
      <c r="E91" s="125"/>
    </row>
    <row r="92" spans="1:5" ht="65.25" customHeight="1">
      <c r="A92" s="88" t="s">
        <v>305</v>
      </c>
      <c r="B92" s="211" t="s">
        <v>306</v>
      </c>
      <c r="C92" s="213" t="s">
        <v>3</v>
      </c>
      <c r="D92" s="213" t="s">
        <v>4</v>
      </c>
      <c r="E92" s="298" t="s">
        <v>5</v>
      </c>
    </row>
    <row r="93" spans="1:5" ht="45">
      <c r="A93" s="293" t="s">
        <v>307</v>
      </c>
      <c r="B93" s="101" t="s">
        <v>308</v>
      </c>
      <c r="C93" s="103" t="s">
        <v>9</v>
      </c>
      <c r="D93" s="104"/>
      <c r="E93" s="299"/>
    </row>
    <row r="94" spans="1:5" ht="40.5" customHeight="1">
      <c r="A94" s="293" t="s">
        <v>309</v>
      </c>
      <c r="B94" s="101" t="s">
        <v>310</v>
      </c>
      <c r="C94" s="103" t="s">
        <v>9</v>
      </c>
      <c r="D94" s="104"/>
      <c r="E94" s="299"/>
    </row>
    <row r="95" spans="1:5" ht="168.75" customHeight="1">
      <c r="A95" s="293" t="s">
        <v>311</v>
      </c>
      <c r="B95" s="101" t="s">
        <v>1092</v>
      </c>
      <c r="C95" s="103" t="s">
        <v>9</v>
      </c>
      <c r="D95" s="104"/>
      <c r="E95" s="299"/>
    </row>
    <row r="96" spans="1:5" ht="216.75" customHeight="1">
      <c r="A96" s="293" t="s">
        <v>312</v>
      </c>
      <c r="B96" s="101" t="s">
        <v>313</v>
      </c>
      <c r="C96" s="103" t="s">
        <v>9</v>
      </c>
      <c r="D96" s="104"/>
      <c r="E96" s="297"/>
    </row>
    <row r="97" spans="1:9" ht="344.25" customHeight="1" thickBot="1">
      <c r="A97" s="36" t="s">
        <v>314</v>
      </c>
      <c r="B97" s="294" t="s">
        <v>315</v>
      </c>
      <c r="C97" s="295" t="s">
        <v>49</v>
      </c>
      <c r="D97" s="98"/>
      <c r="E97" s="296"/>
    </row>
    <row r="98" spans="1:9" ht="65.25" customHeight="1">
      <c r="A98" s="88" t="s">
        <v>316</v>
      </c>
      <c r="B98" s="89" t="s">
        <v>317</v>
      </c>
      <c r="C98" s="179" t="s">
        <v>3</v>
      </c>
      <c r="D98" s="179" t="s">
        <v>4</v>
      </c>
      <c r="E98" s="180" t="s">
        <v>5</v>
      </c>
    </row>
    <row r="99" spans="1:9" s="171" customFormat="1" ht="48.75" customHeight="1">
      <c r="A99" s="204" t="s">
        <v>318</v>
      </c>
      <c r="B99" s="112" t="s">
        <v>319</v>
      </c>
      <c r="C99" s="175" t="s">
        <v>9</v>
      </c>
      <c r="D99" s="205"/>
      <c r="E99" s="191"/>
    </row>
    <row r="100" spans="1:9" s="171" customFormat="1" ht="39" customHeight="1">
      <c r="A100" s="204" t="s">
        <v>320</v>
      </c>
      <c r="B100" s="112" t="s">
        <v>321</v>
      </c>
      <c r="C100" s="175" t="s">
        <v>9</v>
      </c>
      <c r="D100" s="205"/>
      <c r="E100" s="191"/>
    </row>
    <row r="101" spans="1:9" s="171" customFormat="1" ht="42" customHeight="1">
      <c r="A101" s="204" t="s">
        <v>322</v>
      </c>
      <c r="B101" s="112" t="s">
        <v>323</v>
      </c>
      <c r="C101" s="175" t="s">
        <v>9</v>
      </c>
      <c r="D101" s="205"/>
      <c r="E101" s="191"/>
    </row>
    <row r="105" spans="1:9" s="97" customFormat="1">
      <c r="A105" s="314"/>
      <c r="B105" s="319" t="s">
        <v>128</v>
      </c>
      <c r="C105" s="317">
        <f>COUNTIF($C$1:$C$101,"Wens ")</f>
        <v>8</v>
      </c>
      <c r="D105" s="316"/>
      <c r="E105" s="316"/>
      <c r="F105" s="302"/>
      <c r="G105" s="302"/>
      <c r="H105" s="302"/>
      <c r="I105" s="302"/>
    </row>
  </sheetData>
  <phoneticPr fontId="8" type="noConversion"/>
  <dataValidations count="1">
    <dataValidation type="list" allowBlank="1" showInputMessage="1" showErrorMessage="1" sqref="C34:C37 C85:C87 C89 C91 C99:C101 C39:C64 C93:C97 C66:C72 C11:C20 C4:C9 C22:C32 C74:C83" xr:uid="{00000000-0002-0000-0400-000000000000}">
      <formula1>"-,Eis,Wens "</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ontainsText" priority="86" operator="containsText" id="{F95BCC57-3EE8-4CFD-8F30-B8C6CD144254}">
            <xm:f>NOT(ISERROR(SEARCH(#REF!,D3)))</xm:f>
            <xm:f>#REF!</xm:f>
            <x14:dxf>
              <fill>
                <patternFill>
                  <bgColor theme="5" tint="0.59996337778862885"/>
                </patternFill>
              </fill>
            </x14:dxf>
          </x14:cfRule>
          <x14:cfRule type="containsText" priority="85" operator="containsText" id="{45E77756-1350-49DE-822D-35F6B239AC8C}">
            <xm:f>NOT(ISERROR(SEARCH(#REF!,D3)))</xm:f>
            <xm:f>#REF!</xm:f>
            <x14:dxf>
              <fill>
                <patternFill>
                  <bgColor rgb="FFFF7C80"/>
                </patternFill>
              </fill>
            </x14:dxf>
          </x14:cfRule>
          <xm:sqref>D3</xm:sqref>
        </x14:conditionalFormatting>
        <x14:conditionalFormatting xmlns:xm="http://schemas.microsoft.com/office/excel/2006/main">
          <x14:cfRule type="containsText" priority="88" operator="containsText" id="{06C04E3C-5451-45EB-96B0-FCF3D4C6A473}">
            <xm:f>NOT(ISERROR(SEARCH(#REF!,D4)))</xm:f>
            <xm:f>#REF!</xm:f>
            <x14:dxf>
              <fill>
                <patternFill>
                  <bgColor theme="5" tint="0.59996337778862885"/>
                </patternFill>
              </fill>
            </x14:dxf>
          </x14:cfRule>
          <xm:sqref>D4:D9 D11:D20 D22:D32 D34:D37 D39:D64 D66:D72 D74:D83 D85:D87 D89 D91 D97</xm:sqref>
        </x14:conditionalFormatting>
        <x14:conditionalFormatting xmlns:xm="http://schemas.microsoft.com/office/excel/2006/main">
          <x14:cfRule type="containsText" priority="34" operator="containsText" id="{D1895132-A521-40FB-BA63-50E94F0E387E}">
            <xm:f>NOT(ISERROR(SEARCH(#REF!,D5)))</xm:f>
            <xm:f>#REF!</xm:f>
            <x14:dxf>
              <fill>
                <patternFill>
                  <bgColor theme="5" tint="0.59996337778862885"/>
                </patternFill>
              </fill>
            </x14:dxf>
          </x14:cfRule>
          <x14:cfRule type="containsText" priority="33" operator="containsText" id="{46DB599B-AE1B-4CEA-BBE0-FF0E573B683D}">
            <xm:f>NOT(ISERROR(SEARCH(#REF!,D5)))</xm:f>
            <xm:f>#REF!</xm:f>
            <x14:dxf>
              <fill>
                <patternFill>
                  <bgColor rgb="FFFF7C80"/>
                </patternFill>
              </fill>
            </x14:dxf>
          </x14:cfRule>
          <xm:sqref>D5</xm:sqref>
        </x14:conditionalFormatting>
        <x14:conditionalFormatting xmlns:xm="http://schemas.microsoft.com/office/excel/2006/main">
          <x14:cfRule type="containsText" priority="26" operator="containsText" id="{8949D448-2C3E-449F-B1D8-5D69D0870B05}">
            <xm:f>NOT(ISERROR(SEARCH(#REF!,D10)))</xm:f>
            <xm:f>#REF!</xm:f>
            <x14:dxf>
              <fill>
                <patternFill>
                  <bgColor theme="5" tint="0.59996337778862885"/>
                </patternFill>
              </fill>
            </x14:dxf>
          </x14:cfRule>
          <x14:cfRule type="containsText" priority="25" operator="containsText" id="{FF38FF6D-C125-478C-8090-FFF8E5D81810}">
            <xm:f>NOT(ISERROR(SEARCH(#REF!,D10)))</xm:f>
            <xm:f>#REF!</xm:f>
            <x14:dxf>
              <fill>
                <patternFill>
                  <bgColor rgb="FFFF7C80"/>
                </patternFill>
              </fill>
            </x14:dxf>
          </x14:cfRule>
          <xm:sqref>D10</xm:sqref>
        </x14:conditionalFormatting>
        <x14:conditionalFormatting xmlns:xm="http://schemas.microsoft.com/office/excel/2006/main">
          <x14:cfRule type="containsText" priority="22" operator="containsText" id="{82F3DBBB-6F2F-478D-B526-D860599F25E6}">
            <xm:f>NOT(ISERROR(SEARCH(#REF!,D21)))</xm:f>
            <xm:f>#REF!</xm:f>
            <x14:dxf>
              <fill>
                <patternFill>
                  <bgColor theme="5" tint="0.59996337778862885"/>
                </patternFill>
              </fill>
            </x14:dxf>
          </x14:cfRule>
          <x14:cfRule type="containsText" priority="21" operator="containsText" id="{347F2C5E-F5EC-4B7E-8196-E8C40FB0DAA8}">
            <xm:f>NOT(ISERROR(SEARCH(#REF!,D21)))</xm:f>
            <xm:f>#REF!</xm:f>
            <x14:dxf>
              <fill>
                <patternFill>
                  <bgColor rgb="FFFF7C80"/>
                </patternFill>
              </fill>
            </x14:dxf>
          </x14:cfRule>
          <xm:sqref>D21</xm:sqref>
        </x14:conditionalFormatting>
        <x14:conditionalFormatting xmlns:xm="http://schemas.microsoft.com/office/excel/2006/main">
          <x14:cfRule type="containsText" priority="87" operator="containsText" id="{F5D47D3D-BA40-46DB-8466-852D9EA8FB18}">
            <xm:f>NOT(ISERROR(SEARCH(#REF!,D4)))</xm:f>
            <xm:f>#REF!</xm:f>
            <x14:dxf>
              <fill>
                <patternFill>
                  <bgColor rgb="FFFF9999"/>
                </patternFill>
              </fill>
            </x14:dxf>
          </x14:cfRule>
          <xm:sqref>D22:D32 D4:D9 D93:D97 D11:D20 D34:D37 D39:D64 D66:D72 D74:D83 D85:D87 D89 D91</xm:sqref>
        </x14:conditionalFormatting>
        <x14:conditionalFormatting xmlns:xm="http://schemas.microsoft.com/office/excel/2006/main">
          <x14:cfRule type="containsText" priority="35" operator="containsText" id="{8C204C71-15BE-48C7-A0A1-F2ED0D82A051}">
            <xm:f>NOT(ISERROR(SEARCH(#REF!,D24)))</xm:f>
            <xm:f>#REF!</xm:f>
            <x14:dxf>
              <fill>
                <patternFill>
                  <bgColor rgb="FFFF7C80"/>
                </patternFill>
              </fill>
            </x14:dxf>
          </x14:cfRule>
          <xm:sqref>D24:D27</xm:sqref>
        </x14:conditionalFormatting>
        <x14:conditionalFormatting xmlns:xm="http://schemas.microsoft.com/office/excel/2006/main">
          <x14:cfRule type="containsText" priority="32" operator="containsText" id="{AD8DBBE7-ACC9-410B-BE23-8F322FD17E6B}">
            <xm:f>NOT(ISERROR(SEARCH(#REF!,D25)))</xm:f>
            <xm:f>#REF!</xm:f>
            <x14:dxf>
              <fill>
                <patternFill>
                  <bgColor theme="5" tint="0.59996337778862885"/>
                </patternFill>
              </fill>
            </x14:dxf>
          </x14:cfRule>
          <x14:cfRule type="containsText" priority="31" operator="containsText" id="{335B4F3A-4B11-4480-B70D-8EA45BDFECFC}">
            <xm:f>NOT(ISERROR(SEARCH(#REF!,D25)))</xm:f>
            <xm:f>#REF!</xm:f>
            <x14:dxf>
              <fill>
                <patternFill>
                  <bgColor rgb="FFFF9999"/>
                </patternFill>
              </fill>
            </x14:dxf>
          </x14:cfRule>
          <xm:sqref>D25</xm:sqref>
        </x14:conditionalFormatting>
        <x14:conditionalFormatting xmlns:xm="http://schemas.microsoft.com/office/excel/2006/main">
          <x14:cfRule type="containsText" priority="36" operator="containsText" id="{F4525A5E-7EA2-4BE9-8B1F-3D584A8730C9}">
            <xm:f>NOT(ISERROR(SEARCH(#REF!,D27)))</xm:f>
            <xm:f>#REF!</xm:f>
            <x14:dxf>
              <fill>
                <patternFill>
                  <bgColor theme="5" tint="0.59996337778862885"/>
                </patternFill>
              </fill>
            </x14:dxf>
          </x14:cfRule>
          <xm:sqref>D27</xm:sqref>
        </x14:conditionalFormatting>
        <x14:conditionalFormatting xmlns:xm="http://schemas.microsoft.com/office/excel/2006/main">
          <x14:cfRule type="containsText" priority="20" operator="containsText" id="{F50C946C-DC75-4ACF-9B16-3A50D2D3A606}">
            <xm:f>NOT(ISERROR(SEARCH(#REF!,D33)))</xm:f>
            <xm:f>#REF!</xm:f>
            <x14:dxf>
              <fill>
                <patternFill>
                  <bgColor theme="5" tint="0.59996337778862885"/>
                </patternFill>
              </fill>
            </x14:dxf>
          </x14:cfRule>
          <x14:cfRule type="containsText" priority="19" operator="containsText" id="{0B620BD5-381B-4799-AB5D-8671B090270E}">
            <xm:f>NOT(ISERROR(SEARCH(#REF!,D33)))</xm:f>
            <xm:f>#REF!</xm:f>
            <x14:dxf>
              <fill>
                <patternFill>
                  <bgColor rgb="FFFF7C80"/>
                </patternFill>
              </fill>
            </x14:dxf>
          </x14:cfRule>
          <xm:sqref>D33</xm:sqref>
        </x14:conditionalFormatting>
        <x14:conditionalFormatting xmlns:xm="http://schemas.microsoft.com/office/excel/2006/main">
          <x14:cfRule type="containsText" priority="17" operator="containsText" id="{1B6E43F3-6632-45EE-9FDB-F19370765DBC}">
            <xm:f>NOT(ISERROR(SEARCH(#REF!,D38)))</xm:f>
            <xm:f>#REF!</xm:f>
            <x14:dxf>
              <fill>
                <patternFill>
                  <bgColor rgb="FFFF7C80"/>
                </patternFill>
              </fill>
            </x14:dxf>
          </x14:cfRule>
          <x14:cfRule type="containsText" priority="18" operator="containsText" id="{09DA2BDA-E506-492A-AC0D-C3E52B7245EB}">
            <xm:f>NOT(ISERROR(SEARCH(#REF!,D38)))</xm:f>
            <xm:f>#REF!</xm:f>
            <x14:dxf>
              <fill>
                <patternFill>
                  <bgColor theme="5" tint="0.59996337778862885"/>
                </patternFill>
              </fill>
            </x14:dxf>
          </x14:cfRule>
          <xm:sqref>D38</xm:sqref>
        </x14:conditionalFormatting>
        <x14:conditionalFormatting xmlns:xm="http://schemas.microsoft.com/office/excel/2006/main">
          <x14:cfRule type="containsText" priority="16" operator="containsText" id="{43467F17-6E8C-4B51-A2F9-E348376936C7}">
            <xm:f>NOT(ISERROR(SEARCH(#REF!,D65)))</xm:f>
            <xm:f>#REF!</xm:f>
            <x14:dxf>
              <fill>
                <patternFill>
                  <bgColor theme="5" tint="0.59996337778862885"/>
                </patternFill>
              </fill>
            </x14:dxf>
          </x14:cfRule>
          <x14:cfRule type="containsText" priority="15" operator="containsText" id="{FB36E207-C4DB-45E3-AE8A-D8AAAE39AA56}">
            <xm:f>NOT(ISERROR(SEARCH(#REF!,D65)))</xm:f>
            <xm:f>#REF!</xm:f>
            <x14:dxf>
              <fill>
                <patternFill>
                  <bgColor rgb="FFFF7C80"/>
                </patternFill>
              </fill>
            </x14:dxf>
          </x14:cfRule>
          <xm:sqref>D65</xm:sqref>
        </x14:conditionalFormatting>
        <x14:conditionalFormatting xmlns:xm="http://schemas.microsoft.com/office/excel/2006/main">
          <x14:cfRule type="containsText" priority="14" operator="containsText" id="{6D09D74D-EEA8-42E4-A882-C2C859F8353D}">
            <xm:f>NOT(ISERROR(SEARCH(#REF!,D73)))</xm:f>
            <xm:f>#REF!</xm:f>
            <x14:dxf>
              <fill>
                <patternFill>
                  <bgColor theme="5" tint="0.59996337778862885"/>
                </patternFill>
              </fill>
            </x14:dxf>
          </x14:cfRule>
          <x14:cfRule type="containsText" priority="13" operator="containsText" id="{47E1D0BA-B48C-4355-BBBC-B7663C5CB531}">
            <xm:f>NOT(ISERROR(SEARCH(#REF!,D73)))</xm:f>
            <xm:f>#REF!</xm:f>
            <x14:dxf>
              <fill>
                <patternFill>
                  <bgColor rgb="FFFF7C80"/>
                </patternFill>
              </fill>
            </x14:dxf>
          </x14:cfRule>
          <xm:sqref>D73</xm:sqref>
        </x14:conditionalFormatting>
        <x14:conditionalFormatting xmlns:xm="http://schemas.microsoft.com/office/excel/2006/main">
          <x14:cfRule type="containsText" priority="12" operator="containsText" id="{DE128B5E-E454-4E79-8B9C-3CC3D2A23B70}">
            <xm:f>NOT(ISERROR(SEARCH(#REF!,D84)))</xm:f>
            <xm:f>#REF!</xm:f>
            <x14:dxf>
              <fill>
                <patternFill>
                  <bgColor theme="5" tint="0.59996337778862885"/>
                </patternFill>
              </fill>
            </x14:dxf>
          </x14:cfRule>
          <x14:cfRule type="containsText" priority="11" operator="containsText" id="{19806CF5-1A1B-48C0-8090-15902F5786A9}">
            <xm:f>NOT(ISERROR(SEARCH(#REF!,D84)))</xm:f>
            <xm:f>#REF!</xm:f>
            <x14:dxf>
              <fill>
                <patternFill>
                  <bgColor rgb="FFFF7C80"/>
                </patternFill>
              </fill>
            </x14:dxf>
          </x14:cfRule>
          <xm:sqref>D84</xm:sqref>
        </x14:conditionalFormatting>
        <x14:conditionalFormatting xmlns:xm="http://schemas.microsoft.com/office/excel/2006/main">
          <x14:cfRule type="containsText" priority="10" operator="containsText" id="{2004E1F1-F9EF-42A8-B901-2D8D5A598B6E}">
            <xm:f>NOT(ISERROR(SEARCH(#REF!,D88)))</xm:f>
            <xm:f>#REF!</xm:f>
            <x14:dxf>
              <fill>
                <patternFill>
                  <bgColor theme="5" tint="0.59996337778862885"/>
                </patternFill>
              </fill>
            </x14:dxf>
          </x14:cfRule>
          <x14:cfRule type="containsText" priority="9" operator="containsText" id="{5C066DB5-0641-45DF-B200-7264EAF59C9E}">
            <xm:f>NOT(ISERROR(SEARCH(#REF!,D88)))</xm:f>
            <xm:f>#REF!</xm:f>
            <x14:dxf>
              <fill>
                <patternFill>
                  <bgColor rgb="FFFF7C80"/>
                </patternFill>
              </fill>
            </x14:dxf>
          </x14:cfRule>
          <xm:sqref>D88</xm:sqref>
        </x14:conditionalFormatting>
        <x14:conditionalFormatting xmlns:xm="http://schemas.microsoft.com/office/excel/2006/main">
          <x14:cfRule type="containsText" priority="8" operator="containsText" id="{83849BED-ADA7-4073-86CC-4BC371CB3D74}">
            <xm:f>NOT(ISERROR(SEARCH(#REF!,D90)))</xm:f>
            <xm:f>#REF!</xm:f>
            <x14:dxf>
              <fill>
                <patternFill>
                  <bgColor theme="5" tint="0.59996337778862885"/>
                </patternFill>
              </fill>
            </x14:dxf>
          </x14:cfRule>
          <x14:cfRule type="containsText" priority="7" operator="containsText" id="{403A4C15-2319-4878-933A-F55CF9FB09CB}">
            <xm:f>NOT(ISERROR(SEARCH(#REF!,D90)))</xm:f>
            <xm:f>#REF!</xm:f>
            <x14:dxf>
              <fill>
                <patternFill>
                  <bgColor rgb="FFFF7C80"/>
                </patternFill>
              </fill>
            </x14:dxf>
          </x14:cfRule>
          <xm:sqref>D90</xm:sqref>
        </x14:conditionalFormatting>
        <x14:conditionalFormatting xmlns:xm="http://schemas.microsoft.com/office/excel/2006/main">
          <x14:cfRule type="containsText" priority="5" operator="containsText" id="{F6B7BB5D-FCB7-4E0A-88EC-AA04F520D067}">
            <xm:f>NOT(ISERROR(SEARCH(#REF!,D92)))</xm:f>
            <xm:f>#REF!</xm:f>
            <x14:dxf>
              <fill>
                <patternFill>
                  <bgColor rgb="FFFF7C80"/>
                </patternFill>
              </fill>
            </x14:dxf>
          </x14:cfRule>
          <xm:sqref>D92</xm:sqref>
        </x14:conditionalFormatting>
        <x14:conditionalFormatting xmlns:xm="http://schemas.microsoft.com/office/excel/2006/main">
          <x14:cfRule type="containsText" priority="6" operator="containsText" id="{0F26B309-5323-48A6-9535-E7455B45A853}">
            <xm:f>NOT(ISERROR(SEARCH(#REF!,D92)))</xm:f>
            <xm:f>#REF!</xm:f>
            <x14:dxf>
              <fill>
                <patternFill>
                  <bgColor theme="5" tint="0.59996337778862885"/>
                </patternFill>
              </fill>
            </x14:dxf>
          </x14:cfRule>
          <xm:sqref>D92:D96</xm:sqref>
        </x14:conditionalFormatting>
        <x14:conditionalFormatting xmlns:xm="http://schemas.microsoft.com/office/excel/2006/main">
          <x14:cfRule type="containsText" priority="4" operator="containsText" id="{7CDC4EFA-ABCB-4CA8-9B87-B344A8B48F84}">
            <xm:f>NOT(ISERROR(SEARCH(#REF!,D98)))</xm:f>
            <xm:f>#REF!</xm:f>
            <x14:dxf>
              <fill>
                <patternFill>
                  <bgColor theme="5" tint="0.59996337778862885"/>
                </patternFill>
              </fill>
            </x14:dxf>
          </x14:cfRule>
          <x14:cfRule type="containsText" priority="3" operator="containsText" id="{4DBD120D-FB9D-4D7F-8BC2-6AF77CA17168}">
            <xm:f>NOT(ISERROR(SEARCH(#REF!,D98)))</xm:f>
            <xm:f>#REF!</xm:f>
            <x14:dxf>
              <fill>
                <patternFill>
                  <bgColor rgb="FFFF7C80"/>
                </patternFill>
              </fill>
            </x14:dxf>
          </x14:cfRule>
          <xm:sqref>D98:D101</xm:sqref>
        </x14:conditionalFormatting>
        <x14:conditionalFormatting xmlns:xm="http://schemas.microsoft.com/office/excel/2006/main">
          <x14:cfRule type="containsText" priority="2" operator="containsText" id="{61762936-4B1E-4404-8FC6-B10F5BE85E71}">
            <xm:f>NOT(ISERROR(SEARCH(#REF!,D105)))</xm:f>
            <xm:f>#REF!</xm:f>
            <x14:dxf>
              <fill>
                <patternFill>
                  <bgColor theme="5" tint="0.59996337778862885"/>
                </patternFill>
              </fill>
            </x14:dxf>
          </x14:cfRule>
          <x14:cfRule type="containsText" priority="1" operator="containsText" id="{EF1345F5-14E7-4CA5-AB1D-EC0809D789E7}">
            <xm:f>NOT(ISERROR(SEARCH(#REF!,D105)))</xm:f>
            <xm:f>#REF!</xm:f>
            <x14:dxf>
              <fill>
                <patternFill>
                  <bgColor rgb="FFFF7C80"/>
                </patternFill>
              </fill>
            </x14:dxf>
          </x14:cfRule>
          <xm:sqref>D105</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48"/>
  <sheetViews>
    <sheetView zoomScale="85" zoomScaleNormal="85" workbookViewId="0"/>
  </sheetViews>
  <sheetFormatPr defaultColWidth="9.140625" defaultRowHeight="15"/>
  <cols>
    <col min="1" max="1" width="10.140625" style="97" bestFit="1" customWidth="1"/>
    <col min="2" max="2" width="210.140625" style="97" customWidth="1"/>
    <col min="3" max="3" width="7.5703125" style="97" customWidth="1"/>
    <col min="4" max="4" width="11.140625" style="316" customWidth="1"/>
    <col min="5" max="5" width="48.42578125" style="316" customWidth="1"/>
    <col min="6" max="6" width="21" style="302" customWidth="1"/>
    <col min="7" max="9" width="9.140625" style="302"/>
    <col min="10" max="16384" width="9.140625" style="97"/>
  </cols>
  <sheetData>
    <row r="1" spans="1:9" ht="26.25" customHeight="1">
      <c r="A1" s="81"/>
      <c r="B1" s="100" t="s">
        <v>324</v>
      </c>
      <c r="C1" s="99"/>
      <c r="D1" s="302"/>
      <c r="E1" s="302"/>
      <c r="F1" s="97"/>
      <c r="G1" s="97"/>
      <c r="H1" s="97"/>
      <c r="I1" s="97"/>
    </row>
    <row r="2" spans="1:9" ht="15.75" thickBot="1">
      <c r="A2" s="82"/>
      <c r="B2" s="99"/>
      <c r="C2" s="99"/>
      <c r="D2" s="302"/>
      <c r="E2" s="302"/>
    </row>
    <row r="3" spans="1:9" ht="30">
      <c r="A3" s="88" t="s">
        <v>325</v>
      </c>
      <c r="B3" s="89" t="s">
        <v>326</v>
      </c>
      <c r="C3" s="207" t="s">
        <v>3</v>
      </c>
      <c r="D3" s="179" t="s">
        <v>327</v>
      </c>
      <c r="E3" s="208" t="s">
        <v>5</v>
      </c>
    </row>
    <row r="4" spans="1:9" s="304" customFormat="1" ht="30">
      <c r="A4" s="199" t="s">
        <v>328</v>
      </c>
      <c r="B4" s="50" t="s">
        <v>329</v>
      </c>
      <c r="C4" s="52" t="s">
        <v>9</v>
      </c>
      <c r="D4" s="190"/>
      <c r="E4" s="125"/>
      <c r="F4" s="303"/>
      <c r="G4" s="303"/>
      <c r="H4" s="303"/>
      <c r="I4" s="303"/>
    </row>
    <row r="5" spans="1:9" s="304" customFormat="1" ht="30" customHeight="1">
      <c r="A5" s="199" t="s">
        <v>330</v>
      </c>
      <c r="B5" s="50" t="s">
        <v>331</v>
      </c>
      <c r="C5" s="52" t="s">
        <v>9</v>
      </c>
      <c r="D5" s="190"/>
      <c r="E5" s="125"/>
      <c r="F5" s="303"/>
      <c r="G5" s="303"/>
      <c r="H5" s="303"/>
      <c r="I5" s="303"/>
    </row>
    <row r="6" spans="1:9" s="304" customFormat="1" ht="78.75" customHeight="1">
      <c r="A6" s="199" t="s">
        <v>332</v>
      </c>
      <c r="B6" s="50" t="s">
        <v>333</v>
      </c>
      <c r="C6" s="52" t="s">
        <v>9</v>
      </c>
      <c r="D6" s="190"/>
      <c r="E6" s="125"/>
      <c r="F6" s="303"/>
      <c r="G6" s="303"/>
      <c r="H6" s="303"/>
      <c r="I6" s="303"/>
    </row>
    <row r="7" spans="1:9" s="303" customFormat="1" ht="51.75" customHeight="1">
      <c r="A7" s="199" t="s">
        <v>334</v>
      </c>
      <c r="B7" s="112" t="s">
        <v>335</v>
      </c>
      <c r="C7" s="175" t="s">
        <v>9</v>
      </c>
      <c r="D7" s="205"/>
      <c r="E7" s="125"/>
    </row>
    <row r="8" spans="1:9" s="304" customFormat="1" ht="51" customHeight="1">
      <c r="A8" s="199" t="s">
        <v>336</v>
      </c>
      <c r="B8" s="50" t="s">
        <v>337</v>
      </c>
      <c r="C8" s="52" t="s">
        <v>9</v>
      </c>
      <c r="D8" s="190"/>
      <c r="E8" s="125"/>
      <c r="F8" s="303"/>
      <c r="G8" s="303"/>
      <c r="H8" s="303"/>
      <c r="I8" s="303"/>
    </row>
    <row r="9" spans="1:9" s="304" customFormat="1" ht="43.5" customHeight="1">
      <c r="A9" s="199" t="s">
        <v>338</v>
      </c>
      <c r="B9" s="50" t="s">
        <v>339</v>
      </c>
      <c r="C9" s="52" t="s">
        <v>9</v>
      </c>
      <c r="D9" s="190"/>
      <c r="E9" s="125"/>
      <c r="F9" s="303"/>
      <c r="G9" s="303"/>
      <c r="H9" s="303"/>
      <c r="I9" s="303"/>
    </row>
    <row r="10" spans="1:9" ht="30">
      <c r="A10" s="199" t="s">
        <v>340</v>
      </c>
      <c r="B10" s="23" t="s">
        <v>341</v>
      </c>
      <c r="C10" s="24" t="s">
        <v>9</v>
      </c>
      <c r="D10" s="65"/>
      <c r="E10" s="125"/>
    </row>
    <row r="11" spans="1:9" ht="40.5" customHeight="1">
      <c r="A11" s="199" t="s">
        <v>342</v>
      </c>
      <c r="B11" s="23" t="s">
        <v>343</v>
      </c>
      <c r="C11" s="24" t="s">
        <v>9</v>
      </c>
      <c r="D11" s="65"/>
      <c r="E11" s="125"/>
    </row>
    <row r="12" spans="1:9" ht="46.5" customHeight="1">
      <c r="A12" s="199" t="s">
        <v>344</v>
      </c>
      <c r="B12" s="50" t="s">
        <v>345</v>
      </c>
      <c r="C12" s="52" t="s">
        <v>9</v>
      </c>
      <c r="D12" s="190"/>
      <c r="E12" s="125"/>
    </row>
    <row r="13" spans="1:9" ht="40.5" customHeight="1">
      <c r="A13" s="199" t="s">
        <v>346</v>
      </c>
      <c r="B13" s="50" t="s">
        <v>347</v>
      </c>
      <c r="C13" s="52" t="s">
        <v>9</v>
      </c>
      <c r="D13" s="190"/>
      <c r="E13" s="125"/>
    </row>
    <row r="14" spans="1:9" ht="68.25" customHeight="1">
      <c r="A14" s="199" t="s">
        <v>348</v>
      </c>
      <c r="B14" s="23" t="s">
        <v>349</v>
      </c>
      <c r="C14" s="24" t="s">
        <v>9</v>
      </c>
      <c r="D14" s="65"/>
      <c r="E14" s="125"/>
    </row>
    <row r="15" spans="1:9" ht="36" customHeight="1">
      <c r="A15" s="34" t="s">
        <v>350</v>
      </c>
      <c r="B15" s="21" t="s">
        <v>351</v>
      </c>
      <c r="C15" s="22" t="s">
        <v>49</v>
      </c>
      <c r="D15" s="66"/>
      <c r="E15" s="115"/>
    </row>
    <row r="16" spans="1:9" s="304" customFormat="1" ht="51.75" customHeight="1">
      <c r="A16" s="199" t="s">
        <v>352</v>
      </c>
      <c r="B16" s="50" t="s">
        <v>353</v>
      </c>
      <c r="C16" s="52" t="s">
        <v>9</v>
      </c>
      <c r="D16" s="190"/>
      <c r="E16" s="191"/>
      <c r="F16" s="303"/>
      <c r="G16" s="303"/>
      <c r="H16" s="303"/>
      <c r="I16" s="303"/>
    </row>
    <row r="17" spans="1:9" s="304" customFormat="1" ht="30" customHeight="1">
      <c r="A17" s="199" t="s">
        <v>354</v>
      </c>
      <c r="B17" s="50" t="s">
        <v>355</v>
      </c>
      <c r="C17" s="52" t="s">
        <v>9</v>
      </c>
      <c r="D17" s="190"/>
      <c r="E17" s="191"/>
      <c r="F17" s="303"/>
      <c r="G17" s="303"/>
      <c r="H17" s="303"/>
      <c r="I17" s="303"/>
    </row>
    <row r="18" spans="1:9" s="304" customFormat="1" ht="45.75" customHeight="1">
      <c r="A18" s="199" t="s">
        <v>356</v>
      </c>
      <c r="B18" s="50" t="s">
        <v>357</v>
      </c>
      <c r="C18" s="52" t="s">
        <v>9</v>
      </c>
      <c r="D18" s="190"/>
      <c r="E18" s="191"/>
      <c r="F18" s="303"/>
      <c r="G18" s="303"/>
      <c r="H18" s="303"/>
      <c r="I18" s="303"/>
    </row>
    <row r="19" spans="1:9" s="304" customFormat="1" ht="44.25" customHeight="1">
      <c r="A19" s="199" t="s">
        <v>358</v>
      </c>
      <c r="B19" s="50" t="s">
        <v>359</v>
      </c>
      <c r="C19" s="52" t="s">
        <v>9</v>
      </c>
      <c r="D19" s="190"/>
      <c r="E19" s="191"/>
      <c r="F19" s="303"/>
      <c r="G19" s="303"/>
      <c r="H19" s="303"/>
      <c r="I19" s="303"/>
    </row>
    <row r="20" spans="1:9" s="304" customFormat="1" ht="44.25" customHeight="1">
      <c r="A20" s="199" t="s">
        <v>360</v>
      </c>
      <c r="B20" s="50" t="s">
        <v>361</v>
      </c>
      <c r="C20" s="52" t="s">
        <v>9</v>
      </c>
      <c r="D20" s="190"/>
      <c r="E20" s="191"/>
      <c r="F20" s="303"/>
      <c r="G20" s="303"/>
      <c r="H20" s="303"/>
      <c r="I20" s="303"/>
    </row>
    <row r="21" spans="1:9" s="304" customFormat="1" ht="45.75" customHeight="1">
      <c r="A21" s="199" t="s">
        <v>362</v>
      </c>
      <c r="B21" s="50" t="s">
        <v>363</v>
      </c>
      <c r="C21" s="52" t="s">
        <v>9</v>
      </c>
      <c r="D21" s="190"/>
      <c r="E21" s="191"/>
      <c r="F21" s="303"/>
      <c r="G21" s="303"/>
      <c r="H21" s="303"/>
      <c r="I21" s="303"/>
    </row>
    <row r="22" spans="1:9" s="304" customFormat="1" ht="30" customHeight="1">
      <c r="A22" s="199" t="s">
        <v>364</v>
      </c>
      <c r="B22" s="50" t="s">
        <v>365</v>
      </c>
      <c r="C22" s="52" t="s">
        <v>9</v>
      </c>
      <c r="D22" s="190"/>
      <c r="E22" s="191"/>
      <c r="F22" s="303"/>
      <c r="G22" s="303"/>
      <c r="H22" s="303"/>
      <c r="I22" s="303"/>
    </row>
    <row r="23" spans="1:9" s="304" customFormat="1" ht="50.25" customHeight="1">
      <c r="A23" s="199" t="s">
        <v>366</v>
      </c>
      <c r="B23" s="50" t="s">
        <v>367</v>
      </c>
      <c r="C23" s="52" t="s">
        <v>9</v>
      </c>
      <c r="D23" s="190"/>
      <c r="E23" s="191"/>
      <c r="F23" s="303"/>
      <c r="G23" s="303"/>
      <c r="H23" s="303"/>
      <c r="I23" s="303"/>
    </row>
    <row r="24" spans="1:9" s="304" customFormat="1" ht="35.25" customHeight="1">
      <c r="A24" s="199" t="s">
        <v>368</v>
      </c>
      <c r="B24" s="50" t="s">
        <v>369</v>
      </c>
      <c r="C24" s="52" t="s">
        <v>9</v>
      </c>
      <c r="D24" s="190"/>
      <c r="E24" s="191"/>
      <c r="F24" s="303"/>
      <c r="G24" s="303"/>
      <c r="H24" s="303"/>
      <c r="I24" s="303"/>
    </row>
    <row r="25" spans="1:9" s="304" customFormat="1" ht="43.5" customHeight="1">
      <c r="A25" s="199" t="s">
        <v>370</v>
      </c>
      <c r="B25" s="50" t="s">
        <v>371</v>
      </c>
      <c r="C25" s="52" t="s">
        <v>9</v>
      </c>
      <c r="D25" s="190"/>
      <c r="E25" s="191"/>
      <c r="F25" s="303"/>
      <c r="G25" s="303"/>
      <c r="H25" s="303"/>
      <c r="I25" s="303"/>
    </row>
    <row r="26" spans="1:9" s="304" customFormat="1" ht="45.75" customHeight="1">
      <c r="A26" s="199" t="s">
        <v>372</v>
      </c>
      <c r="B26" s="50" t="s">
        <v>373</v>
      </c>
      <c r="C26" s="52" t="s">
        <v>9</v>
      </c>
      <c r="D26" s="190"/>
      <c r="E26" s="191"/>
      <c r="F26" s="303"/>
      <c r="G26" s="303"/>
      <c r="H26" s="303"/>
      <c r="I26" s="303"/>
    </row>
    <row r="27" spans="1:9" s="304" customFormat="1" ht="41.25" customHeight="1">
      <c r="A27" s="199" t="s">
        <v>374</v>
      </c>
      <c r="B27" s="50" t="s">
        <v>375</v>
      </c>
      <c r="C27" s="52" t="s">
        <v>9</v>
      </c>
      <c r="D27" s="190"/>
      <c r="E27" s="191"/>
      <c r="F27" s="303"/>
      <c r="G27" s="303"/>
      <c r="H27" s="303"/>
      <c r="I27" s="303"/>
    </row>
    <row r="28" spans="1:9" s="304" customFormat="1" ht="30">
      <c r="A28" s="199" t="s">
        <v>376</v>
      </c>
      <c r="B28" s="50" t="s">
        <v>377</v>
      </c>
      <c r="C28" s="52" t="s">
        <v>9</v>
      </c>
      <c r="D28" s="190"/>
      <c r="E28" s="191"/>
      <c r="F28" s="303"/>
      <c r="G28" s="303"/>
      <c r="H28" s="303"/>
      <c r="I28" s="303"/>
    </row>
    <row r="29" spans="1:9" s="304" customFormat="1" ht="41.25" customHeight="1">
      <c r="A29" s="193" t="s">
        <v>378</v>
      </c>
      <c r="B29" s="29" t="s">
        <v>379</v>
      </c>
      <c r="C29" s="168" t="s">
        <v>49</v>
      </c>
      <c r="D29" s="169"/>
      <c r="E29" s="203"/>
      <c r="F29" s="303"/>
      <c r="G29" s="303"/>
      <c r="H29" s="303"/>
      <c r="I29" s="303"/>
    </row>
    <row r="30" spans="1:9" s="304" customFormat="1" ht="48" customHeight="1">
      <c r="A30" s="199" t="s">
        <v>380</v>
      </c>
      <c r="B30" s="50" t="s">
        <v>381</v>
      </c>
      <c r="C30" s="52" t="s">
        <v>9</v>
      </c>
      <c r="D30" s="190"/>
      <c r="E30" s="191"/>
      <c r="F30" s="303"/>
      <c r="G30" s="303"/>
      <c r="H30" s="303"/>
      <c r="I30" s="303"/>
    </row>
    <row r="31" spans="1:9" s="304" customFormat="1" ht="46.5" customHeight="1">
      <c r="A31" s="199" t="s">
        <v>382</v>
      </c>
      <c r="B31" s="210" t="s">
        <v>383</v>
      </c>
      <c r="C31" s="52" t="s">
        <v>9</v>
      </c>
      <c r="D31" s="209"/>
      <c r="E31" s="191"/>
      <c r="F31" s="303"/>
      <c r="G31" s="303"/>
      <c r="H31" s="303"/>
      <c r="I31" s="303"/>
    </row>
    <row r="32" spans="1:9" s="304" customFormat="1" ht="48" customHeight="1">
      <c r="A32" s="199" t="s">
        <v>384</v>
      </c>
      <c r="B32" s="301" t="s">
        <v>385</v>
      </c>
      <c r="C32" s="305" t="s">
        <v>9</v>
      </c>
      <c r="D32" s="190"/>
      <c r="E32" s="191"/>
      <c r="F32" s="303"/>
      <c r="G32" s="303"/>
      <c r="H32" s="303"/>
      <c r="I32" s="303"/>
    </row>
    <row r="33" spans="1:9" s="304" customFormat="1" ht="51" customHeight="1">
      <c r="A33" s="199" t="s">
        <v>386</v>
      </c>
      <c r="B33" s="301" t="s">
        <v>387</v>
      </c>
      <c r="C33" s="305" t="s">
        <v>9</v>
      </c>
      <c r="D33" s="190"/>
      <c r="E33" s="191"/>
      <c r="F33" s="303"/>
      <c r="G33" s="303"/>
      <c r="H33" s="303"/>
      <c r="I33" s="303"/>
    </row>
    <row r="34" spans="1:9" s="304" customFormat="1" ht="45" customHeight="1">
      <c r="A34" s="199" t="s">
        <v>388</v>
      </c>
      <c r="B34" s="301" t="s">
        <v>389</v>
      </c>
      <c r="C34" s="305" t="s">
        <v>9</v>
      </c>
      <c r="D34" s="209"/>
      <c r="E34" s="191"/>
      <c r="F34" s="303"/>
      <c r="G34" s="303"/>
      <c r="H34" s="303"/>
      <c r="I34" s="303"/>
    </row>
    <row r="35" spans="1:9" s="304" customFormat="1" ht="42" customHeight="1">
      <c r="A35" s="306" t="s">
        <v>390</v>
      </c>
      <c r="B35" s="219" t="s">
        <v>391</v>
      </c>
      <c r="C35" s="220" t="s">
        <v>49</v>
      </c>
      <c r="D35" s="169"/>
      <c r="E35" s="203"/>
      <c r="F35" s="303"/>
      <c r="G35" s="303"/>
      <c r="H35" s="303"/>
      <c r="I35" s="303"/>
    </row>
    <row r="36" spans="1:9" s="304" customFormat="1" ht="42" customHeight="1" thickBot="1">
      <c r="A36" s="199" t="s">
        <v>392</v>
      </c>
      <c r="B36" s="221" t="s">
        <v>393</v>
      </c>
      <c r="C36" s="52" t="s">
        <v>9</v>
      </c>
      <c r="D36" s="201"/>
      <c r="E36" s="191"/>
      <c r="F36" s="303"/>
      <c r="G36" s="303"/>
      <c r="H36" s="303"/>
      <c r="I36" s="303"/>
    </row>
    <row r="37" spans="1:9" s="304" customFormat="1" ht="30">
      <c r="A37" s="88" t="s">
        <v>394</v>
      </c>
      <c r="B37" s="211" t="s">
        <v>395</v>
      </c>
      <c r="C37" s="212" t="s">
        <v>3</v>
      </c>
      <c r="D37" s="213" t="s">
        <v>327</v>
      </c>
      <c r="E37" s="214" t="s">
        <v>5</v>
      </c>
      <c r="F37" s="303"/>
      <c r="G37" s="303"/>
      <c r="H37" s="303"/>
      <c r="I37" s="303"/>
    </row>
    <row r="38" spans="1:9" s="304" customFormat="1" ht="31.5" customHeight="1">
      <c r="A38" s="307" t="s">
        <v>396</v>
      </c>
      <c r="B38" s="160" t="s">
        <v>397</v>
      </c>
      <c r="C38" s="175" t="s">
        <v>9</v>
      </c>
      <c r="D38" s="205"/>
      <c r="E38" s="301"/>
      <c r="F38" s="303"/>
      <c r="G38" s="303"/>
      <c r="H38" s="303"/>
      <c r="I38" s="303"/>
    </row>
    <row r="39" spans="1:9" s="304" customFormat="1" ht="30">
      <c r="A39" s="307" t="s">
        <v>398</v>
      </c>
      <c r="B39" s="160" t="s">
        <v>399</v>
      </c>
      <c r="C39" s="175" t="s">
        <v>9</v>
      </c>
      <c r="D39" s="205"/>
      <c r="E39" s="301"/>
      <c r="F39" s="303"/>
      <c r="G39" s="303"/>
      <c r="H39" s="303"/>
      <c r="I39" s="303"/>
    </row>
    <row r="40" spans="1:9" s="304" customFormat="1" ht="33" customHeight="1">
      <c r="A40" s="307" t="s">
        <v>400</v>
      </c>
      <c r="B40" s="160" t="s">
        <v>401</v>
      </c>
      <c r="C40" s="175" t="s">
        <v>9</v>
      </c>
      <c r="D40" s="205"/>
      <c r="E40" s="301"/>
      <c r="F40" s="303"/>
      <c r="G40" s="303"/>
      <c r="H40" s="303"/>
      <c r="I40" s="303"/>
    </row>
    <row r="41" spans="1:9" s="304" customFormat="1" ht="75" customHeight="1">
      <c r="A41" s="307" t="s">
        <v>402</v>
      </c>
      <c r="B41" s="160" t="s">
        <v>403</v>
      </c>
      <c r="C41" s="175" t="s">
        <v>9</v>
      </c>
      <c r="D41" s="205"/>
      <c r="E41" s="301"/>
      <c r="F41" s="303"/>
      <c r="G41" s="303"/>
      <c r="H41" s="303"/>
      <c r="I41" s="303"/>
    </row>
    <row r="42" spans="1:9" ht="30">
      <c r="A42" s="88" t="s">
        <v>404</v>
      </c>
      <c r="B42" s="91" t="s">
        <v>405</v>
      </c>
      <c r="C42" s="215" t="s">
        <v>3</v>
      </c>
      <c r="D42" s="215" t="s">
        <v>327</v>
      </c>
      <c r="E42" s="216" t="s">
        <v>5</v>
      </c>
    </row>
    <row r="43" spans="1:9" s="304" customFormat="1" ht="30">
      <c r="A43" s="189" t="s">
        <v>406</v>
      </c>
      <c r="B43" s="166" t="s">
        <v>407</v>
      </c>
      <c r="C43" s="159" t="s">
        <v>9</v>
      </c>
      <c r="D43" s="190"/>
      <c r="E43" s="301"/>
      <c r="F43" s="303"/>
      <c r="G43" s="303"/>
      <c r="H43" s="303"/>
      <c r="I43" s="303"/>
    </row>
    <row r="44" spans="1:9" s="304" customFormat="1" ht="46.5" customHeight="1">
      <c r="A44" s="193" t="s">
        <v>408</v>
      </c>
      <c r="B44" s="29" t="s">
        <v>409</v>
      </c>
      <c r="C44" s="168" t="s">
        <v>49</v>
      </c>
      <c r="D44" s="169"/>
      <c r="E44" s="203"/>
      <c r="F44" s="303"/>
      <c r="G44" s="303"/>
      <c r="H44" s="303"/>
      <c r="I44" s="303"/>
    </row>
    <row r="45" spans="1:9" s="304" customFormat="1" ht="30">
      <c r="A45" s="193" t="s">
        <v>410</v>
      </c>
      <c r="B45" s="29" t="s">
        <v>411</v>
      </c>
      <c r="C45" s="168" t="s">
        <v>49</v>
      </c>
      <c r="D45" s="169"/>
      <c r="E45" s="203"/>
      <c r="F45" s="303"/>
      <c r="G45" s="303"/>
      <c r="H45" s="303"/>
      <c r="I45" s="303"/>
    </row>
    <row r="46" spans="1:9" s="304" customFormat="1" ht="30">
      <c r="A46" s="189" t="s">
        <v>412</v>
      </c>
      <c r="B46" s="166" t="s">
        <v>413</v>
      </c>
      <c r="C46" s="159" t="s">
        <v>9</v>
      </c>
      <c r="D46" s="190"/>
      <c r="E46" s="301"/>
      <c r="F46" s="303"/>
      <c r="G46" s="303"/>
      <c r="H46" s="303"/>
      <c r="I46" s="303"/>
    </row>
    <row r="47" spans="1:9" s="304" customFormat="1" ht="30.75" thickBot="1">
      <c r="A47" s="193" t="s">
        <v>414</v>
      </c>
      <c r="B47" s="29" t="s">
        <v>415</v>
      </c>
      <c r="C47" s="168" t="s">
        <v>49</v>
      </c>
      <c r="D47" s="169"/>
      <c r="E47" s="203"/>
      <c r="F47" s="303"/>
      <c r="G47" s="303"/>
      <c r="H47" s="303"/>
      <c r="I47" s="303"/>
    </row>
    <row r="48" spans="1:9" ht="30">
      <c r="A48" s="88" t="s">
        <v>416</v>
      </c>
      <c r="B48" s="89" t="s">
        <v>417</v>
      </c>
      <c r="C48" s="207" t="s">
        <v>3</v>
      </c>
      <c r="D48" s="179" t="s">
        <v>327</v>
      </c>
      <c r="E48" s="208" t="s">
        <v>5</v>
      </c>
    </row>
    <row r="49" spans="1:5" ht="30">
      <c r="A49" s="47" t="s">
        <v>418</v>
      </c>
      <c r="B49" s="25" t="s">
        <v>419</v>
      </c>
      <c r="C49" s="26" t="s">
        <v>9</v>
      </c>
      <c r="D49" s="65"/>
      <c r="E49" s="308"/>
    </row>
    <row r="50" spans="1:5" ht="45">
      <c r="A50" s="47" t="s">
        <v>420</v>
      </c>
      <c r="B50" s="25" t="s">
        <v>421</v>
      </c>
      <c r="C50" s="26" t="s">
        <v>9</v>
      </c>
      <c r="D50" s="65"/>
      <c r="E50" s="308"/>
    </row>
    <row r="51" spans="1:5" ht="60">
      <c r="A51" s="47" t="s">
        <v>422</v>
      </c>
      <c r="B51" s="25" t="s">
        <v>423</v>
      </c>
      <c r="C51" s="26" t="s">
        <v>9</v>
      </c>
      <c r="D51" s="65"/>
      <c r="E51" s="308"/>
    </row>
    <row r="52" spans="1:5" ht="30.75" thickBot="1">
      <c r="A52" s="47" t="s">
        <v>424</v>
      </c>
      <c r="B52" s="25" t="s">
        <v>425</v>
      </c>
      <c r="C52" s="26" t="s">
        <v>9</v>
      </c>
      <c r="D52" s="65"/>
      <c r="E52" s="308"/>
    </row>
    <row r="53" spans="1:5" ht="30">
      <c r="A53" s="88" t="s">
        <v>426</v>
      </c>
      <c r="B53" s="89" t="s">
        <v>427</v>
      </c>
      <c r="C53" s="207" t="s">
        <v>3</v>
      </c>
      <c r="D53" s="179" t="s">
        <v>327</v>
      </c>
      <c r="E53" s="208" t="s">
        <v>5</v>
      </c>
    </row>
    <row r="54" spans="1:5" ht="47.25" customHeight="1">
      <c r="A54" s="34" t="s">
        <v>428</v>
      </c>
      <c r="B54" s="21" t="s">
        <v>429</v>
      </c>
      <c r="C54" s="22" t="s">
        <v>49</v>
      </c>
      <c r="D54" s="66"/>
      <c r="E54" s="115"/>
    </row>
    <row r="55" spans="1:5" ht="30.75" thickBot="1">
      <c r="A55" s="309" t="s">
        <v>430</v>
      </c>
      <c r="B55" s="23" t="s">
        <v>431</v>
      </c>
      <c r="C55" s="24" t="s">
        <v>9</v>
      </c>
      <c r="D55" s="65"/>
      <c r="E55" s="308"/>
    </row>
    <row r="56" spans="1:5" ht="30">
      <c r="A56" s="88" t="s">
        <v>432</v>
      </c>
      <c r="B56" s="89" t="s">
        <v>433</v>
      </c>
      <c r="C56" s="207" t="s">
        <v>3</v>
      </c>
      <c r="D56" s="179" t="s">
        <v>327</v>
      </c>
      <c r="E56" s="208" t="s">
        <v>5</v>
      </c>
    </row>
    <row r="57" spans="1:5" ht="30">
      <c r="A57" s="47" t="s">
        <v>434</v>
      </c>
      <c r="B57" s="25" t="s">
        <v>435</v>
      </c>
      <c r="C57" s="26" t="s">
        <v>9</v>
      </c>
      <c r="D57" s="65"/>
      <c r="E57" s="308"/>
    </row>
    <row r="58" spans="1:5" ht="30">
      <c r="A58" s="47" t="s">
        <v>436</v>
      </c>
      <c r="B58" s="25" t="s">
        <v>437</v>
      </c>
      <c r="C58" s="26" t="s">
        <v>9</v>
      </c>
      <c r="D58" s="65"/>
      <c r="E58" s="308"/>
    </row>
    <row r="59" spans="1:5" ht="30">
      <c r="A59" s="47" t="s">
        <v>438</v>
      </c>
      <c r="B59" s="23" t="s">
        <v>439</v>
      </c>
      <c r="C59" s="24" t="s">
        <v>9</v>
      </c>
      <c r="D59" s="65"/>
      <c r="E59" s="308"/>
    </row>
    <row r="60" spans="1:5" ht="30.75" thickBot="1">
      <c r="A60" s="47" t="s">
        <v>440</v>
      </c>
      <c r="B60" s="23" t="s">
        <v>441</v>
      </c>
      <c r="C60" s="24" t="s">
        <v>9</v>
      </c>
      <c r="D60" s="65"/>
      <c r="E60" s="308"/>
    </row>
    <row r="61" spans="1:5" ht="30">
      <c r="A61" s="88" t="s">
        <v>442</v>
      </c>
      <c r="B61" s="89" t="s">
        <v>443</v>
      </c>
      <c r="C61" s="207" t="s">
        <v>3</v>
      </c>
      <c r="D61" s="179" t="s">
        <v>327</v>
      </c>
      <c r="E61" s="208" t="s">
        <v>5</v>
      </c>
    </row>
    <row r="62" spans="1:5" ht="75">
      <c r="A62" s="33" t="s">
        <v>444</v>
      </c>
      <c r="B62" s="23" t="s">
        <v>445</v>
      </c>
      <c r="C62" s="24" t="s">
        <v>9</v>
      </c>
      <c r="D62" s="67"/>
      <c r="E62" s="308"/>
    </row>
    <row r="63" spans="1:5" ht="81" customHeight="1" thickBot="1">
      <c r="A63" s="34" t="s">
        <v>446</v>
      </c>
      <c r="B63" s="21" t="s">
        <v>447</v>
      </c>
      <c r="C63" s="22" t="s">
        <v>49</v>
      </c>
      <c r="D63" s="66"/>
      <c r="E63" s="115"/>
    </row>
    <row r="64" spans="1:5" ht="30">
      <c r="A64" s="88" t="s">
        <v>448</v>
      </c>
      <c r="B64" s="89" t="s">
        <v>449</v>
      </c>
      <c r="C64" s="207" t="s">
        <v>3</v>
      </c>
      <c r="D64" s="179" t="s">
        <v>327</v>
      </c>
      <c r="E64" s="208" t="s">
        <v>5</v>
      </c>
    </row>
    <row r="65" spans="1:5" ht="51" customHeight="1">
      <c r="A65" s="310" t="s">
        <v>450</v>
      </c>
      <c r="B65" s="23" t="s">
        <v>451</v>
      </c>
      <c r="C65" s="24" t="s">
        <v>9</v>
      </c>
      <c r="D65" s="65"/>
      <c r="E65" s="308"/>
    </row>
    <row r="66" spans="1:5" ht="55.5" customHeight="1">
      <c r="A66" s="309" t="s">
        <v>452</v>
      </c>
      <c r="B66" s="23" t="s">
        <v>453</v>
      </c>
      <c r="C66" s="24" t="s">
        <v>9</v>
      </c>
      <c r="D66" s="65"/>
      <c r="E66" s="308"/>
    </row>
    <row r="67" spans="1:5" ht="45">
      <c r="A67" s="309" t="s">
        <v>454</v>
      </c>
      <c r="B67" s="23" t="s">
        <v>455</v>
      </c>
      <c r="C67" s="24" t="s">
        <v>9</v>
      </c>
      <c r="D67" s="65"/>
      <c r="E67" s="308"/>
    </row>
    <row r="68" spans="1:5" ht="45">
      <c r="A68" s="309" t="s">
        <v>456</v>
      </c>
      <c r="B68" s="23" t="s">
        <v>457</v>
      </c>
      <c r="C68" s="24" t="s">
        <v>9</v>
      </c>
      <c r="D68" s="65"/>
      <c r="E68" s="308"/>
    </row>
    <row r="69" spans="1:5" ht="59.25" customHeight="1">
      <c r="A69" s="309" t="s">
        <v>458</v>
      </c>
      <c r="B69" s="23" t="s">
        <v>459</v>
      </c>
      <c r="C69" s="24" t="s">
        <v>9</v>
      </c>
      <c r="D69" s="65"/>
      <c r="E69" s="308"/>
    </row>
    <row r="70" spans="1:5" ht="48.75" customHeight="1">
      <c r="A70" s="309" t="s">
        <v>460</v>
      </c>
      <c r="B70" s="23" t="s">
        <v>461</v>
      </c>
      <c r="C70" s="24" t="s">
        <v>9</v>
      </c>
      <c r="D70" s="65"/>
      <c r="E70" s="308"/>
    </row>
    <row r="71" spans="1:5" ht="66.75" customHeight="1">
      <c r="A71" s="309" t="s">
        <v>462</v>
      </c>
      <c r="B71" s="23" t="s">
        <v>463</v>
      </c>
      <c r="C71" s="24" t="s">
        <v>9</v>
      </c>
      <c r="D71" s="65"/>
      <c r="E71" s="308"/>
    </row>
    <row r="72" spans="1:5" ht="46.5" customHeight="1">
      <c r="A72" s="34" t="s">
        <v>464</v>
      </c>
      <c r="B72" s="21" t="s">
        <v>465</v>
      </c>
      <c r="C72" s="22" t="s">
        <v>49</v>
      </c>
      <c r="D72" s="66"/>
      <c r="E72" s="127"/>
    </row>
    <row r="73" spans="1:5" ht="53.25" customHeight="1" thickBot="1">
      <c r="A73" s="34" t="s">
        <v>466</v>
      </c>
      <c r="B73" s="21" t="s">
        <v>467</v>
      </c>
      <c r="C73" s="22" t="s">
        <v>49</v>
      </c>
      <c r="D73" s="66"/>
      <c r="E73" s="115"/>
    </row>
    <row r="74" spans="1:5" ht="30">
      <c r="A74" s="88" t="s">
        <v>468</v>
      </c>
      <c r="B74" s="89" t="s">
        <v>469</v>
      </c>
      <c r="C74" s="207" t="s">
        <v>3</v>
      </c>
      <c r="D74" s="179" t="s">
        <v>327</v>
      </c>
      <c r="E74" s="208" t="s">
        <v>5</v>
      </c>
    </row>
    <row r="75" spans="1:5" ht="30" customHeight="1">
      <c r="A75" s="33" t="s">
        <v>470</v>
      </c>
      <c r="B75" s="23" t="s">
        <v>471</v>
      </c>
      <c r="C75" s="24" t="s">
        <v>9</v>
      </c>
      <c r="D75" s="65"/>
      <c r="E75" s="308"/>
    </row>
    <row r="76" spans="1:5" ht="30">
      <c r="A76" s="33" t="s">
        <v>472</v>
      </c>
      <c r="B76" s="23" t="s">
        <v>473</v>
      </c>
      <c r="C76" s="24" t="s">
        <v>9</v>
      </c>
      <c r="D76" s="65"/>
      <c r="E76" s="308"/>
    </row>
    <row r="77" spans="1:5" ht="30">
      <c r="A77" s="33" t="s">
        <v>474</v>
      </c>
      <c r="B77" s="23" t="s">
        <v>475</v>
      </c>
      <c r="C77" s="24" t="s">
        <v>9</v>
      </c>
      <c r="D77" s="65"/>
      <c r="E77" s="308"/>
    </row>
    <row r="78" spans="1:5" ht="30">
      <c r="A78" s="33" t="s">
        <v>476</v>
      </c>
      <c r="B78" s="25" t="s">
        <v>477</v>
      </c>
      <c r="C78" s="26" t="s">
        <v>9</v>
      </c>
      <c r="D78" s="65"/>
      <c r="E78" s="308"/>
    </row>
    <row r="79" spans="1:5" ht="31.5" customHeight="1">
      <c r="A79" s="33" t="s">
        <v>478</v>
      </c>
      <c r="B79" s="25" t="s">
        <v>479</v>
      </c>
      <c r="C79" s="26" t="s">
        <v>9</v>
      </c>
      <c r="D79" s="65"/>
      <c r="E79" s="308"/>
    </row>
    <row r="80" spans="1:5" ht="34.5" customHeight="1" thickBot="1">
      <c r="A80" s="33" t="s">
        <v>480</v>
      </c>
      <c r="B80" s="25" t="s">
        <v>481</v>
      </c>
      <c r="C80" s="26" t="s">
        <v>9</v>
      </c>
      <c r="D80" s="65"/>
      <c r="E80" s="308"/>
    </row>
    <row r="81" spans="1:5" ht="30">
      <c r="A81" s="88" t="s">
        <v>482</v>
      </c>
      <c r="B81" s="89" t="s">
        <v>483</v>
      </c>
      <c r="C81" s="207" t="s">
        <v>3</v>
      </c>
      <c r="D81" s="179" t="s">
        <v>327</v>
      </c>
      <c r="E81" s="208" t="s">
        <v>5</v>
      </c>
    </row>
    <row r="82" spans="1:5" ht="30">
      <c r="A82" s="47" t="s">
        <v>484</v>
      </c>
      <c r="B82" s="25" t="s">
        <v>485</v>
      </c>
      <c r="C82" s="26" t="s">
        <v>9</v>
      </c>
      <c r="D82" s="65"/>
      <c r="E82" s="308"/>
    </row>
    <row r="83" spans="1:5" ht="23.25" customHeight="1">
      <c r="A83" s="47" t="s">
        <v>486</v>
      </c>
      <c r="B83" s="25" t="s">
        <v>487</v>
      </c>
      <c r="C83" s="26" t="s">
        <v>9</v>
      </c>
      <c r="D83" s="65"/>
      <c r="E83" s="308"/>
    </row>
    <row r="84" spans="1:5" ht="30">
      <c r="A84" s="47" t="s">
        <v>488</v>
      </c>
      <c r="B84" s="25" t="s">
        <v>489</v>
      </c>
      <c r="C84" s="26" t="s">
        <v>9</v>
      </c>
      <c r="D84" s="65"/>
      <c r="E84" s="308"/>
    </row>
    <row r="85" spans="1:5" ht="30">
      <c r="A85" s="47" t="s">
        <v>490</v>
      </c>
      <c r="B85" s="25" t="s">
        <v>491</v>
      </c>
      <c r="C85" s="26" t="s">
        <v>9</v>
      </c>
      <c r="D85" s="65"/>
      <c r="E85" s="308"/>
    </row>
    <row r="86" spans="1:5" ht="30">
      <c r="A86" s="47" t="s">
        <v>492</v>
      </c>
      <c r="B86" s="28" t="s">
        <v>493</v>
      </c>
      <c r="C86" s="24" t="s">
        <v>9</v>
      </c>
      <c r="D86" s="65"/>
      <c r="E86" s="308"/>
    </row>
    <row r="87" spans="1:5" ht="30">
      <c r="A87" s="47" t="s">
        <v>494</v>
      </c>
      <c r="B87" s="23" t="s">
        <v>495</v>
      </c>
      <c r="C87" s="24" t="s">
        <v>9</v>
      </c>
      <c r="D87" s="65"/>
      <c r="E87" s="308"/>
    </row>
    <row r="88" spans="1:5" ht="30">
      <c r="A88" s="47" t="s">
        <v>496</v>
      </c>
      <c r="B88" s="25" t="s">
        <v>497</v>
      </c>
      <c r="C88" s="26" t="s">
        <v>9</v>
      </c>
      <c r="D88" s="65"/>
      <c r="E88" s="308"/>
    </row>
    <row r="89" spans="1:5" ht="75">
      <c r="A89" s="47" t="s">
        <v>498</v>
      </c>
      <c r="B89" s="25" t="s">
        <v>499</v>
      </c>
      <c r="C89" s="26" t="s">
        <v>9</v>
      </c>
      <c r="D89" s="65"/>
      <c r="E89" s="308"/>
    </row>
    <row r="90" spans="1:5" ht="60" customHeight="1" thickBot="1">
      <c r="A90" s="47" t="s">
        <v>500</v>
      </c>
      <c r="B90" s="166" t="s">
        <v>501</v>
      </c>
      <c r="C90" s="26" t="s">
        <v>9</v>
      </c>
      <c r="D90" s="65"/>
      <c r="E90" s="308"/>
    </row>
    <row r="91" spans="1:5" ht="30">
      <c r="A91" s="88" t="s">
        <v>502</v>
      </c>
      <c r="B91" s="89" t="s">
        <v>503</v>
      </c>
      <c r="C91" s="207" t="s">
        <v>3</v>
      </c>
      <c r="D91" s="179" t="s">
        <v>327</v>
      </c>
      <c r="E91" s="208" t="s">
        <v>5</v>
      </c>
    </row>
    <row r="92" spans="1:5" ht="65.25" customHeight="1" thickBot="1">
      <c r="A92" s="47" t="s">
        <v>504</v>
      </c>
      <c r="B92" s="25" t="s">
        <v>505</v>
      </c>
      <c r="C92" s="26" t="s">
        <v>9</v>
      </c>
      <c r="D92" s="65"/>
      <c r="E92" s="308"/>
    </row>
    <row r="93" spans="1:5" ht="30">
      <c r="A93" s="88" t="s">
        <v>506</v>
      </c>
      <c r="B93" s="89" t="s">
        <v>507</v>
      </c>
      <c r="C93" s="207" t="s">
        <v>3</v>
      </c>
      <c r="D93" s="179" t="s">
        <v>327</v>
      </c>
      <c r="E93" s="208" t="s">
        <v>5</v>
      </c>
    </row>
    <row r="94" spans="1:5" ht="31.5" customHeight="1">
      <c r="A94" s="47" t="s">
        <v>508</v>
      </c>
      <c r="B94" s="25" t="s">
        <v>509</v>
      </c>
      <c r="C94" s="26" t="s">
        <v>9</v>
      </c>
      <c r="D94" s="65"/>
      <c r="E94" s="308"/>
    </row>
    <row r="95" spans="1:5" ht="30">
      <c r="A95" s="47" t="s">
        <v>510</v>
      </c>
      <c r="B95" s="25" t="s">
        <v>511</v>
      </c>
      <c r="C95" s="26" t="s">
        <v>9</v>
      </c>
      <c r="D95" s="65"/>
      <c r="E95" s="308"/>
    </row>
    <row r="96" spans="1:5" ht="30">
      <c r="A96" s="47" t="s">
        <v>512</v>
      </c>
      <c r="B96" s="25" t="s">
        <v>513</v>
      </c>
      <c r="C96" s="26" t="s">
        <v>9</v>
      </c>
      <c r="D96" s="65"/>
      <c r="E96" s="308"/>
    </row>
    <row r="97" spans="1:5" ht="30.75" thickBot="1">
      <c r="A97" s="47" t="s">
        <v>514</v>
      </c>
      <c r="B97" s="25" t="s">
        <v>515</v>
      </c>
      <c r="C97" s="26" t="s">
        <v>9</v>
      </c>
      <c r="D97" s="65"/>
      <c r="E97" s="308"/>
    </row>
    <row r="98" spans="1:5" ht="30">
      <c r="A98" s="88" t="s">
        <v>516</v>
      </c>
      <c r="B98" s="89" t="s">
        <v>517</v>
      </c>
      <c r="C98" s="207" t="s">
        <v>3</v>
      </c>
      <c r="D98" s="179" t="s">
        <v>327</v>
      </c>
      <c r="E98" s="208" t="s">
        <v>5</v>
      </c>
    </row>
    <row r="99" spans="1:5" ht="30.75" thickBot="1">
      <c r="A99" s="47" t="s">
        <v>518</v>
      </c>
      <c r="B99" s="25" t="s">
        <v>519</v>
      </c>
      <c r="C99" s="26" t="s">
        <v>9</v>
      </c>
      <c r="D99" s="65"/>
      <c r="E99" s="308"/>
    </row>
    <row r="100" spans="1:5" ht="30">
      <c r="A100" s="88" t="s">
        <v>520</v>
      </c>
      <c r="B100" s="89" t="s">
        <v>521</v>
      </c>
      <c r="C100" s="207" t="s">
        <v>3</v>
      </c>
      <c r="D100" s="179" t="s">
        <v>327</v>
      </c>
      <c r="E100" s="208" t="s">
        <v>5</v>
      </c>
    </row>
    <row r="101" spans="1:5" ht="38.25" customHeight="1">
      <c r="A101" s="47" t="s">
        <v>522</v>
      </c>
      <c r="B101" s="25" t="s">
        <v>523</v>
      </c>
      <c r="C101" s="26" t="s">
        <v>9</v>
      </c>
      <c r="D101" s="65"/>
      <c r="E101" s="308"/>
    </row>
    <row r="102" spans="1:5" ht="30">
      <c r="A102" s="47" t="s">
        <v>524</v>
      </c>
      <c r="B102" s="25" t="s">
        <v>525</v>
      </c>
      <c r="C102" s="26" t="s">
        <v>9</v>
      </c>
      <c r="D102" s="65"/>
      <c r="E102" s="308"/>
    </row>
    <row r="103" spans="1:5" ht="30">
      <c r="A103" s="47" t="s">
        <v>526</v>
      </c>
      <c r="B103" s="25" t="s">
        <v>527</v>
      </c>
      <c r="C103" s="26" t="s">
        <v>9</v>
      </c>
      <c r="D103" s="65"/>
      <c r="E103" s="308"/>
    </row>
    <row r="104" spans="1:5" ht="30">
      <c r="A104" s="47" t="s">
        <v>528</v>
      </c>
      <c r="B104" s="25" t="s">
        <v>529</v>
      </c>
      <c r="C104" s="26" t="s">
        <v>9</v>
      </c>
      <c r="D104" s="65"/>
      <c r="E104" s="308"/>
    </row>
    <row r="105" spans="1:5" ht="30">
      <c r="A105" s="47" t="s">
        <v>530</v>
      </c>
      <c r="B105" s="25" t="s">
        <v>531</v>
      </c>
      <c r="C105" s="26" t="s">
        <v>9</v>
      </c>
      <c r="D105" s="65"/>
      <c r="E105" s="308"/>
    </row>
    <row r="106" spans="1:5" ht="30">
      <c r="A106" s="47" t="s">
        <v>532</v>
      </c>
      <c r="B106" s="25" t="s">
        <v>533</v>
      </c>
      <c r="C106" s="26" t="s">
        <v>9</v>
      </c>
      <c r="D106" s="65"/>
      <c r="E106" s="308"/>
    </row>
    <row r="107" spans="1:5" ht="30">
      <c r="A107" s="47" t="s">
        <v>534</v>
      </c>
      <c r="B107" s="25" t="s">
        <v>535</v>
      </c>
      <c r="C107" s="26" t="s">
        <v>9</v>
      </c>
      <c r="D107" s="65"/>
      <c r="E107" s="308"/>
    </row>
    <row r="108" spans="1:5" ht="51.75" customHeight="1">
      <c r="A108" s="47" t="s">
        <v>536</v>
      </c>
      <c r="B108" s="25" t="s">
        <v>537</v>
      </c>
      <c r="C108" s="26" t="s">
        <v>9</v>
      </c>
      <c r="D108" s="65"/>
      <c r="E108" s="308"/>
    </row>
    <row r="109" spans="1:5" ht="45">
      <c r="A109" s="47" t="s">
        <v>538</v>
      </c>
      <c r="B109" s="25" t="s">
        <v>539</v>
      </c>
      <c r="C109" s="26" t="s">
        <v>9</v>
      </c>
      <c r="D109" s="65"/>
      <c r="E109" s="308"/>
    </row>
    <row r="110" spans="1:5" ht="30">
      <c r="A110" s="47" t="s">
        <v>540</v>
      </c>
      <c r="B110" s="25" t="s">
        <v>541</v>
      </c>
      <c r="C110" s="26" t="s">
        <v>9</v>
      </c>
      <c r="D110" s="65"/>
      <c r="E110" s="308"/>
    </row>
    <row r="111" spans="1:5" ht="30">
      <c r="A111" s="47" t="s">
        <v>542</v>
      </c>
      <c r="B111" s="25" t="s">
        <v>543</v>
      </c>
      <c r="C111" s="26" t="s">
        <v>9</v>
      </c>
      <c r="D111" s="65"/>
      <c r="E111" s="308"/>
    </row>
    <row r="112" spans="1:5" ht="30">
      <c r="A112" s="311" t="s">
        <v>544</v>
      </c>
      <c r="B112" s="29" t="s">
        <v>545</v>
      </c>
      <c r="C112" s="22" t="s">
        <v>49</v>
      </c>
      <c r="D112" s="66"/>
      <c r="E112" s="114"/>
    </row>
    <row r="113" spans="1:6" ht="45.75" thickBot="1">
      <c r="A113" s="311" t="s">
        <v>546</v>
      </c>
      <c r="B113" s="21" t="s">
        <v>547</v>
      </c>
      <c r="C113" s="22" t="s">
        <v>49</v>
      </c>
      <c r="D113" s="66"/>
      <c r="E113" s="114"/>
    </row>
    <row r="114" spans="1:6" ht="30">
      <c r="A114" s="88" t="s">
        <v>548</v>
      </c>
      <c r="B114" s="89" t="s">
        <v>549</v>
      </c>
      <c r="C114" s="207" t="s">
        <v>3</v>
      </c>
      <c r="D114" s="179" t="s">
        <v>327</v>
      </c>
      <c r="E114" s="208" t="s">
        <v>5</v>
      </c>
    </row>
    <row r="115" spans="1:6" ht="33.6" customHeight="1">
      <c r="A115" s="47" t="s">
        <v>550</v>
      </c>
      <c r="B115" s="23" t="s">
        <v>551</v>
      </c>
      <c r="C115" s="26" t="s">
        <v>9</v>
      </c>
      <c r="D115" s="65"/>
      <c r="E115" s="308"/>
    </row>
    <row r="116" spans="1:6" ht="30">
      <c r="A116" s="47" t="s">
        <v>552</v>
      </c>
      <c r="B116" s="25" t="s">
        <v>553</v>
      </c>
      <c r="C116" s="26" t="s">
        <v>9</v>
      </c>
      <c r="D116" s="65"/>
      <c r="E116" s="308"/>
    </row>
    <row r="117" spans="1:6" ht="197.1" customHeight="1">
      <c r="A117" s="47" t="s">
        <v>554</v>
      </c>
      <c r="B117" s="25" t="s">
        <v>1090</v>
      </c>
      <c r="C117" s="26" t="s">
        <v>9</v>
      </c>
      <c r="D117" s="65"/>
      <c r="E117" s="308"/>
    </row>
    <row r="118" spans="1:6" ht="30">
      <c r="A118" s="47" t="s">
        <v>555</v>
      </c>
      <c r="B118" s="25" t="s">
        <v>556</v>
      </c>
      <c r="C118" s="26" t="s">
        <v>9</v>
      </c>
      <c r="D118" s="65"/>
      <c r="E118" s="308"/>
    </row>
    <row r="119" spans="1:6" ht="30">
      <c r="A119" s="47" t="s">
        <v>557</v>
      </c>
      <c r="B119" s="25" t="s">
        <v>558</v>
      </c>
      <c r="C119" s="26" t="s">
        <v>9</v>
      </c>
      <c r="D119" s="65"/>
      <c r="E119" s="308"/>
    </row>
    <row r="120" spans="1:6" ht="30">
      <c r="A120" s="47" t="s">
        <v>559</v>
      </c>
      <c r="B120" s="23" t="s">
        <v>560</v>
      </c>
      <c r="C120" s="24" t="s">
        <v>9</v>
      </c>
      <c r="D120" s="65"/>
      <c r="E120" s="308"/>
    </row>
    <row r="121" spans="1:6" ht="33.6" customHeight="1">
      <c r="A121" s="47" t="s">
        <v>561</v>
      </c>
      <c r="B121" s="23" t="s">
        <v>1089</v>
      </c>
      <c r="C121" s="24" t="s">
        <v>9</v>
      </c>
      <c r="D121" s="65"/>
      <c r="E121" s="308"/>
    </row>
    <row r="122" spans="1:6" ht="45.75" customHeight="1" thickBot="1">
      <c r="A122" s="47" t="s">
        <v>562</v>
      </c>
      <c r="B122" s="23" t="s">
        <v>563</v>
      </c>
      <c r="C122" s="24" t="s">
        <v>9</v>
      </c>
      <c r="D122" s="65"/>
      <c r="E122" s="308"/>
    </row>
    <row r="123" spans="1:6" ht="30">
      <c r="A123" s="88" t="s">
        <v>564</v>
      </c>
      <c r="B123" s="89" t="s">
        <v>565</v>
      </c>
      <c r="C123" s="207" t="s">
        <v>3</v>
      </c>
      <c r="D123" s="179" t="s">
        <v>327</v>
      </c>
      <c r="E123" s="208" t="s">
        <v>5</v>
      </c>
    </row>
    <row r="124" spans="1:6" ht="51" customHeight="1">
      <c r="A124" s="33" t="s">
        <v>566</v>
      </c>
      <c r="B124" s="23" t="s">
        <v>567</v>
      </c>
      <c r="C124" s="24" t="s">
        <v>9</v>
      </c>
      <c r="D124" s="68"/>
      <c r="E124" s="125"/>
    </row>
    <row r="125" spans="1:6" ht="30">
      <c r="A125" s="33" t="s">
        <v>568</v>
      </c>
      <c r="B125" s="25" t="s">
        <v>569</v>
      </c>
      <c r="C125" s="26" t="s">
        <v>9</v>
      </c>
      <c r="D125" s="65"/>
      <c r="E125" s="308"/>
    </row>
    <row r="126" spans="1:6" s="312" customFormat="1" ht="39.6" customHeight="1">
      <c r="A126" s="33" t="s">
        <v>570</v>
      </c>
      <c r="B126" s="101" t="s">
        <v>571</v>
      </c>
      <c r="C126" s="103" t="s">
        <v>9</v>
      </c>
      <c r="D126" s="104"/>
      <c r="E126" s="308"/>
      <c r="F126" s="302"/>
    </row>
    <row r="127" spans="1:6" ht="30.75" thickBot="1">
      <c r="A127" s="33" t="s">
        <v>572</v>
      </c>
      <c r="B127" s="25" t="s">
        <v>573</v>
      </c>
      <c r="C127" s="26" t="s">
        <v>9</v>
      </c>
      <c r="D127" s="65"/>
      <c r="E127" s="308"/>
    </row>
    <row r="128" spans="1:6" ht="30">
      <c r="A128" s="88" t="s">
        <v>574</v>
      </c>
      <c r="B128" s="89" t="s">
        <v>575</v>
      </c>
      <c r="C128" s="207" t="s">
        <v>3</v>
      </c>
      <c r="D128" s="179" t="s">
        <v>327</v>
      </c>
      <c r="E128" s="208" t="s">
        <v>5</v>
      </c>
    </row>
    <row r="129" spans="1:5" ht="30.75" thickBot="1">
      <c r="A129" s="47" t="s">
        <v>576</v>
      </c>
      <c r="B129" s="25" t="s">
        <v>577</v>
      </c>
      <c r="C129" s="26" t="s">
        <v>9</v>
      </c>
      <c r="D129" s="65"/>
      <c r="E129" s="308"/>
    </row>
    <row r="130" spans="1:5" ht="30">
      <c r="A130" s="88" t="s">
        <v>578</v>
      </c>
      <c r="B130" s="89" t="s">
        <v>579</v>
      </c>
      <c r="C130" s="207" t="s">
        <v>3</v>
      </c>
      <c r="D130" s="179" t="s">
        <v>327</v>
      </c>
      <c r="E130" s="208" t="s">
        <v>5</v>
      </c>
    </row>
    <row r="131" spans="1:5" ht="45">
      <c r="A131" s="33" t="s">
        <v>580</v>
      </c>
      <c r="B131" s="23" t="s">
        <v>581</v>
      </c>
      <c r="C131" s="24" t="s">
        <v>9</v>
      </c>
      <c r="D131" s="65"/>
      <c r="E131" s="308"/>
    </row>
    <row r="132" spans="1:5" ht="30.75" thickBot="1">
      <c r="A132" s="33" t="s">
        <v>582</v>
      </c>
      <c r="B132" s="23" t="s">
        <v>583</v>
      </c>
      <c r="C132" s="24" t="s">
        <v>9</v>
      </c>
      <c r="D132" s="65"/>
      <c r="E132" s="308"/>
    </row>
    <row r="133" spans="1:5" ht="30">
      <c r="A133" s="88" t="s">
        <v>584</v>
      </c>
      <c r="B133" s="89" t="s">
        <v>585</v>
      </c>
      <c r="C133" s="207" t="s">
        <v>3</v>
      </c>
      <c r="D133" s="179" t="s">
        <v>327</v>
      </c>
      <c r="E133" s="208" t="s">
        <v>5</v>
      </c>
    </row>
    <row r="134" spans="1:5" ht="45">
      <c r="A134" s="33" t="s">
        <v>586</v>
      </c>
      <c r="B134" s="23" t="s">
        <v>587</v>
      </c>
      <c r="C134" s="24" t="s">
        <v>9</v>
      </c>
      <c r="D134" s="65"/>
      <c r="E134" s="308"/>
    </row>
    <row r="135" spans="1:5" ht="30">
      <c r="A135" s="33" t="s">
        <v>588</v>
      </c>
      <c r="B135" s="23" t="s">
        <v>589</v>
      </c>
      <c r="C135" s="24" t="s">
        <v>9</v>
      </c>
      <c r="D135" s="65"/>
      <c r="E135" s="308"/>
    </row>
    <row r="136" spans="1:5" ht="131.25" customHeight="1" thickBot="1">
      <c r="A136" s="33" t="s">
        <v>590</v>
      </c>
      <c r="B136" s="23" t="s">
        <v>591</v>
      </c>
      <c r="C136" s="24" t="s">
        <v>9</v>
      </c>
      <c r="D136" s="68"/>
      <c r="E136" s="125"/>
    </row>
    <row r="137" spans="1:5" ht="42.6" customHeight="1">
      <c r="A137" s="88" t="s">
        <v>592</v>
      </c>
      <c r="B137" s="89" t="s">
        <v>593</v>
      </c>
      <c r="C137" s="207" t="s">
        <v>3</v>
      </c>
      <c r="D137" s="179" t="s">
        <v>327</v>
      </c>
      <c r="E137" s="208" t="s">
        <v>5</v>
      </c>
    </row>
    <row r="138" spans="1:5" ht="21.6" customHeight="1">
      <c r="A138" s="309" t="s">
        <v>594</v>
      </c>
      <c r="B138" s="313" t="s">
        <v>595</v>
      </c>
      <c r="C138" s="26" t="s">
        <v>9</v>
      </c>
      <c r="D138" s="65"/>
      <c r="E138" s="308"/>
    </row>
    <row r="139" spans="1:5" ht="30">
      <c r="A139" s="309" t="s">
        <v>596</v>
      </c>
      <c r="B139" s="25" t="s">
        <v>597</v>
      </c>
      <c r="C139" s="26" t="s">
        <v>9</v>
      </c>
      <c r="D139" s="65"/>
      <c r="E139" s="308"/>
    </row>
    <row r="140" spans="1:5" ht="30">
      <c r="A140" s="309" t="s">
        <v>598</v>
      </c>
      <c r="B140" s="25" t="s">
        <v>599</v>
      </c>
      <c r="C140" s="26" t="s">
        <v>9</v>
      </c>
      <c r="D140" s="65"/>
      <c r="E140" s="308"/>
    </row>
    <row r="141" spans="1:5" ht="30.75" thickBot="1">
      <c r="A141" s="309" t="s">
        <v>600</v>
      </c>
      <c r="B141" s="25" t="s">
        <v>601</v>
      </c>
      <c r="C141" s="26" t="s">
        <v>9</v>
      </c>
      <c r="D141" s="65"/>
      <c r="E141" s="308"/>
    </row>
    <row r="142" spans="1:5" ht="33" customHeight="1">
      <c r="A142" s="222" t="s">
        <v>602</v>
      </c>
      <c r="B142" s="211" t="s">
        <v>603</v>
      </c>
      <c r="C142" s="212" t="s">
        <v>3</v>
      </c>
      <c r="D142" s="213" t="s">
        <v>327</v>
      </c>
      <c r="E142" s="214" t="s">
        <v>5</v>
      </c>
    </row>
    <row r="143" spans="1:5" ht="30">
      <c r="A143" s="102" t="s">
        <v>604</v>
      </c>
      <c r="B143" s="102" t="s">
        <v>605</v>
      </c>
      <c r="C143" s="103" t="s">
        <v>9</v>
      </c>
      <c r="D143" s="104"/>
      <c r="E143" s="308"/>
    </row>
    <row r="144" spans="1:5" ht="42" customHeight="1">
      <c r="A144" s="102" t="s">
        <v>606</v>
      </c>
      <c r="B144" s="225" t="s">
        <v>607</v>
      </c>
      <c r="C144" s="103" t="s">
        <v>9</v>
      </c>
      <c r="D144" s="104"/>
      <c r="E144" s="308"/>
    </row>
    <row r="145" spans="1:5" ht="39" customHeight="1">
      <c r="A145" s="102" t="s">
        <v>608</v>
      </c>
      <c r="B145" s="225" t="s">
        <v>609</v>
      </c>
      <c r="C145" s="103" t="s">
        <v>9</v>
      </c>
      <c r="D145" s="104"/>
      <c r="E145" s="308"/>
    </row>
    <row r="146" spans="1:5">
      <c r="D146" s="97"/>
      <c r="E146" s="97"/>
    </row>
    <row r="147" spans="1:5">
      <c r="D147" s="97"/>
      <c r="E147" s="97"/>
    </row>
    <row r="148" spans="1:5">
      <c r="A148" s="314"/>
      <c r="B148" s="315" t="s">
        <v>128</v>
      </c>
      <c r="C148" s="317">
        <f>COUNTIF($C$1:$C$145,"Wens ")</f>
        <v>12</v>
      </c>
    </row>
  </sheetData>
  <phoneticPr fontId="8" type="noConversion"/>
  <dataValidations count="1">
    <dataValidation type="list" allowBlank="1" showInputMessage="1" showErrorMessage="1" sqref="C38:C41 C54:C55 C57:C60 C75:C80 C82:C90 C94:C97 C99 C129 C131:C132 C138:C141 C124:C127 C62:C63 C143:C145 C101:C113 C92 C49:C52 C43:C47 C65:C73 C115:C122 C4:C36 C134:C136" xr:uid="{00000000-0002-0000-0600-000001000000}">
      <formula1>"-,Eis,Wens "</formula1>
    </dataValidation>
  </dataValidations>
  <pageMargins left="0.23622047244094491" right="0.23622047244094491" top="0.74803149606299213" bottom="0.35433070866141736" header="0.31496062992125984" footer="0.11811023622047245"/>
  <pageSetup paperSize="9" orientation="portrait" r:id="rId1"/>
  <extLst>
    <ext xmlns:x14="http://schemas.microsoft.com/office/spreadsheetml/2009/9/main" uri="{78C0D931-6437-407d-A8EE-F0AAD7539E65}">
      <x14:conditionalFormattings>
        <x14:conditionalFormatting xmlns:xm="http://schemas.microsoft.com/office/excel/2006/main">
          <x14:cfRule type="containsText" priority="3" operator="containsText" id="{E2D2779E-8E73-43C3-9307-B94A5255996F}">
            <xm:f>NOT(ISERROR(SEARCH(#REF!,D1)))</xm:f>
            <xm:f>#REF!</xm:f>
            <x14:dxf>
              <fill>
                <patternFill>
                  <bgColor rgb="FFFF7C80"/>
                </patternFill>
              </fill>
            </x14:dxf>
          </x14:cfRule>
          <x14:cfRule type="containsText" priority="4" operator="containsText" id="{8ADE8C0D-CB94-4808-A134-9036E61F6959}">
            <xm:f>NOT(ISERROR(SEARCH(#REF!,D1)))</xm:f>
            <xm:f>#REF!</xm:f>
            <x14:dxf>
              <fill>
                <patternFill>
                  <bgColor theme="5" tint="0.59996337778862885"/>
                </patternFill>
              </fill>
            </x14:dxf>
          </x14:cfRule>
          <xm:sqref>D1:D61 D63:D145 D148:D1048576</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133"/>
  <sheetViews>
    <sheetView topLeftCell="A5" zoomScale="85" zoomScaleNormal="85" workbookViewId="0">
      <selection activeCell="B15" sqref="B15"/>
    </sheetView>
  </sheetViews>
  <sheetFormatPr defaultRowHeight="15"/>
  <cols>
    <col min="1" max="1" width="19" customWidth="1"/>
    <col min="2" max="2" width="140.140625" customWidth="1"/>
    <col min="3" max="3" width="9.42578125" customWidth="1"/>
    <col min="4" max="4" width="14.140625" customWidth="1"/>
    <col min="5" max="5" width="41.5703125" customWidth="1"/>
  </cols>
  <sheetData>
    <row r="1" spans="1:7" ht="23.25">
      <c r="A1" s="3"/>
      <c r="B1" s="57" t="s">
        <v>610</v>
      </c>
      <c r="C1" s="3"/>
      <c r="D1" s="3"/>
      <c r="E1" s="3"/>
    </row>
    <row r="2" spans="1:7" ht="17.25" customHeight="1" thickBot="1">
      <c r="A2" s="3"/>
      <c r="B2" s="3"/>
      <c r="C2" s="3"/>
      <c r="D2" s="3"/>
      <c r="E2" s="3"/>
    </row>
    <row r="3" spans="1:7" s="80" customFormat="1" ht="30">
      <c r="A3" s="86" t="s">
        <v>611</v>
      </c>
      <c r="B3" s="87" t="s">
        <v>612</v>
      </c>
      <c r="C3" s="179" t="s">
        <v>3</v>
      </c>
      <c r="D3" s="179" t="s">
        <v>4</v>
      </c>
      <c r="E3" s="230" t="s">
        <v>5</v>
      </c>
      <c r="G3" s="231"/>
    </row>
    <row r="4" spans="1:7" s="171" customFormat="1" ht="64.5" customHeight="1">
      <c r="A4" s="183" t="s">
        <v>613</v>
      </c>
      <c r="B4" s="166" t="s">
        <v>614</v>
      </c>
      <c r="C4" s="159" t="s">
        <v>9</v>
      </c>
      <c r="D4" s="190"/>
      <c r="E4" s="128"/>
    </row>
    <row r="5" spans="1:7" s="171" customFormat="1" ht="45" customHeight="1" thickBot="1">
      <c r="A5" s="183" t="s">
        <v>615</v>
      </c>
      <c r="B5" s="233" t="s">
        <v>616</v>
      </c>
      <c r="C5" s="159" t="s">
        <v>9</v>
      </c>
      <c r="D5" s="200"/>
      <c r="E5" s="128"/>
    </row>
    <row r="6" spans="1:7" s="80" customFormat="1" ht="30">
      <c r="A6" s="86" t="s">
        <v>617</v>
      </c>
      <c r="B6" s="87" t="s">
        <v>618</v>
      </c>
      <c r="C6" s="179" t="s">
        <v>3</v>
      </c>
      <c r="D6" s="179" t="s">
        <v>4</v>
      </c>
      <c r="E6" s="230" t="s">
        <v>5</v>
      </c>
      <c r="F6" s="231"/>
      <c r="G6" s="231"/>
    </row>
    <row r="7" spans="1:7" ht="96" customHeight="1">
      <c r="A7" s="32" t="s">
        <v>619</v>
      </c>
      <c r="B7" s="25" t="s">
        <v>620</v>
      </c>
      <c r="C7" s="26" t="s">
        <v>9</v>
      </c>
      <c r="D7" s="65"/>
      <c r="E7" s="128"/>
    </row>
    <row r="8" spans="1:7" ht="38.25" customHeight="1">
      <c r="A8" s="328" t="s">
        <v>621</v>
      </c>
      <c r="B8" s="329" t="s">
        <v>622</v>
      </c>
      <c r="C8" s="330" t="s">
        <v>9</v>
      </c>
      <c r="D8" s="331"/>
      <c r="E8" s="241" t="s">
        <v>1098</v>
      </c>
    </row>
    <row r="9" spans="1:7" ht="30">
      <c r="A9" s="32" t="s">
        <v>623</v>
      </c>
      <c r="B9" s="23" t="s">
        <v>624</v>
      </c>
      <c r="C9" s="24" t="s">
        <v>9</v>
      </c>
      <c r="D9" s="65"/>
      <c r="E9" s="128"/>
    </row>
    <row r="10" spans="1:7" s="171" customFormat="1" ht="25.5" customHeight="1">
      <c r="A10" s="217" t="s">
        <v>625</v>
      </c>
      <c r="B10" s="234" t="s">
        <v>626</v>
      </c>
      <c r="C10" s="168" t="s">
        <v>49</v>
      </c>
      <c r="D10" s="169"/>
      <c r="E10" s="235"/>
    </row>
    <row r="11" spans="1:7" s="171" customFormat="1" ht="36.75" customHeight="1">
      <c r="A11" s="217" t="s">
        <v>627</v>
      </c>
      <c r="B11" s="29" t="s">
        <v>628</v>
      </c>
      <c r="C11" s="168" t="s">
        <v>49</v>
      </c>
      <c r="D11" s="169"/>
      <c r="E11" s="170"/>
      <c r="F11" s="56"/>
      <c r="G11" s="56"/>
    </row>
    <row r="12" spans="1:7" ht="36.75" customHeight="1">
      <c r="A12" s="32" t="s">
        <v>629</v>
      </c>
      <c r="B12" s="23" t="s">
        <v>630</v>
      </c>
      <c r="C12" s="24" t="s">
        <v>9</v>
      </c>
      <c r="D12" s="65"/>
      <c r="E12" s="128"/>
      <c r="F12" s="4"/>
      <c r="G12" s="4"/>
    </row>
    <row r="13" spans="1:7" ht="39" customHeight="1" thickBot="1">
      <c r="A13" s="30" t="s">
        <v>631</v>
      </c>
      <c r="B13" s="21" t="s">
        <v>632</v>
      </c>
      <c r="C13" s="22" t="s">
        <v>49</v>
      </c>
      <c r="D13" s="66"/>
      <c r="E13" s="114"/>
      <c r="F13" s="4"/>
      <c r="G13" s="4"/>
    </row>
    <row r="14" spans="1:7" s="80" customFormat="1" ht="30">
      <c r="A14" s="88" t="s">
        <v>633</v>
      </c>
      <c r="B14" s="89" t="s">
        <v>634</v>
      </c>
      <c r="C14" s="179" t="s">
        <v>3</v>
      </c>
      <c r="D14" s="179" t="s">
        <v>4</v>
      </c>
      <c r="E14" s="230" t="s">
        <v>5</v>
      </c>
      <c r="F14" s="231"/>
      <c r="G14" s="231"/>
    </row>
    <row r="15" spans="1:7" ht="63" customHeight="1">
      <c r="A15" s="33" t="s">
        <v>635</v>
      </c>
      <c r="B15" s="50" t="s">
        <v>636</v>
      </c>
      <c r="C15" s="24" t="s">
        <v>9</v>
      </c>
      <c r="D15" s="65"/>
      <c r="E15" s="128"/>
      <c r="F15" s="4"/>
      <c r="G15" s="4"/>
    </row>
    <row r="16" spans="1:7" ht="77.25" customHeight="1">
      <c r="A16" s="33" t="s">
        <v>637</v>
      </c>
      <c r="B16" s="23" t="s">
        <v>638</v>
      </c>
      <c r="C16" s="52" t="s">
        <v>9</v>
      </c>
      <c r="D16" s="68"/>
      <c r="E16" s="128"/>
      <c r="F16" s="4"/>
      <c r="G16" s="4"/>
    </row>
    <row r="17" spans="1:7" ht="42" customHeight="1">
      <c r="A17" s="34" t="s">
        <v>639</v>
      </c>
      <c r="B17" s="21" t="s">
        <v>640</v>
      </c>
      <c r="C17" s="22" t="s">
        <v>49</v>
      </c>
      <c r="D17" s="66"/>
      <c r="E17" s="129"/>
      <c r="F17" s="4"/>
      <c r="G17" s="4"/>
    </row>
    <row r="18" spans="1:7" s="171" customFormat="1" ht="47.25" customHeight="1">
      <c r="A18" s="193" t="s">
        <v>641</v>
      </c>
      <c r="B18" s="29" t="s">
        <v>642</v>
      </c>
      <c r="C18" s="168" t="s">
        <v>49</v>
      </c>
      <c r="D18" s="169"/>
      <c r="E18" s="235"/>
      <c r="F18" s="56"/>
      <c r="G18" s="56"/>
    </row>
    <row r="19" spans="1:7" ht="47.25" customHeight="1">
      <c r="A19" s="33" t="s">
        <v>643</v>
      </c>
      <c r="B19" s="23" t="s">
        <v>644</v>
      </c>
      <c r="C19" s="24" t="s">
        <v>9</v>
      </c>
      <c r="D19" s="65"/>
      <c r="E19" s="128"/>
      <c r="F19" s="4"/>
      <c r="G19" s="4"/>
    </row>
    <row r="20" spans="1:7" ht="45">
      <c r="A20" s="34" t="s">
        <v>645</v>
      </c>
      <c r="B20" s="21" t="s">
        <v>646</v>
      </c>
      <c r="C20" s="22" t="s">
        <v>49</v>
      </c>
      <c r="D20" s="66"/>
      <c r="E20" s="114"/>
      <c r="F20" s="4"/>
      <c r="G20" s="4"/>
    </row>
    <row r="21" spans="1:7" s="171" customFormat="1" ht="30.75" customHeight="1">
      <c r="A21" s="199" t="s">
        <v>647</v>
      </c>
      <c r="B21" s="50" t="s">
        <v>648</v>
      </c>
      <c r="C21" s="52" t="s">
        <v>9</v>
      </c>
      <c r="D21" s="190"/>
      <c r="E21" s="241"/>
      <c r="F21" s="56"/>
      <c r="G21" s="56"/>
    </row>
    <row r="22" spans="1:7" s="171" customFormat="1" ht="29.25" customHeight="1">
      <c r="A22" s="199" t="s">
        <v>649</v>
      </c>
      <c r="B22" s="50" t="s">
        <v>650</v>
      </c>
      <c r="C22" s="52" t="s">
        <v>9</v>
      </c>
      <c r="D22" s="190"/>
      <c r="E22" s="241"/>
      <c r="F22" s="56"/>
      <c r="G22" s="56"/>
    </row>
    <row r="23" spans="1:7" ht="30">
      <c r="A23" s="33" t="s">
        <v>651</v>
      </c>
      <c r="B23" s="23" t="s">
        <v>652</v>
      </c>
      <c r="C23" s="24" t="s">
        <v>9</v>
      </c>
      <c r="D23" s="65"/>
      <c r="E23" s="128"/>
      <c r="F23" s="4"/>
      <c r="G23" s="4"/>
    </row>
    <row r="24" spans="1:7" ht="40.5" customHeight="1">
      <c r="A24" s="33" t="s">
        <v>653</v>
      </c>
      <c r="B24" s="27" t="s">
        <v>654</v>
      </c>
      <c r="C24" s="24" t="s">
        <v>9</v>
      </c>
      <c r="D24" s="65"/>
      <c r="E24" s="128"/>
      <c r="F24" s="4"/>
      <c r="G24" s="4"/>
    </row>
    <row r="25" spans="1:7" ht="30">
      <c r="A25" s="33" t="s">
        <v>655</v>
      </c>
      <c r="B25" s="27" t="s">
        <v>656</v>
      </c>
      <c r="C25" s="24" t="s">
        <v>9</v>
      </c>
      <c r="D25" s="65"/>
      <c r="E25" s="128"/>
      <c r="F25" s="4"/>
      <c r="G25" s="4"/>
    </row>
    <row r="26" spans="1:7" ht="30.75" thickBot="1">
      <c r="A26" s="33" t="s">
        <v>657</v>
      </c>
      <c r="B26" s="27" t="s">
        <v>658</v>
      </c>
      <c r="C26" s="24" t="s">
        <v>9</v>
      </c>
      <c r="D26" s="65"/>
      <c r="E26" s="128"/>
      <c r="F26" s="4"/>
      <c r="G26" s="4"/>
    </row>
    <row r="27" spans="1:7" s="80" customFormat="1" ht="30">
      <c r="A27" s="88" t="s">
        <v>659</v>
      </c>
      <c r="B27" s="89" t="s">
        <v>660</v>
      </c>
      <c r="C27" s="179" t="s">
        <v>3</v>
      </c>
      <c r="D27" s="179" t="s">
        <v>4</v>
      </c>
      <c r="E27" s="230" t="s">
        <v>5</v>
      </c>
      <c r="F27" s="231"/>
      <c r="G27" s="231"/>
    </row>
    <row r="28" spans="1:7" ht="45">
      <c r="A28" s="31" t="s">
        <v>661</v>
      </c>
      <c r="B28" s="23" t="s">
        <v>662</v>
      </c>
      <c r="C28" s="24" t="s">
        <v>9</v>
      </c>
      <c r="D28" s="65"/>
      <c r="E28" s="128"/>
      <c r="F28" s="4"/>
      <c r="G28" s="4"/>
    </row>
    <row r="29" spans="1:7" s="171" customFormat="1" ht="45" customHeight="1">
      <c r="A29" s="206" t="s">
        <v>663</v>
      </c>
      <c r="B29" s="50" t="s">
        <v>664</v>
      </c>
      <c r="C29" s="52" t="s">
        <v>9</v>
      </c>
      <c r="D29" s="190"/>
      <c r="E29" s="130"/>
      <c r="F29" s="56"/>
      <c r="G29" s="56"/>
    </row>
    <row r="30" spans="1:7" ht="45">
      <c r="A30" s="30" t="s">
        <v>665</v>
      </c>
      <c r="B30" s="21" t="s">
        <v>666</v>
      </c>
      <c r="C30" s="22" t="s">
        <v>49</v>
      </c>
      <c r="D30" s="66"/>
      <c r="E30" s="114"/>
      <c r="F30" s="4"/>
      <c r="G30" s="4"/>
    </row>
    <row r="31" spans="1:7" ht="30.75" thickBot="1">
      <c r="A31" s="30" t="s">
        <v>667</v>
      </c>
      <c r="B31" s="21" t="s">
        <v>668</v>
      </c>
      <c r="C31" s="22" t="s">
        <v>49</v>
      </c>
      <c r="D31" s="66"/>
      <c r="E31" s="114"/>
      <c r="F31" s="4"/>
      <c r="G31" s="4"/>
    </row>
    <row r="32" spans="1:7" s="80" customFormat="1" ht="30">
      <c r="A32" s="88" t="s">
        <v>669</v>
      </c>
      <c r="B32" s="89" t="s">
        <v>670</v>
      </c>
      <c r="C32" s="179" t="s">
        <v>3</v>
      </c>
      <c r="D32" s="179" t="s">
        <v>4</v>
      </c>
      <c r="E32" s="230" t="s">
        <v>5</v>
      </c>
      <c r="F32" s="231"/>
      <c r="G32" s="231"/>
    </row>
    <row r="33" spans="1:7" ht="39.75" customHeight="1">
      <c r="A33" s="49" t="s">
        <v>671</v>
      </c>
      <c r="B33" s="23" t="s">
        <v>672</v>
      </c>
      <c r="C33" s="24" t="s">
        <v>9</v>
      </c>
      <c r="D33" s="65"/>
      <c r="E33" s="128"/>
      <c r="F33" s="4"/>
      <c r="G33" s="4"/>
    </row>
    <row r="34" spans="1:7" ht="39" customHeight="1" thickBot="1">
      <c r="A34" s="96" t="s">
        <v>673</v>
      </c>
      <c r="B34" s="242" t="s">
        <v>674</v>
      </c>
      <c r="C34" s="52" t="s">
        <v>9</v>
      </c>
      <c r="D34" s="68"/>
      <c r="E34" s="126"/>
      <c r="F34" s="4"/>
      <c r="G34" s="4"/>
    </row>
    <row r="35" spans="1:7" s="80" customFormat="1" ht="30">
      <c r="A35" s="88" t="s">
        <v>675</v>
      </c>
      <c r="B35" s="89" t="s">
        <v>676</v>
      </c>
      <c r="C35" s="179" t="s">
        <v>3</v>
      </c>
      <c r="D35" s="179" t="s">
        <v>4</v>
      </c>
      <c r="E35" s="230" t="s">
        <v>5</v>
      </c>
      <c r="F35" s="231"/>
      <c r="G35" s="231"/>
    </row>
    <row r="36" spans="1:7" ht="26.25" customHeight="1">
      <c r="A36" s="35" t="s">
        <v>677</v>
      </c>
      <c r="B36" s="25" t="s">
        <v>678</v>
      </c>
      <c r="C36" s="26" t="s">
        <v>9</v>
      </c>
      <c r="D36" s="65"/>
      <c r="E36" s="128"/>
      <c r="F36" s="4"/>
      <c r="G36" s="4"/>
    </row>
    <row r="37" spans="1:7" ht="45">
      <c r="A37" s="35" t="s">
        <v>679</v>
      </c>
      <c r="B37" s="25" t="s">
        <v>680</v>
      </c>
      <c r="C37" s="26" t="s">
        <v>9</v>
      </c>
      <c r="D37" s="65"/>
      <c r="E37" s="128"/>
      <c r="F37" s="4"/>
      <c r="G37" s="4"/>
    </row>
    <row r="38" spans="1:7" ht="45">
      <c r="A38" s="35" t="s">
        <v>681</v>
      </c>
      <c r="B38" s="25" t="s">
        <v>682</v>
      </c>
      <c r="C38" s="26" t="s">
        <v>9</v>
      </c>
      <c r="D38" s="65"/>
      <c r="E38" s="128"/>
      <c r="F38" s="4"/>
      <c r="G38" s="4"/>
    </row>
    <row r="39" spans="1:7" ht="30">
      <c r="A39" s="35" t="s">
        <v>683</v>
      </c>
      <c r="B39" s="166" t="s">
        <v>684</v>
      </c>
      <c r="C39" s="26" t="s">
        <v>9</v>
      </c>
      <c r="D39" s="65"/>
      <c r="E39" s="128"/>
      <c r="F39" s="4"/>
      <c r="G39" s="4"/>
    </row>
    <row r="40" spans="1:7" ht="45">
      <c r="A40" s="49" t="s">
        <v>685</v>
      </c>
      <c r="B40" s="23" t="s">
        <v>686</v>
      </c>
      <c r="C40" s="24" t="s">
        <v>9</v>
      </c>
      <c r="D40" s="65"/>
      <c r="E40" s="128"/>
      <c r="F40" s="4"/>
      <c r="G40" s="4"/>
    </row>
    <row r="41" spans="1:7" ht="30">
      <c r="A41" s="36" t="s">
        <v>687</v>
      </c>
      <c r="B41" s="21" t="s">
        <v>688</v>
      </c>
      <c r="C41" s="22" t="s">
        <v>49</v>
      </c>
      <c r="D41" s="66"/>
      <c r="E41" s="66"/>
      <c r="F41" s="4"/>
      <c r="G41" s="4"/>
    </row>
    <row r="42" spans="1:7" ht="30">
      <c r="A42" s="49" t="s">
        <v>689</v>
      </c>
      <c r="B42" s="23" t="s">
        <v>690</v>
      </c>
      <c r="C42" s="52" t="s">
        <v>9</v>
      </c>
      <c r="D42" s="68"/>
      <c r="E42" s="128"/>
      <c r="F42" s="4"/>
      <c r="G42" s="4"/>
    </row>
    <row r="43" spans="1:7" ht="30">
      <c r="A43" s="49" t="s">
        <v>691</v>
      </c>
      <c r="B43" s="25" t="s">
        <v>692</v>
      </c>
      <c r="C43" s="26" t="s">
        <v>9</v>
      </c>
      <c r="D43" s="65"/>
      <c r="E43" s="128"/>
      <c r="F43" s="4"/>
      <c r="G43" s="4"/>
    </row>
    <row r="44" spans="1:7" ht="30">
      <c r="A44" s="49" t="s">
        <v>693</v>
      </c>
      <c r="B44" s="25" t="s">
        <v>694</v>
      </c>
      <c r="C44" s="26" t="s">
        <v>9</v>
      </c>
      <c r="D44" s="65"/>
      <c r="E44" s="126"/>
      <c r="F44" s="4"/>
      <c r="G44" s="4"/>
    </row>
    <row r="45" spans="1:7" ht="30">
      <c r="A45" s="36" t="s">
        <v>695</v>
      </c>
      <c r="B45" s="21" t="s">
        <v>696</v>
      </c>
      <c r="C45" s="22" t="s">
        <v>49</v>
      </c>
      <c r="D45" s="66"/>
      <c r="E45" s="114"/>
      <c r="F45" s="4"/>
      <c r="G45" s="4"/>
    </row>
    <row r="46" spans="1:7" ht="30">
      <c r="A46" s="49" t="s">
        <v>697</v>
      </c>
      <c r="B46" s="25" t="s">
        <v>698</v>
      </c>
      <c r="C46" s="26" t="s">
        <v>9</v>
      </c>
      <c r="D46" s="65"/>
      <c r="E46" s="126"/>
      <c r="F46" s="4"/>
      <c r="G46" s="4"/>
    </row>
    <row r="47" spans="1:7" ht="30">
      <c r="A47" s="36" t="s">
        <v>699</v>
      </c>
      <c r="B47" s="21" t="s">
        <v>700</v>
      </c>
      <c r="C47" s="22" t="s">
        <v>49</v>
      </c>
      <c r="D47" s="66"/>
      <c r="E47" s="114"/>
      <c r="F47" s="4"/>
      <c r="G47" s="4"/>
    </row>
    <row r="48" spans="1:7" s="192" customFormat="1" ht="43.5" customHeight="1">
      <c r="A48" s="36" t="s">
        <v>701</v>
      </c>
      <c r="B48" s="21" t="s">
        <v>702</v>
      </c>
      <c r="C48" s="22" t="s">
        <v>49</v>
      </c>
      <c r="D48" s="238"/>
      <c r="E48" s="239"/>
      <c r="F48" s="240"/>
      <c r="G48" s="240"/>
    </row>
    <row r="49" spans="1:7" ht="30">
      <c r="A49" s="49" t="s">
        <v>703</v>
      </c>
      <c r="B49" s="23" t="s">
        <v>704</v>
      </c>
      <c r="C49" s="52" t="s">
        <v>9</v>
      </c>
      <c r="D49" s="68"/>
      <c r="E49" s="126"/>
      <c r="F49" s="4"/>
      <c r="G49" s="4"/>
    </row>
    <row r="50" spans="1:7" ht="30.75" thickBot="1">
      <c r="A50" s="49" t="s">
        <v>705</v>
      </c>
      <c r="B50" s="25" t="s">
        <v>706</v>
      </c>
      <c r="C50" s="26" t="s">
        <v>9</v>
      </c>
      <c r="D50" s="65"/>
      <c r="E50" s="126"/>
      <c r="F50" s="4"/>
      <c r="G50" s="4"/>
    </row>
    <row r="51" spans="1:7" s="80" customFormat="1" ht="30">
      <c r="A51" s="88" t="s">
        <v>707</v>
      </c>
      <c r="B51" s="89" t="s">
        <v>708</v>
      </c>
      <c r="C51" s="179" t="s">
        <v>3</v>
      </c>
      <c r="D51" s="179" t="s">
        <v>4</v>
      </c>
      <c r="E51" s="230" t="s">
        <v>5</v>
      </c>
      <c r="F51" s="231"/>
      <c r="G51" s="231"/>
    </row>
    <row r="52" spans="1:7" ht="60">
      <c r="A52" s="31" t="s">
        <v>709</v>
      </c>
      <c r="B52" s="23" t="s">
        <v>710</v>
      </c>
      <c r="C52" s="24" t="s">
        <v>9</v>
      </c>
      <c r="D52" s="65"/>
      <c r="E52" s="126"/>
      <c r="F52" s="4"/>
      <c r="G52" s="4"/>
    </row>
    <row r="53" spans="1:7" ht="30">
      <c r="A53" s="31" t="s">
        <v>711</v>
      </c>
      <c r="B53" s="23" t="s">
        <v>712</v>
      </c>
      <c r="C53" s="24" t="s">
        <v>9</v>
      </c>
      <c r="D53" s="65"/>
      <c r="E53" s="126"/>
      <c r="F53" s="4"/>
      <c r="G53" s="4"/>
    </row>
    <row r="54" spans="1:7" ht="45">
      <c r="A54" s="31" t="s">
        <v>713</v>
      </c>
      <c r="B54" s="23" t="s">
        <v>714</v>
      </c>
      <c r="C54" s="24" t="s">
        <v>9</v>
      </c>
      <c r="D54" s="65"/>
      <c r="E54" s="126"/>
      <c r="F54" s="4"/>
      <c r="G54" s="4"/>
    </row>
    <row r="55" spans="1:7" ht="30">
      <c r="A55" s="31" t="s">
        <v>715</v>
      </c>
      <c r="B55" s="23" t="s">
        <v>716</v>
      </c>
      <c r="C55" s="24" t="s">
        <v>9</v>
      </c>
      <c r="D55" s="65"/>
      <c r="E55" s="126"/>
      <c r="F55" s="4"/>
      <c r="G55" s="4"/>
    </row>
    <row r="56" spans="1:7" ht="75">
      <c r="A56" s="31" t="s">
        <v>717</v>
      </c>
      <c r="B56" s="23" t="s">
        <v>718</v>
      </c>
      <c r="C56" s="24" t="s">
        <v>9</v>
      </c>
      <c r="D56" s="65"/>
      <c r="E56" s="126"/>
      <c r="F56" s="4"/>
      <c r="G56" s="4"/>
    </row>
    <row r="57" spans="1:7" ht="30">
      <c r="A57" s="31" t="s">
        <v>719</v>
      </c>
      <c r="B57" s="23" t="s">
        <v>720</v>
      </c>
      <c r="C57" s="24" t="s">
        <v>9</v>
      </c>
      <c r="D57" s="65"/>
      <c r="E57" s="126"/>
      <c r="F57" s="4"/>
      <c r="G57" s="4"/>
    </row>
    <row r="58" spans="1:7" ht="55.5" customHeight="1">
      <c r="A58" s="31" t="s">
        <v>721</v>
      </c>
      <c r="B58" s="23" t="s">
        <v>722</v>
      </c>
      <c r="C58" s="24" t="s">
        <v>9</v>
      </c>
      <c r="D58" s="68"/>
      <c r="E58" s="126"/>
      <c r="F58" s="4"/>
      <c r="G58" s="4"/>
    </row>
    <row r="59" spans="1:7" ht="33.75" customHeight="1">
      <c r="A59" s="31" t="s">
        <v>723</v>
      </c>
      <c r="B59" s="23" t="s">
        <v>724</v>
      </c>
      <c r="C59" s="24" t="s">
        <v>9</v>
      </c>
      <c r="D59" s="65"/>
      <c r="E59" s="126"/>
      <c r="F59" s="4"/>
      <c r="G59" s="4"/>
    </row>
    <row r="60" spans="1:7" ht="60">
      <c r="A60" s="31" t="s">
        <v>725</v>
      </c>
      <c r="B60" s="23" t="s">
        <v>726</v>
      </c>
      <c r="C60" s="24" t="s">
        <v>9</v>
      </c>
      <c r="D60" s="65"/>
      <c r="E60" s="126"/>
      <c r="F60" s="4"/>
      <c r="G60" s="4"/>
    </row>
    <row r="61" spans="1:7" ht="30">
      <c r="A61" s="31" t="s">
        <v>727</v>
      </c>
      <c r="B61" s="23" t="s">
        <v>728</v>
      </c>
      <c r="C61" s="24" t="s">
        <v>9</v>
      </c>
      <c r="D61" s="65"/>
      <c r="E61" s="126"/>
      <c r="F61" s="4"/>
      <c r="G61" s="4"/>
    </row>
    <row r="62" spans="1:7" ht="30">
      <c r="A62" s="31" t="s">
        <v>729</v>
      </c>
      <c r="B62" s="23" t="s">
        <v>730</v>
      </c>
      <c r="C62" s="24" t="s">
        <v>9</v>
      </c>
      <c r="D62" s="65"/>
      <c r="E62" s="126"/>
      <c r="F62" s="4"/>
      <c r="G62" s="4"/>
    </row>
    <row r="63" spans="1:7" ht="45">
      <c r="A63" s="30" t="s">
        <v>731</v>
      </c>
      <c r="B63" s="21" t="s">
        <v>732</v>
      </c>
      <c r="C63" s="22" t="s">
        <v>49</v>
      </c>
      <c r="D63" s="66"/>
      <c r="E63" s="114"/>
      <c r="F63" s="4"/>
      <c r="G63" s="4"/>
    </row>
    <row r="64" spans="1:7" ht="45">
      <c r="A64" s="30" t="s">
        <v>733</v>
      </c>
      <c r="B64" s="21" t="s">
        <v>734</v>
      </c>
      <c r="C64" s="22" t="s">
        <v>49</v>
      </c>
      <c r="D64" s="66"/>
      <c r="E64" s="114"/>
      <c r="F64" s="4"/>
      <c r="G64" s="4"/>
    </row>
    <row r="65" spans="1:7" ht="43.5" customHeight="1">
      <c r="A65" s="31" t="s">
        <v>735</v>
      </c>
      <c r="B65" s="23" t="s">
        <v>736</v>
      </c>
      <c r="C65" s="24" t="s">
        <v>9</v>
      </c>
      <c r="D65" s="65"/>
      <c r="E65" s="126"/>
      <c r="F65" s="4"/>
      <c r="G65" s="4"/>
    </row>
    <row r="66" spans="1:7" ht="45">
      <c r="A66" s="30" t="s">
        <v>737</v>
      </c>
      <c r="B66" s="21" t="s">
        <v>738</v>
      </c>
      <c r="C66" s="22" t="s">
        <v>49</v>
      </c>
      <c r="D66" s="66"/>
      <c r="E66" s="114"/>
      <c r="F66" s="4"/>
      <c r="G66" s="4"/>
    </row>
    <row r="67" spans="1:7" ht="30">
      <c r="A67" s="31" t="s">
        <v>739</v>
      </c>
      <c r="B67" s="25" t="s">
        <v>740</v>
      </c>
      <c r="C67" s="26" t="s">
        <v>9</v>
      </c>
      <c r="D67" s="65"/>
      <c r="E67" s="126"/>
      <c r="F67" s="4"/>
      <c r="G67" s="4"/>
    </row>
    <row r="68" spans="1:7" ht="45">
      <c r="A68" s="31" t="s">
        <v>741</v>
      </c>
      <c r="B68" s="40" t="s">
        <v>742</v>
      </c>
      <c r="C68" s="26" t="s">
        <v>9</v>
      </c>
      <c r="D68" s="65"/>
      <c r="E68" s="126"/>
      <c r="F68" s="4"/>
      <c r="G68" s="4"/>
    </row>
    <row r="69" spans="1:7" ht="30">
      <c r="A69" s="31" t="s">
        <v>743</v>
      </c>
      <c r="B69" s="40" t="s">
        <v>744</v>
      </c>
      <c r="C69" s="26" t="s">
        <v>9</v>
      </c>
      <c r="D69" s="65"/>
      <c r="E69" s="126"/>
      <c r="F69" s="4"/>
      <c r="G69" s="4"/>
    </row>
    <row r="70" spans="1:7" ht="45">
      <c r="A70" s="31" t="s">
        <v>745</v>
      </c>
      <c r="B70" s="40" t="s">
        <v>746</v>
      </c>
      <c r="C70" s="26" t="s">
        <v>9</v>
      </c>
      <c r="D70" s="65"/>
      <c r="E70" s="126"/>
      <c r="F70" s="4"/>
      <c r="G70" s="4"/>
    </row>
    <row r="71" spans="1:7" ht="29.25" customHeight="1">
      <c r="A71" s="31" t="s">
        <v>747</v>
      </c>
      <c r="B71" s="40" t="s">
        <v>748</v>
      </c>
      <c r="C71" s="26" t="s">
        <v>9</v>
      </c>
      <c r="D71" s="65"/>
      <c r="E71" s="126"/>
      <c r="F71" s="4"/>
      <c r="G71" s="4"/>
    </row>
    <row r="72" spans="1:7" ht="72.75" customHeight="1">
      <c r="A72" s="31" t="s">
        <v>749</v>
      </c>
      <c r="B72" s="51" t="s">
        <v>750</v>
      </c>
      <c r="C72" s="26" t="s">
        <v>9</v>
      </c>
      <c r="D72" s="65"/>
      <c r="E72" s="126"/>
      <c r="F72" s="4"/>
      <c r="G72" s="4"/>
    </row>
    <row r="73" spans="1:7" ht="42" customHeight="1" thickBot="1">
      <c r="A73" s="30" t="s">
        <v>751</v>
      </c>
      <c r="B73" s="63" t="s">
        <v>752</v>
      </c>
      <c r="C73" s="22" t="s">
        <v>49</v>
      </c>
      <c r="D73" s="66"/>
      <c r="E73" s="114"/>
      <c r="F73" s="4"/>
      <c r="G73" s="4"/>
    </row>
    <row r="74" spans="1:7" s="80" customFormat="1" ht="30">
      <c r="A74" s="88" t="s">
        <v>753</v>
      </c>
      <c r="B74" s="89" t="s">
        <v>754</v>
      </c>
      <c r="C74" s="179" t="s">
        <v>3</v>
      </c>
      <c r="D74" s="179" t="s">
        <v>4</v>
      </c>
      <c r="E74" s="230" t="s">
        <v>5</v>
      </c>
      <c r="F74" s="231"/>
      <c r="G74" s="231"/>
    </row>
    <row r="75" spans="1:7" s="171" customFormat="1" ht="31.5" customHeight="1">
      <c r="A75" s="33" t="s">
        <v>755</v>
      </c>
      <c r="B75" s="23" t="s">
        <v>756</v>
      </c>
      <c r="C75" s="43" t="s">
        <v>9</v>
      </c>
      <c r="D75" s="69"/>
      <c r="E75" s="132"/>
      <c r="F75" s="56"/>
      <c r="G75" s="56"/>
    </row>
    <row r="76" spans="1:7" s="171" customFormat="1" ht="31.5" customHeight="1">
      <c r="A76" s="217" t="s">
        <v>757</v>
      </c>
      <c r="B76" s="29" t="s">
        <v>758</v>
      </c>
      <c r="C76" s="168" t="s">
        <v>49</v>
      </c>
      <c r="D76" s="169"/>
      <c r="E76" s="170"/>
      <c r="F76" s="56"/>
      <c r="G76" s="56"/>
    </row>
    <row r="77" spans="1:7" s="171" customFormat="1" ht="31.5" customHeight="1">
      <c r="A77" s="217" t="s">
        <v>759</v>
      </c>
      <c r="B77" s="29" t="s">
        <v>760</v>
      </c>
      <c r="C77" s="168" t="s">
        <v>49</v>
      </c>
      <c r="D77" s="169"/>
      <c r="E77" s="170"/>
      <c r="F77" s="56"/>
      <c r="G77" s="56"/>
    </row>
    <row r="78" spans="1:7" ht="60">
      <c r="A78" s="32" t="s">
        <v>761</v>
      </c>
      <c r="B78" s="23" t="s">
        <v>762</v>
      </c>
      <c r="C78" s="24" t="s">
        <v>9</v>
      </c>
      <c r="D78" s="68"/>
      <c r="E78" s="126"/>
      <c r="F78" s="4"/>
      <c r="G78" s="4"/>
    </row>
    <row r="79" spans="1:7" ht="45">
      <c r="A79" s="32" t="s">
        <v>763</v>
      </c>
      <c r="B79" s="23" t="s">
        <v>764</v>
      </c>
      <c r="C79" s="24" t="s">
        <v>9</v>
      </c>
      <c r="D79" s="68"/>
      <c r="E79" s="126"/>
      <c r="F79" s="4"/>
      <c r="G79" s="4"/>
    </row>
    <row r="80" spans="1:7" ht="30">
      <c r="A80" s="32" t="s">
        <v>765</v>
      </c>
      <c r="B80" s="23" t="s">
        <v>766</v>
      </c>
      <c r="C80" s="24" t="s">
        <v>9</v>
      </c>
      <c r="D80" s="68"/>
      <c r="E80" s="126"/>
      <c r="F80" s="4"/>
      <c r="G80" s="4"/>
    </row>
    <row r="81" spans="1:7" s="171" customFormat="1" ht="30.75" customHeight="1">
      <c r="A81" s="217" t="s">
        <v>767</v>
      </c>
      <c r="B81" s="29" t="s">
        <v>768</v>
      </c>
      <c r="C81" s="168" t="s">
        <v>49</v>
      </c>
      <c r="D81" s="202"/>
      <c r="E81" s="170"/>
      <c r="F81" s="56"/>
      <c r="G81" s="56"/>
    </row>
    <row r="82" spans="1:7" s="171" customFormat="1" ht="47.1" customHeight="1">
      <c r="A82" s="183" t="s">
        <v>769</v>
      </c>
      <c r="B82" s="50" t="s">
        <v>770</v>
      </c>
      <c r="C82" s="52" t="s">
        <v>9</v>
      </c>
      <c r="D82" s="201"/>
      <c r="E82" s="130"/>
      <c r="F82" s="56"/>
      <c r="G82" s="56"/>
    </row>
    <row r="83" spans="1:7" s="171" customFormat="1" ht="154.5" customHeight="1" thickBot="1">
      <c r="A83" s="217" t="s">
        <v>771</v>
      </c>
      <c r="B83" s="29" t="s">
        <v>772</v>
      </c>
      <c r="C83" s="168" t="s">
        <v>49</v>
      </c>
      <c r="D83" s="202"/>
      <c r="E83" s="170"/>
      <c r="F83" s="56"/>
      <c r="G83" s="56"/>
    </row>
    <row r="84" spans="1:7" s="80" customFormat="1" ht="30">
      <c r="A84" s="88" t="s">
        <v>773</v>
      </c>
      <c r="B84" s="89" t="s">
        <v>774</v>
      </c>
      <c r="C84" s="179" t="s">
        <v>3</v>
      </c>
      <c r="D84" s="179" t="s">
        <v>4</v>
      </c>
      <c r="E84" s="230" t="s">
        <v>5</v>
      </c>
      <c r="F84" s="232"/>
      <c r="G84" s="232"/>
    </row>
    <row r="85" spans="1:7" s="171" customFormat="1" ht="30">
      <c r="A85" s="206" t="s">
        <v>775</v>
      </c>
      <c r="B85" s="50" t="s">
        <v>776</v>
      </c>
      <c r="C85" s="52" t="s">
        <v>9</v>
      </c>
      <c r="D85" s="190"/>
      <c r="E85" s="130"/>
      <c r="F85" s="56"/>
      <c r="G85" s="56"/>
    </row>
    <row r="86" spans="1:7" ht="49.5" customHeight="1">
      <c r="A86" s="31" t="s">
        <v>777</v>
      </c>
      <c r="B86" s="23" t="s">
        <v>778</v>
      </c>
      <c r="C86" s="24" t="s">
        <v>9</v>
      </c>
      <c r="D86" s="65"/>
      <c r="E86" s="130"/>
      <c r="F86" s="4"/>
      <c r="G86" s="4"/>
    </row>
    <row r="87" spans="1:7" ht="50.25" customHeight="1">
      <c r="A87" s="31" t="s">
        <v>779</v>
      </c>
      <c r="B87" s="23" t="s">
        <v>780</v>
      </c>
      <c r="C87" s="24" t="s">
        <v>9</v>
      </c>
      <c r="D87" s="65"/>
      <c r="E87" s="130"/>
      <c r="F87" s="4"/>
      <c r="G87" s="4"/>
    </row>
    <row r="88" spans="1:7" ht="45.75" customHeight="1">
      <c r="A88" s="31" t="s">
        <v>781</v>
      </c>
      <c r="B88" s="23" t="s">
        <v>782</v>
      </c>
      <c r="C88" s="24" t="s">
        <v>9</v>
      </c>
      <c r="D88" s="65"/>
      <c r="E88" s="130"/>
      <c r="F88" s="4"/>
      <c r="G88" s="4"/>
    </row>
    <row r="89" spans="1:7" ht="60">
      <c r="A89" s="31" t="s">
        <v>783</v>
      </c>
      <c r="B89" s="23" t="s">
        <v>784</v>
      </c>
      <c r="C89" s="24" t="s">
        <v>9</v>
      </c>
      <c r="D89" s="65"/>
      <c r="E89" s="130"/>
      <c r="F89" s="4"/>
      <c r="G89" s="4"/>
    </row>
    <row r="90" spans="1:7" ht="39.75" customHeight="1">
      <c r="A90" s="31" t="s">
        <v>785</v>
      </c>
      <c r="B90" s="23" t="s">
        <v>786</v>
      </c>
      <c r="C90" s="24" t="s">
        <v>9</v>
      </c>
      <c r="D90" s="65"/>
      <c r="E90" s="130"/>
      <c r="F90" s="4"/>
      <c r="G90" s="4"/>
    </row>
    <row r="91" spans="1:7" ht="53.25" customHeight="1">
      <c r="A91" s="31" t="s">
        <v>787</v>
      </c>
      <c r="B91" s="50" t="s">
        <v>788</v>
      </c>
      <c r="C91" s="24" t="s">
        <v>9</v>
      </c>
      <c r="D91" s="65"/>
      <c r="E91" s="130"/>
      <c r="F91" s="4"/>
      <c r="G91" s="4"/>
    </row>
    <row r="92" spans="1:7" ht="48.75" customHeight="1">
      <c r="A92" s="31" t="s">
        <v>789</v>
      </c>
      <c r="B92" s="23" t="s">
        <v>790</v>
      </c>
      <c r="C92" s="24" t="s">
        <v>9</v>
      </c>
      <c r="D92" s="65"/>
      <c r="E92" s="130"/>
      <c r="F92" s="4"/>
      <c r="G92" s="4"/>
    </row>
    <row r="93" spans="1:7" ht="45">
      <c r="A93" s="31" t="s">
        <v>791</v>
      </c>
      <c r="B93" s="23" t="s">
        <v>792</v>
      </c>
      <c r="C93" s="24" t="s">
        <v>9</v>
      </c>
      <c r="D93" s="65"/>
      <c r="E93" s="130"/>
      <c r="F93" s="4"/>
      <c r="G93" s="4"/>
    </row>
    <row r="94" spans="1:7" ht="30">
      <c r="A94" s="31" t="s">
        <v>793</v>
      </c>
      <c r="B94" s="23" t="s">
        <v>794</v>
      </c>
      <c r="C94" s="24" t="s">
        <v>9</v>
      </c>
      <c r="D94" s="65"/>
      <c r="E94" s="130"/>
      <c r="F94" s="4"/>
      <c r="G94" s="4"/>
    </row>
    <row r="95" spans="1:7" ht="45">
      <c r="A95" s="31" t="s">
        <v>795</v>
      </c>
      <c r="B95" s="23" t="s">
        <v>796</v>
      </c>
      <c r="C95" s="24" t="s">
        <v>9</v>
      </c>
      <c r="D95" s="65"/>
      <c r="E95" s="130"/>
      <c r="F95" s="4"/>
      <c r="G95" s="4"/>
    </row>
    <row r="96" spans="1:7" ht="45">
      <c r="A96" s="31" t="s">
        <v>797</v>
      </c>
      <c r="B96" s="23" t="s">
        <v>798</v>
      </c>
      <c r="C96" s="24" t="s">
        <v>9</v>
      </c>
      <c r="D96" s="65"/>
      <c r="E96" s="130"/>
      <c r="F96" s="4"/>
      <c r="G96" s="4"/>
    </row>
    <row r="97" spans="1:7" ht="60">
      <c r="A97" s="31" t="s">
        <v>799</v>
      </c>
      <c r="B97" s="50" t="s">
        <v>800</v>
      </c>
      <c r="C97" s="52" t="s">
        <v>9</v>
      </c>
      <c r="D97" s="65"/>
      <c r="E97" s="130"/>
      <c r="F97" s="56"/>
      <c r="G97" s="56"/>
    </row>
    <row r="98" spans="1:7" ht="90.75" customHeight="1" thickBot="1">
      <c r="A98" s="31" t="s">
        <v>801</v>
      </c>
      <c r="B98" s="23" t="s">
        <v>802</v>
      </c>
      <c r="C98" s="52" t="s">
        <v>9</v>
      </c>
      <c r="D98" s="68"/>
      <c r="E98" s="130"/>
      <c r="F98" s="56"/>
      <c r="G98" s="56"/>
    </row>
    <row r="99" spans="1:7" s="80" customFormat="1" ht="30">
      <c r="A99" s="88" t="s">
        <v>803</v>
      </c>
      <c r="B99" s="89" t="s">
        <v>804</v>
      </c>
      <c r="C99" s="179" t="s">
        <v>3</v>
      </c>
      <c r="D99" s="179" t="s">
        <v>4</v>
      </c>
      <c r="E99" s="230" t="s">
        <v>5</v>
      </c>
      <c r="F99" s="231"/>
      <c r="G99" s="231"/>
    </row>
    <row r="100" spans="1:7" ht="33.75" customHeight="1">
      <c r="A100" s="31" t="s">
        <v>805</v>
      </c>
      <c r="B100" s="27" t="s">
        <v>806</v>
      </c>
      <c r="C100" s="24" t="s">
        <v>9</v>
      </c>
      <c r="D100" s="65"/>
      <c r="E100" s="126"/>
      <c r="F100" s="4"/>
      <c r="G100" s="4"/>
    </row>
    <row r="101" spans="1:7" ht="75.95" customHeight="1">
      <c r="A101" s="46" t="s">
        <v>807</v>
      </c>
      <c r="B101" s="21" t="s">
        <v>808</v>
      </c>
      <c r="C101" s="22" t="s">
        <v>49</v>
      </c>
      <c r="D101" s="66"/>
      <c r="E101" s="114"/>
      <c r="F101" s="4"/>
      <c r="G101" s="4"/>
    </row>
    <row r="102" spans="1:7" ht="131.1" customHeight="1">
      <c r="A102" s="63" t="s">
        <v>809</v>
      </c>
      <c r="B102" s="63" t="s">
        <v>810</v>
      </c>
      <c r="C102" s="237" t="s">
        <v>49</v>
      </c>
      <c r="D102" s="66"/>
      <c r="E102" s="114"/>
      <c r="F102" s="4"/>
      <c r="G102" s="4"/>
    </row>
    <row r="103" spans="1:7" ht="45">
      <c r="A103" s="31" t="s">
        <v>811</v>
      </c>
      <c r="B103" s="23" t="s">
        <v>812</v>
      </c>
      <c r="C103" s="24" t="s">
        <v>9</v>
      </c>
      <c r="D103" s="65"/>
      <c r="E103" s="126"/>
      <c r="F103" s="4"/>
      <c r="G103" s="4"/>
    </row>
    <row r="104" spans="1:7" ht="45">
      <c r="A104" s="31" t="s">
        <v>813</v>
      </c>
      <c r="B104" s="23" t="s">
        <v>814</v>
      </c>
      <c r="C104" s="24" t="s">
        <v>9</v>
      </c>
      <c r="D104" s="65"/>
      <c r="E104" s="126"/>
      <c r="F104" s="4"/>
      <c r="G104" s="4"/>
    </row>
    <row r="105" spans="1:7" ht="27" customHeight="1">
      <c r="A105" s="62" t="s">
        <v>815</v>
      </c>
      <c r="B105" s="23" t="s">
        <v>816</v>
      </c>
      <c r="C105" s="154" t="s">
        <v>9</v>
      </c>
      <c r="D105" s="65"/>
      <c r="E105" s="126"/>
      <c r="F105" s="4"/>
      <c r="G105" s="4"/>
    </row>
    <row r="106" spans="1:7" ht="90">
      <c r="A106" s="46" t="s">
        <v>817</v>
      </c>
      <c r="B106" s="21" t="s">
        <v>818</v>
      </c>
      <c r="C106" s="22" t="s">
        <v>49</v>
      </c>
      <c r="D106" s="66"/>
      <c r="E106" s="114"/>
      <c r="F106" s="4"/>
      <c r="G106" s="4"/>
    </row>
    <row r="107" spans="1:7" ht="60">
      <c r="A107" s="46" t="s">
        <v>819</v>
      </c>
      <c r="B107" s="21" t="s">
        <v>820</v>
      </c>
      <c r="C107" s="22" t="s">
        <v>49</v>
      </c>
      <c r="D107" s="66"/>
      <c r="E107" s="114"/>
      <c r="F107" s="4"/>
      <c r="G107" s="4"/>
    </row>
    <row r="108" spans="1:7" ht="45">
      <c r="A108" s="46" t="s">
        <v>821</v>
      </c>
      <c r="B108" s="21" t="s">
        <v>822</v>
      </c>
      <c r="C108" s="22" t="s">
        <v>49</v>
      </c>
      <c r="D108" s="66"/>
      <c r="E108" s="116"/>
      <c r="F108" s="4"/>
      <c r="G108" s="4"/>
    </row>
    <row r="109" spans="1:7" ht="45">
      <c r="A109" s="31" t="s">
        <v>823</v>
      </c>
      <c r="B109" s="50" t="s">
        <v>824</v>
      </c>
      <c r="C109" s="24" t="s">
        <v>9</v>
      </c>
      <c r="D109" s="65"/>
      <c r="E109" s="126"/>
      <c r="F109" s="4"/>
      <c r="G109" s="4"/>
    </row>
    <row r="110" spans="1:7" ht="45.75" customHeight="1">
      <c r="A110" s="46" t="s">
        <v>825</v>
      </c>
      <c r="B110" s="21" t="s">
        <v>826</v>
      </c>
      <c r="C110" s="22" t="s">
        <v>49</v>
      </c>
      <c r="D110" s="66"/>
      <c r="E110" s="114"/>
    </row>
    <row r="111" spans="1:7" ht="42" customHeight="1" thickBot="1">
      <c r="A111" s="31" t="s">
        <v>827</v>
      </c>
      <c r="B111" s="23" t="s">
        <v>828</v>
      </c>
      <c r="C111" s="24" t="s">
        <v>9</v>
      </c>
      <c r="D111" s="68"/>
      <c r="E111" s="128"/>
    </row>
    <row r="112" spans="1:7" s="80" customFormat="1" ht="53.25" customHeight="1">
      <c r="A112" s="88" t="s">
        <v>829</v>
      </c>
      <c r="B112" s="89" t="s">
        <v>830</v>
      </c>
      <c r="C112" s="179" t="s">
        <v>3</v>
      </c>
      <c r="D112" s="179" t="s">
        <v>4</v>
      </c>
      <c r="E112" s="230" t="s">
        <v>5</v>
      </c>
    </row>
    <row r="113" spans="1:5" s="171" customFormat="1" ht="63.75" customHeight="1" thickBot="1">
      <c r="A113" s="217" t="s">
        <v>831</v>
      </c>
      <c r="B113" s="29" t="s">
        <v>832</v>
      </c>
      <c r="C113" s="168" t="s">
        <v>49</v>
      </c>
      <c r="D113" s="202"/>
      <c r="E113" s="170"/>
    </row>
    <row r="114" spans="1:5" s="80" customFormat="1" ht="56.25" customHeight="1">
      <c r="A114" s="88" t="s">
        <v>833</v>
      </c>
      <c r="B114" s="89" t="s">
        <v>834</v>
      </c>
      <c r="C114" s="179" t="s">
        <v>3</v>
      </c>
      <c r="D114" s="179" t="s">
        <v>4</v>
      </c>
      <c r="E114" s="230" t="s">
        <v>5</v>
      </c>
    </row>
    <row r="115" spans="1:5" ht="45">
      <c r="A115" s="47" t="s">
        <v>835</v>
      </c>
      <c r="B115" s="40" t="s">
        <v>836</v>
      </c>
      <c r="C115" s="26" t="s">
        <v>9</v>
      </c>
      <c r="D115" s="65"/>
      <c r="E115" s="126"/>
    </row>
    <row r="116" spans="1:5" ht="51.75" customHeight="1">
      <c r="A116" s="47" t="s">
        <v>837</v>
      </c>
      <c r="B116" s="40" t="s">
        <v>838</v>
      </c>
      <c r="C116" s="26" t="s">
        <v>9</v>
      </c>
      <c r="D116" s="65"/>
      <c r="E116" s="126"/>
    </row>
    <row r="117" spans="1:5" ht="57" customHeight="1">
      <c r="A117" s="226" t="s">
        <v>839</v>
      </c>
      <c r="B117" s="227" t="s">
        <v>840</v>
      </c>
      <c r="C117" s="228" t="s">
        <v>9</v>
      </c>
      <c r="D117" s="73"/>
      <c r="E117" s="126"/>
    </row>
    <row r="118" spans="1:5" s="171" customFormat="1" ht="42" customHeight="1">
      <c r="A118" s="229" t="s">
        <v>841</v>
      </c>
      <c r="B118" s="219" t="s">
        <v>842</v>
      </c>
      <c r="C118" s="236" t="s">
        <v>49</v>
      </c>
      <c r="D118" s="229"/>
      <c r="E118" s="229"/>
    </row>
    <row r="122" spans="1:5">
      <c r="A122" s="181"/>
      <c r="B122" s="182" t="s">
        <v>128</v>
      </c>
      <c r="C122" s="318">
        <f>COUNTIF($C$1:$C$118,"Wens ")</f>
        <v>28</v>
      </c>
      <c r="E122" s="158"/>
    </row>
    <row r="132" spans="4:4" ht="15.75" thickBot="1"/>
    <row r="133" spans="4:4" ht="15.75" thickBot="1">
      <c r="D133" s="135"/>
    </row>
  </sheetData>
  <phoneticPr fontId="8" type="noConversion"/>
  <dataValidations count="3">
    <dataValidation type="list" allowBlank="1" showInputMessage="1" showErrorMessage="1" sqref="C28:C31 C100:C111 C52:C73 C4:C5 C113 C33:C34 C115:C118 C47:C50 C85:C98 C7:C13 C15:C26 C36:C45 C75:C83" xr:uid="{00000000-0002-0000-0800-000001000000}">
      <formula1>"-,Eis,Wens "</formula1>
    </dataValidation>
    <dataValidation type="list" allowBlank="1" showInputMessage="1" showErrorMessage="1" sqref="E41" xr:uid="{BC14BEFB-5EF1-4578-A5B3-9B4A31C90436}">
      <formula1>#REF!</formula1>
    </dataValidation>
    <dataValidation type="list" allowBlank="1" showInputMessage="1" showErrorMessage="1" sqref="D112" xr:uid="{E10D1B55-AA20-4155-BF7E-E1520A4CE105}">
      <formula1>"Ja,Nee"</formula1>
    </dataValidation>
  </dataValidations>
  <pageMargins left="0.25" right="0.25"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ontainsText" priority="73" operator="containsText" id="{1BF79D79-9E01-4A1E-8BE4-0FBD389D4E40}">
            <xm:f>NOT(ISERROR(SEARCH(#REF!,A102)))</xm:f>
            <xm:f>#REF!</xm:f>
            <x14:dxf>
              <fill>
                <patternFill>
                  <bgColor theme="5" tint="0.59996337778862885"/>
                </patternFill>
              </fill>
            </x14:dxf>
          </x14:cfRule>
          <x14:cfRule type="containsText" priority="72" operator="containsText" id="{24CB1948-EC5B-48B3-BE25-877E23F908EB}">
            <xm:f>NOT(ISERROR(SEARCH(#REF!,A102)))</xm:f>
            <xm:f>#REF!</xm:f>
            <x14:dxf>
              <fill>
                <patternFill>
                  <bgColor rgb="FFFF9999"/>
                </patternFill>
              </fill>
            </x14:dxf>
          </x14:cfRule>
          <xm:sqref>A102:C102 D115:D117</xm:sqref>
        </x14:conditionalFormatting>
        <x14:conditionalFormatting xmlns:xm="http://schemas.microsoft.com/office/excel/2006/main">
          <x14:cfRule type="containsText" priority="47" operator="containsText" id="{05D78AC6-F4E7-46BA-AE8D-169F4A79441D}">
            <xm:f>NOT(ISERROR(SEARCH(#REF!,D3)))</xm:f>
            <xm:f>#REF!</xm:f>
            <x14:dxf>
              <fill>
                <patternFill>
                  <bgColor theme="5" tint="0.59996337778862885"/>
                </patternFill>
              </fill>
            </x14:dxf>
          </x14:cfRule>
          <x14:cfRule type="containsText" priority="46" operator="containsText" id="{9B0F6B0A-9B87-4CF3-84F5-F9A0AC443D92}">
            <xm:f>NOT(ISERROR(SEARCH(#REF!,D3)))</xm:f>
            <xm:f>#REF!</xm:f>
            <x14:dxf>
              <fill>
                <patternFill>
                  <bgColor rgb="FFFF7C80"/>
                </patternFill>
              </fill>
            </x14:dxf>
          </x14:cfRule>
          <xm:sqref>D3</xm:sqref>
        </x14:conditionalFormatting>
        <x14:conditionalFormatting xmlns:xm="http://schemas.microsoft.com/office/excel/2006/main">
          <x14:cfRule type="containsText" priority="45" operator="containsText" id="{84E952E8-D941-4CFA-953D-30170822D7D2}">
            <xm:f>NOT(ISERROR(SEARCH(#REF!,D4)))</xm:f>
            <xm:f>#REF!</xm:f>
            <x14:dxf>
              <fill>
                <patternFill>
                  <bgColor theme="5" tint="0.59996337778862885"/>
                </patternFill>
              </fill>
            </x14:dxf>
          </x14:cfRule>
          <x14:cfRule type="containsText" priority="44" operator="containsText" id="{33D71F17-D2CE-4DEC-94C6-743090C36FF6}">
            <xm:f>NOT(ISERROR(SEARCH(#REF!,D4)))</xm:f>
            <xm:f>#REF!</xm:f>
            <x14:dxf>
              <fill>
                <patternFill>
                  <bgColor rgb="FFFF9999"/>
                </patternFill>
              </fill>
            </x14:dxf>
          </x14:cfRule>
          <xm:sqref>D4:D5 D7:D13 D15:D26 D36:D50</xm:sqref>
        </x14:conditionalFormatting>
        <x14:conditionalFormatting xmlns:xm="http://schemas.microsoft.com/office/excel/2006/main">
          <x14:cfRule type="containsText" priority="31" operator="containsText" id="{1FE5723E-51C5-4ACA-ABEA-8F1825CE90E0}">
            <xm:f>NOT(ISERROR(SEARCH(#REF!,D6)))</xm:f>
            <xm:f>#REF!</xm:f>
            <x14:dxf>
              <fill>
                <patternFill>
                  <bgColor theme="5" tint="0.59996337778862885"/>
                </patternFill>
              </fill>
            </x14:dxf>
          </x14:cfRule>
          <x14:cfRule type="containsText" priority="30" operator="containsText" id="{E0C100AD-7EDF-4ABF-9ED2-374CF2E1CF1F}">
            <xm:f>NOT(ISERROR(SEARCH(#REF!,D6)))</xm:f>
            <xm:f>#REF!</xm:f>
            <x14:dxf>
              <fill>
                <patternFill>
                  <bgColor rgb="FFFF7C80"/>
                </patternFill>
              </fill>
            </x14:dxf>
          </x14:cfRule>
          <xm:sqref>D6</xm:sqref>
        </x14:conditionalFormatting>
        <x14:conditionalFormatting xmlns:xm="http://schemas.microsoft.com/office/excel/2006/main">
          <x14:cfRule type="containsText" priority="29" operator="containsText" id="{D23E3EEB-5C86-4E65-9F02-A784D247550C}">
            <xm:f>NOT(ISERROR(SEARCH(#REF!,D14)))</xm:f>
            <xm:f>#REF!</xm:f>
            <x14:dxf>
              <fill>
                <patternFill>
                  <bgColor theme="5" tint="0.59996337778862885"/>
                </patternFill>
              </fill>
            </x14:dxf>
          </x14:cfRule>
          <x14:cfRule type="containsText" priority="28" operator="containsText" id="{57BC6081-2A9A-4457-BD1E-1C067C33072B}">
            <xm:f>NOT(ISERROR(SEARCH(#REF!,D14)))</xm:f>
            <xm:f>#REF!</xm:f>
            <x14:dxf>
              <fill>
                <patternFill>
                  <bgColor rgb="FFFF7C80"/>
                </patternFill>
              </fill>
            </x14:dxf>
          </x14:cfRule>
          <xm:sqref>D14</xm:sqref>
        </x14:conditionalFormatting>
        <x14:conditionalFormatting xmlns:xm="http://schemas.microsoft.com/office/excel/2006/main">
          <x14:cfRule type="containsText" priority="27" operator="containsText" id="{8269C000-C9A9-4FAF-BD72-F0F45FF01F1F}">
            <xm:f>NOT(ISERROR(SEARCH(#REF!,D27)))</xm:f>
            <xm:f>#REF!</xm:f>
            <x14:dxf>
              <fill>
                <patternFill>
                  <bgColor theme="5" tint="0.59996337778862885"/>
                </patternFill>
              </fill>
            </x14:dxf>
          </x14:cfRule>
          <x14:cfRule type="containsText" priority="26" operator="containsText" id="{548C11C2-B93B-4C94-9DA9-7671B5115193}">
            <xm:f>NOT(ISERROR(SEARCH(#REF!,D27)))</xm:f>
            <xm:f>#REF!</xm:f>
            <x14:dxf>
              <fill>
                <patternFill>
                  <bgColor rgb="FFFF7C80"/>
                </patternFill>
              </fill>
            </x14:dxf>
          </x14:cfRule>
          <xm:sqref>D27</xm:sqref>
        </x14:conditionalFormatting>
        <x14:conditionalFormatting xmlns:xm="http://schemas.microsoft.com/office/excel/2006/main">
          <x14:cfRule type="containsText" priority="71" operator="containsText" id="{C3143999-FFCE-4C82-9389-0215A71A0872}">
            <xm:f>NOT(ISERROR(SEARCH(#REF!,D28)))</xm:f>
            <xm:f>#REF!</xm:f>
            <x14:dxf>
              <fill>
                <patternFill>
                  <bgColor theme="5" tint="0.59996337778862885"/>
                </patternFill>
              </fill>
            </x14:dxf>
          </x14:cfRule>
          <xm:sqref>D28:D31 D33:D34 D52:D73 D76:D83 D86:D98 D100:D111 D113</xm:sqref>
        </x14:conditionalFormatting>
        <x14:conditionalFormatting xmlns:xm="http://schemas.microsoft.com/office/excel/2006/main">
          <x14:cfRule type="containsText" priority="24" operator="containsText" id="{AB7F8575-4E97-48AA-A726-1539C82BCA2D}">
            <xm:f>NOT(ISERROR(SEARCH(#REF!,D32)))</xm:f>
            <xm:f>#REF!</xm:f>
            <x14:dxf>
              <fill>
                <patternFill>
                  <bgColor rgb="FFFF7C80"/>
                </patternFill>
              </fill>
            </x14:dxf>
          </x14:cfRule>
          <x14:cfRule type="containsText" priority="25" operator="containsText" id="{E0A32AF7-FEC4-401F-84F6-EA00FF95AA84}">
            <xm:f>NOT(ISERROR(SEARCH(#REF!,D32)))</xm:f>
            <xm:f>#REF!</xm:f>
            <x14:dxf>
              <fill>
                <patternFill>
                  <bgColor theme="5" tint="0.59996337778862885"/>
                </patternFill>
              </fill>
            </x14:dxf>
          </x14:cfRule>
          <xm:sqref>D32</xm:sqref>
        </x14:conditionalFormatting>
        <x14:conditionalFormatting xmlns:xm="http://schemas.microsoft.com/office/excel/2006/main">
          <x14:cfRule type="containsText" priority="23" operator="containsText" id="{52A48512-70CD-40FC-B080-F7201355C5BA}">
            <xm:f>NOT(ISERROR(SEARCH(#REF!,D35)))</xm:f>
            <xm:f>#REF!</xm:f>
            <x14:dxf>
              <fill>
                <patternFill>
                  <bgColor theme="5" tint="0.59996337778862885"/>
                </patternFill>
              </fill>
            </x14:dxf>
          </x14:cfRule>
          <x14:cfRule type="containsText" priority="22" operator="containsText" id="{A81F3371-A78D-4170-903B-151537A8D08F}">
            <xm:f>NOT(ISERROR(SEARCH(#REF!,D35)))</xm:f>
            <xm:f>#REF!</xm:f>
            <x14:dxf>
              <fill>
                <patternFill>
                  <bgColor rgb="FFFF7C80"/>
                </patternFill>
              </fill>
            </x14:dxf>
          </x14:cfRule>
          <xm:sqref>D35</xm:sqref>
        </x14:conditionalFormatting>
        <x14:conditionalFormatting xmlns:xm="http://schemas.microsoft.com/office/excel/2006/main">
          <x14:cfRule type="containsText" priority="21" operator="containsText" id="{D49C5FDB-F321-4352-AB16-526BD776949F}">
            <xm:f>NOT(ISERROR(SEARCH(#REF!,D51)))</xm:f>
            <xm:f>#REF!</xm:f>
            <x14:dxf>
              <fill>
                <patternFill>
                  <bgColor theme="5" tint="0.59996337778862885"/>
                </patternFill>
              </fill>
            </x14:dxf>
          </x14:cfRule>
          <x14:cfRule type="containsText" priority="20" operator="containsText" id="{0AC3D3CB-BFED-48DC-AB48-24F2A4146F8A}">
            <xm:f>NOT(ISERROR(SEARCH(#REF!,D51)))</xm:f>
            <xm:f>#REF!</xm:f>
            <x14:dxf>
              <fill>
                <patternFill>
                  <bgColor rgb="FFFF7C80"/>
                </patternFill>
              </fill>
            </x14:dxf>
          </x14:cfRule>
          <xm:sqref>D51</xm:sqref>
        </x14:conditionalFormatting>
        <x14:conditionalFormatting xmlns:xm="http://schemas.microsoft.com/office/excel/2006/main">
          <x14:cfRule type="containsText" priority="19" operator="containsText" id="{835290E2-5A60-477A-B935-6B6273826DCB}">
            <xm:f>NOT(ISERROR(SEARCH(#REF!,D74)))</xm:f>
            <xm:f>#REF!</xm:f>
            <x14:dxf>
              <fill>
                <patternFill>
                  <bgColor theme="5" tint="0.59996337778862885"/>
                </patternFill>
              </fill>
            </x14:dxf>
          </x14:cfRule>
          <x14:cfRule type="containsText" priority="18" operator="containsText" id="{45DEE198-F8D5-467B-AC58-46E92450F16D}">
            <xm:f>NOT(ISERROR(SEARCH(#REF!,D74)))</xm:f>
            <xm:f>#REF!</xm:f>
            <x14:dxf>
              <fill>
                <patternFill>
                  <bgColor rgb="FFFF7C80"/>
                </patternFill>
              </fill>
            </x14:dxf>
          </x14:cfRule>
          <xm:sqref>D74</xm:sqref>
        </x14:conditionalFormatting>
        <x14:conditionalFormatting xmlns:xm="http://schemas.microsoft.com/office/excel/2006/main">
          <x14:cfRule type="containsText" priority="3" operator="containsText" id="{D96D9C25-7E94-4BA1-A115-475EB24F12E6}">
            <xm:f>NOT(ISERROR(SEARCH(#REF!,D75)))</xm:f>
            <xm:f>#REF!</xm:f>
            <x14:dxf/>
          </x14:cfRule>
          <xm:sqref>D75</xm:sqref>
        </x14:conditionalFormatting>
        <x14:conditionalFormatting xmlns:xm="http://schemas.microsoft.com/office/excel/2006/main">
          <x14:cfRule type="containsText" priority="2" operator="containsText" id="{55F8C64A-BB78-43C2-A6E5-4ACD72591538}">
            <xm:f>NOT(ISERROR(SEARCH(#REF!,D75)))</xm:f>
            <xm:f>#REF!</xm:f>
            <x14:dxf>
              <fill>
                <patternFill>
                  <bgColor theme="5" tint="0.59996337778862885"/>
                </patternFill>
              </fill>
            </x14:dxf>
          </x14:cfRule>
          <x14:cfRule type="containsText" priority="1" operator="containsText" id="{D8D81D44-A0EC-4126-9B80-3DF0F486D05A}">
            <xm:f>NOT(ISERROR(SEARCH(#REF!,D75)))</xm:f>
            <xm:f>#REF!</xm:f>
            <x14:dxf>
              <fill>
                <patternFill>
                  <bgColor rgb="FFFF9999"/>
                </patternFill>
              </fill>
            </x14:dxf>
          </x14:cfRule>
          <xm:sqref>D75:D77</xm:sqref>
        </x14:conditionalFormatting>
        <x14:conditionalFormatting xmlns:xm="http://schemas.microsoft.com/office/excel/2006/main">
          <x14:cfRule type="containsText" priority="16" operator="containsText" id="{5DF88C23-EFCA-46A8-87A6-BC72AFDB0ECB}">
            <xm:f>NOT(ISERROR(SEARCH(#REF!,D84)))</xm:f>
            <xm:f>#REF!</xm:f>
            <x14:dxf>
              <fill>
                <patternFill>
                  <bgColor rgb="FFFF7C80"/>
                </patternFill>
              </fill>
            </x14:dxf>
          </x14:cfRule>
          <xm:sqref>D84</xm:sqref>
        </x14:conditionalFormatting>
        <x14:conditionalFormatting xmlns:xm="http://schemas.microsoft.com/office/excel/2006/main">
          <x14:cfRule type="containsText" priority="17" operator="containsText" id="{5614635B-9D10-4D76-9437-D4E324DDDC5A}">
            <xm:f>NOT(ISERROR(SEARCH(#REF!,D84)))</xm:f>
            <xm:f>#REF!</xm:f>
            <x14:dxf>
              <fill>
                <patternFill>
                  <bgColor theme="5" tint="0.59996337778862885"/>
                </patternFill>
              </fill>
            </x14:dxf>
          </x14:cfRule>
          <xm:sqref>D84:D85</xm:sqref>
        </x14:conditionalFormatting>
        <x14:conditionalFormatting xmlns:xm="http://schemas.microsoft.com/office/excel/2006/main">
          <x14:cfRule type="containsText" priority="70" operator="containsText" id="{D1008268-87AE-44AA-BE90-755E3DF081D2}">
            <xm:f>NOT(ISERROR(SEARCH(#REF!,D28)))</xm:f>
            <xm:f>#REF!</xm:f>
            <x14:dxf>
              <fill>
                <patternFill>
                  <bgColor rgb="FFFF9999"/>
                </patternFill>
              </fill>
            </x14:dxf>
          </x14:cfRule>
          <xm:sqref>D85:D98 D76:D83 D28:D31 D33:D34 D52:D73 D100:D111 D113</xm:sqref>
        </x14:conditionalFormatting>
        <x14:conditionalFormatting xmlns:xm="http://schemas.microsoft.com/office/excel/2006/main">
          <x14:cfRule type="containsText" priority="15" operator="containsText" id="{BED3D80E-AF18-4B7A-A900-0E613A1D21D3}">
            <xm:f>NOT(ISERROR(SEARCH(#REF!,D99)))</xm:f>
            <xm:f>#REF!</xm:f>
            <x14:dxf>
              <fill>
                <patternFill>
                  <bgColor theme="5" tint="0.59996337778862885"/>
                </patternFill>
              </fill>
            </x14:dxf>
          </x14:cfRule>
          <x14:cfRule type="containsText" priority="14" operator="containsText" id="{55299154-AF21-481C-8BAF-E887841CB79D}">
            <xm:f>NOT(ISERROR(SEARCH(#REF!,D99)))</xm:f>
            <xm:f>#REF!</xm:f>
            <x14:dxf>
              <fill>
                <patternFill>
                  <bgColor rgb="FFFF7C80"/>
                </patternFill>
              </fill>
            </x14:dxf>
          </x14:cfRule>
          <xm:sqref>D99</xm:sqref>
        </x14:conditionalFormatting>
        <x14:conditionalFormatting xmlns:xm="http://schemas.microsoft.com/office/excel/2006/main">
          <x14:cfRule type="containsText" priority="13" operator="containsText" id="{0C7A1B3C-951D-4167-BEF8-AF49F3C631C7}">
            <xm:f>NOT(ISERROR(SEARCH(#REF!,D112)))</xm:f>
            <xm:f>#REF!</xm:f>
            <x14:dxf>
              <fill>
                <patternFill>
                  <bgColor theme="5" tint="0.59996337778862885"/>
                </patternFill>
              </fill>
            </x14:dxf>
          </x14:cfRule>
          <x14:cfRule type="containsText" priority="12" operator="containsText" id="{31A21663-7778-4CDB-A053-0BDCB59E8C57}">
            <xm:f>NOT(ISERROR(SEARCH(#REF!,D112)))</xm:f>
            <xm:f>#REF!</xm:f>
            <x14:dxf>
              <fill>
                <patternFill>
                  <bgColor rgb="FFFF7C80"/>
                </patternFill>
              </fill>
            </x14:dxf>
          </x14:cfRule>
          <xm:sqref>D112</xm:sqref>
        </x14:conditionalFormatting>
        <x14:conditionalFormatting xmlns:xm="http://schemas.microsoft.com/office/excel/2006/main">
          <x14:cfRule type="containsText" priority="10" operator="containsText" id="{F4CDF64D-6AEA-4782-ABC6-E7EE61EC1652}">
            <xm:f>NOT(ISERROR(SEARCH(#REF!,D114)))</xm:f>
            <xm:f>#REF!</xm:f>
            <x14:dxf>
              <fill>
                <patternFill>
                  <bgColor rgb="FFFF7C80"/>
                </patternFill>
              </fill>
            </x14:dxf>
          </x14:cfRule>
          <x14:cfRule type="containsText" priority="11" operator="containsText" id="{18858179-FB2E-4CE8-B2AD-ED262A0E45F4}">
            <xm:f>NOT(ISERROR(SEARCH(#REF!,D114)))</xm:f>
            <xm:f>#REF!</xm:f>
            <x14:dxf>
              <fill>
                <patternFill>
                  <bgColor theme="5" tint="0.59996337778862885"/>
                </patternFill>
              </fill>
            </x14:dxf>
          </x14:cfRule>
          <xm:sqref>D114</xm:sqref>
        </x14:conditionalFormatting>
        <x14:conditionalFormatting xmlns:xm="http://schemas.microsoft.com/office/excel/2006/main">
          <x14:cfRule type="containsText" priority="36" operator="containsText" id="{D304B5C8-6329-45BE-9C79-39F39AE3252A}">
            <xm:f>NOT(ISERROR(SEARCH(#REF!,D122)))</xm:f>
            <xm:f>#REF!</xm:f>
            <x14:dxf>
              <fill>
                <patternFill>
                  <bgColor rgb="FFFF7C80"/>
                </patternFill>
              </fill>
            </x14:dxf>
          </x14:cfRule>
          <x14:cfRule type="containsText" priority="37" operator="containsText" id="{7E0EF3F8-24FB-43D0-B7E7-05859E65CE63}">
            <xm:f>NOT(ISERROR(SEARCH(#REF!,D122)))</xm:f>
            <xm:f>#REF!</xm:f>
            <x14:dxf>
              <fill>
                <patternFill>
                  <bgColor theme="5" tint="0.59996337778862885"/>
                </patternFill>
              </fill>
            </x14:dxf>
          </x14:cfRule>
          <xm:sqref>D122</xm:sqref>
        </x14:conditionalFormatting>
        <x14:conditionalFormatting xmlns:xm="http://schemas.microsoft.com/office/excel/2006/main">
          <x14:cfRule type="containsText" priority="32" operator="containsText" id="{B1682CD2-1422-4627-B357-2B782AC4C55C}">
            <xm:f>NOT(ISERROR(SEARCH(#REF!,E41)))</xm:f>
            <xm:f>#REF!</xm:f>
            <x14:dxf>
              <fill>
                <patternFill>
                  <bgColor rgb="FFFF9999"/>
                </patternFill>
              </fill>
            </x14:dxf>
          </x14:cfRule>
          <x14:cfRule type="containsText" priority="33" operator="containsText" id="{4471D2E2-EB1C-4AF8-B1A5-8997CEBD88D6}">
            <xm:f>NOT(ISERROR(SEARCH(#REF!,E41)))</xm:f>
            <xm:f>#REF!</xm:f>
            <x14:dxf>
              <fill>
                <patternFill>
                  <bgColor theme="5" tint="0.59996337778862885"/>
                </patternFill>
              </fill>
            </x14:dxf>
          </x14:cfRule>
          <xm:sqref>E41</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77"/>
  <sheetViews>
    <sheetView zoomScaleNormal="100" workbookViewId="0"/>
  </sheetViews>
  <sheetFormatPr defaultRowHeight="15"/>
  <cols>
    <col min="1" max="1" width="14.140625" style="80" customWidth="1"/>
    <col min="2" max="2" width="83" style="97" customWidth="1"/>
    <col min="3" max="3" width="10.5703125" customWidth="1"/>
    <col min="4" max="4" width="8.7109375" customWidth="1"/>
    <col min="5" max="5" width="61.85546875" customWidth="1"/>
  </cols>
  <sheetData>
    <row r="1" spans="1:8" ht="30" customHeight="1">
      <c r="A1" s="79"/>
      <c r="B1" s="334" t="s">
        <v>843</v>
      </c>
      <c r="C1" s="334"/>
      <c r="D1" s="334"/>
      <c r="E1" s="3"/>
      <c r="F1" s="153"/>
      <c r="G1" s="153"/>
      <c r="H1" s="153"/>
    </row>
    <row r="2" spans="1:8" ht="20.25" customHeight="1" thickBot="1">
      <c r="A2" s="3"/>
      <c r="B2" s="3"/>
      <c r="C2" s="3"/>
      <c r="E2" s="3"/>
      <c r="F2" s="153"/>
      <c r="G2" s="153"/>
      <c r="H2" s="153"/>
    </row>
    <row r="3" spans="1:8" s="247" customFormat="1" ht="64.5" customHeight="1">
      <c r="A3" s="243" t="s">
        <v>844</v>
      </c>
      <c r="B3" s="244" t="s">
        <v>845</v>
      </c>
      <c r="C3" s="244" t="s">
        <v>3</v>
      </c>
      <c r="D3" s="244" t="s">
        <v>4</v>
      </c>
      <c r="E3" s="245" t="s">
        <v>846</v>
      </c>
      <c r="F3" s="246"/>
      <c r="G3" s="246"/>
      <c r="H3" s="246"/>
    </row>
    <row r="4" spans="1:8" ht="50.25" customHeight="1">
      <c r="A4" s="47" t="s">
        <v>847</v>
      </c>
      <c r="B4" s="155" t="s">
        <v>848</v>
      </c>
      <c r="C4" s="38" t="s">
        <v>9</v>
      </c>
      <c r="D4" s="69"/>
      <c r="E4" s="134"/>
      <c r="F4" s="153"/>
      <c r="G4" s="153"/>
      <c r="H4" s="153"/>
    </row>
    <row r="5" spans="1:8" ht="45.75" thickBot="1">
      <c r="A5" s="47" t="s">
        <v>849</v>
      </c>
      <c r="B5" s="25" t="s">
        <v>850</v>
      </c>
      <c r="C5" s="38" t="s">
        <v>9</v>
      </c>
      <c r="D5" s="69"/>
      <c r="E5" s="134"/>
      <c r="F5" s="153"/>
      <c r="G5" s="153"/>
      <c r="H5" s="153"/>
    </row>
    <row r="6" spans="1:8" s="247" customFormat="1" ht="51.95" customHeight="1">
      <c r="A6" s="248" t="s">
        <v>851</v>
      </c>
      <c r="B6" s="249" t="s">
        <v>852</v>
      </c>
      <c r="C6" s="250" t="s">
        <v>3</v>
      </c>
      <c r="D6" s="244" t="s">
        <v>4</v>
      </c>
      <c r="E6" s="245" t="s">
        <v>846</v>
      </c>
      <c r="F6" s="246"/>
      <c r="G6" s="246"/>
      <c r="H6" s="246"/>
    </row>
    <row r="7" spans="1:8" ht="102.75" customHeight="1">
      <c r="A7" s="48" t="s">
        <v>853</v>
      </c>
      <c r="B7" s="25" t="s">
        <v>854</v>
      </c>
      <c r="C7" s="38" t="s">
        <v>9</v>
      </c>
      <c r="D7" s="69"/>
      <c r="E7" s="134"/>
      <c r="F7" s="150"/>
      <c r="G7" s="151"/>
      <c r="H7" s="152"/>
    </row>
    <row r="8" spans="1:8" ht="49.5" customHeight="1">
      <c r="A8" s="48" t="s">
        <v>855</v>
      </c>
      <c r="B8" s="25" t="s">
        <v>856</v>
      </c>
      <c r="C8" s="38" t="s">
        <v>9</v>
      </c>
      <c r="D8" s="69"/>
      <c r="E8" s="134"/>
    </row>
    <row r="9" spans="1:8" ht="67.5" customHeight="1">
      <c r="A9" s="48" t="s">
        <v>857</v>
      </c>
      <c r="B9" s="41" t="s">
        <v>858</v>
      </c>
      <c r="C9" s="38" t="s">
        <v>9</v>
      </c>
      <c r="D9" s="69"/>
      <c r="E9" s="134"/>
    </row>
    <row r="10" spans="1:8" ht="39" customHeight="1">
      <c r="A10" s="48" t="s">
        <v>859</v>
      </c>
      <c r="B10" s="25" t="s">
        <v>860</v>
      </c>
      <c r="C10" s="38" t="s">
        <v>9</v>
      </c>
      <c r="D10" s="69"/>
      <c r="E10" s="134"/>
      <c r="F10" s="4"/>
    </row>
    <row r="11" spans="1:8" ht="42" customHeight="1">
      <c r="A11" s="48" t="s">
        <v>861</v>
      </c>
      <c r="B11" s="25" t="s">
        <v>862</v>
      </c>
      <c r="C11" s="38" t="s">
        <v>9</v>
      </c>
      <c r="D11" s="69"/>
      <c r="E11" s="134"/>
      <c r="F11" s="4"/>
    </row>
    <row r="12" spans="1:8" ht="54" customHeight="1">
      <c r="A12" s="48" t="s">
        <v>863</v>
      </c>
      <c r="B12" s="25" t="s">
        <v>864</v>
      </c>
      <c r="C12" s="38" t="s">
        <v>9</v>
      </c>
      <c r="D12" s="69"/>
      <c r="E12" s="134"/>
      <c r="F12" s="4"/>
    </row>
    <row r="13" spans="1:8" ht="38.25" customHeight="1">
      <c r="A13" s="48" t="s">
        <v>865</v>
      </c>
      <c r="B13" s="41" t="s">
        <v>866</v>
      </c>
      <c r="C13" s="38" t="s">
        <v>9</v>
      </c>
      <c r="D13" s="69"/>
      <c r="E13" s="134"/>
      <c r="F13" s="4"/>
    </row>
    <row r="14" spans="1:8" ht="39" customHeight="1">
      <c r="A14" s="48" t="s">
        <v>867</v>
      </c>
      <c r="B14" s="25" t="s">
        <v>868</v>
      </c>
      <c r="C14" s="38" t="s">
        <v>9</v>
      </c>
      <c r="D14" s="69"/>
      <c r="E14" s="134"/>
      <c r="F14" s="4"/>
    </row>
    <row r="15" spans="1:8" ht="56.25" customHeight="1">
      <c r="A15" s="48" t="s">
        <v>869</v>
      </c>
      <c r="B15" s="25" t="s">
        <v>870</v>
      </c>
      <c r="C15" s="38" t="s">
        <v>9</v>
      </c>
      <c r="D15" s="69"/>
      <c r="E15" s="134"/>
      <c r="F15" s="4"/>
    </row>
    <row r="16" spans="1:8" ht="223.5" customHeight="1">
      <c r="A16" s="54" t="s">
        <v>871</v>
      </c>
      <c r="B16" s="50" t="s">
        <v>872</v>
      </c>
      <c r="C16" s="43" t="s">
        <v>9</v>
      </c>
      <c r="D16" s="70"/>
      <c r="E16" s="134"/>
      <c r="F16" s="4"/>
    </row>
    <row r="17" spans="1:6" ht="42.75" customHeight="1">
      <c r="A17" s="48" t="s">
        <v>873</v>
      </c>
      <c r="B17" s="41" t="s">
        <v>874</v>
      </c>
      <c r="C17" s="38" t="s">
        <v>9</v>
      </c>
      <c r="D17" s="69"/>
      <c r="E17" s="134"/>
      <c r="F17" s="4"/>
    </row>
    <row r="18" spans="1:6" ht="60">
      <c r="A18" s="48" t="s">
        <v>875</v>
      </c>
      <c r="B18" s="166" t="s">
        <v>876</v>
      </c>
      <c r="C18" s="38" t="s">
        <v>9</v>
      </c>
      <c r="D18" s="69"/>
      <c r="E18" s="134"/>
      <c r="F18" s="4"/>
    </row>
    <row r="19" spans="1:6" ht="45">
      <c r="A19" s="48" t="s">
        <v>877</v>
      </c>
      <c r="B19" s="41" t="s">
        <v>878</v>
      </c>
      <c r="C19" s="38" t="s">
        <v>9</v>
      </c>
      <c r="D19" s="69"/>
      <c r="E19" s="134"/>
      <c r="F19" s="4"/>
    </row>
    <row r="20" spans="1:6" ht="36.75" customHeight="1">
      <c r="A20" s="48" t="s">
        <v>879</v>
      </c>
      <c r="B20" s="25" t="s">
        <v>880</v>
      </c>
      <c r="C20" s="38" t="s">
        <v>9</v>
      </c>
      <c r="D20" s="69"/>
      <c r="E20" s="134"/>
      <c r="F20" s="4"/>
    </row>
    <row r="21" spans="1:6" ht="45" customHeight="1">
      <c r="A21" s="48" t="s">
        <v>881</v>
      </c>
      <c r="B21" s="25" t="s">
        <v>882</v>
      </c>
      <c r="C21" s="38" t="s">
        <v>9</v>
      </c>
      <c r="D21" s="69"/>
      <c r="E21" s="134"/>
      <c r="F21" s="4"/>
    </row>
    <row r="22" spans="1:6" ht="60.75" thickBot="1">
      <c r="A22" s="48" t="s">
        <v>883</v>
      </c>
      <c r="B22" s="41" t="s">
        <v>884</v>
      </c>
      <c r="C22" s="38" t="s">
        <v>9</v>
      </c>
      <c r="D22" s="69"/>
      <c r="E22" s="134"/>
      <c r="F22" s="4"/>
    </row>
    <row r="23" spans="1:6" s="247" customFormat="1" ht="45.95" customHeight="1">
      <c r="A23" s="248" t="s">
        <v>885</v>
      </c>
      <c r="B23" s="249" t="s">
        <v>886</v>
      </c>
      <c r="C23" s="250" t="s">
        <v>3</v>
      </c>
      <c r="D23" s="244" t="s">
        <v>4</v>
      </c>
      <c r="E23" s="245" t="s">
        <v>846</v>
      </c>
    </row>
    <row r="24" spans="1:6" ht="66" customHeight="1">
      <c r="A24" s="33" t="s">
        <v>887</v>
      </c>
      <c r="B24" s="23" t="s">
        <v>888</v>
      </c>
      <c r="C24" s="43" t="s">
        <v>9</v>
      </c>
      <c r="D24" s="69"/>
      <c r="E24" s="134"/>
    </row>
    <row r="25" spans="1:6" ht="57.75" customHeight="1">
      <c r="A25" s="33" t="s">
        <v>889</v>
      </c>
      <c r="B25" s="50" t="s">
        <v>890</v>
      </c>
      <c r="C25" s="52" t="s">
        <v>9</v>
      </c>
      <c r="D25" s="209"/>
      <c r="E25" s="134"/>
    </row>
    <row r="26" spans="1:6" ht="54.75" customHeight="1">
      <c r="A26" s="33" t="s">
        <v>891</v>
      </c>
      <c r="B26" s="50" t="s">
        <v>892</v>
      </c>
      <c r="C26" s="52" t="s">
        <v>9</v>
      </c>
      <c r="D26" s="209"/>
      <c r="E26" s="134"/>
    </row>
    <row r="27" spans="1:6" ht="71.25" customHeight="1">
      <c r="A27" s="33" t="s">
        <v>893</v>
      </c>
      <c r="B27" s="23" t="s">
        <v>894</v>
      </c>
      <c r="C27" s="43" t="s">
        <v>9</v>
      </c>
      <c r="D27" s="69"/>
      <c r="E27" s="134"/>
    </row>
    <row r="28" spans="1:6" ht="73.5" customHeight="1">
      <c r="A28" s="33" t="s">
        <v>895</v>
      </c>
      <c r="B28" s="23" t="s">
        <v>896</v>
      </c>
      <c r="C28" s="43" t="s">
        <v>9</v>
      </c>
      <c r="D28" s="69"/>
      <c r="E28" s="134"/>
    </row>
    <row r="29" spans="1:6" ht="39" customHeight="1">
      <c r="A29" s="33" t="s">
        <v>897</v>
      </c>
      <c r="B29" s="23" t="s">
        <v>898</v>
      </c>
      <c r="C29" s="43" t="s">
        <v>9</v>
      </c>
      <c r="D29" s="69"/>
      <c r="E29" s="134"/>
      <c r="F29" s="4"/>
    </row>
    <row r="30" spans="1:6" ht="51" customHeight="1">
      <c r="A30" s="33" t="s">
        <v>899</v>
      </c>
      <c r="B30" s="23" t="s">
        <v>900</v>
      </c>
      <c r="C30" s="52" t="s">
        <v>9</v>
      </c>
      <c r="D30" s="70"/>
      <c r="E30" s="134"/>
      <c r="F30" s="4"/>
    </row>
    <row r="31" spans="1:6" ht="42" customHeight="1">
      <c r="A31" s="33" t="s">
        <v>901</v>
      </c>
      <c r="B31" s="23" t="s">
        <v>902</v>
      </c>
      <c r="C31" s="43" t="s">
        <v>9</v>
      </c>
      <c r="D31" s="69"/>
      <c r="E31" s="134"/>
      <c r="F31" s="4"/>
    </row>
    <row r="32" spans="1:6" ht="54" customHeight="1">
      <c r="A32" s="33" t="s">
        <v>903</v>
      </c>
      <c r="B32" s="23" t="s">
        <v>904</v>
      </c>
      <c r="C32" s="43" t="s">
        <v>9</v>
      </c>
      <c r="D32" s="69"/>
      <c r="E32" s="134"/>
      <c r="F32" s="4"/>
    </row>
    <row r="33" spans="1:6" ht="51.75" customHeight="1">
      <c r="A33" s="34" t="s">
        <v>905</v>
      </c>
      <c r="B33" s="21" t="s">
        <v>906</v>
      </c>
      <c r="C33" s="22" t="s">
        <v>49</v>
      </c>
      <c r="D33" s="71"/>
      <c r="E33" s="115"/>
      <c r="F33" s="4"/>
    </row>
    <row r="34" spans="1:6" ht="43.5" customHeight="1">
      <c r="A34" s="33" t="s">
        <v>907</v>
      </c>
      <c r="B34" s="42" t="s">
        <v>908</v>
      </c>
      <c r="C34" s="43" t="s">
        <v>9</v>
      </c>
      <c r="D34" s="69"/>
      <c r="E34" s="134"/>
      <c r="F34" s="4"/>
    </row>
    <row r="35" spans="1:6" ht="36.75" customHeight="1">
      <c r="A35" s="33" t="s">
        <v>909</v>
      </c>
      <c r="B35" s="23" t="s">
        <v>910</v>
      </c>
      <c r="C35" s="43" t="s">
        <v>9</v>
      </c>
      <c r="D35" s="69"/>
      <c r="E35" s="134"/>
      <c r="F35" s="4"/>
    </row>
    <row r="36" spans="1:6" ht="30">
      <c r="A36" s="33" t="s">
        <v>911</v>
      </c>
      <c r="B36" s="23" t="s">
        <v>912</v>
      </c>
      <c r="C36" s="43" t="s">
        <v>9</v>
      </c>
      <c r="D36" s="69"/>
      <c r="E36" s="134"/>
      <c r="F36" s="4"/>
    </row>
    <row r="37" spans="1:6" ht="45.75" thickBot="1">
      <c r="A37" s="34" t="s">
        <v>913</v>
      </c>
      <c r="B37" s="21" t="s">
        <v>914</v>
      </c>
      <c r="C37" s="22" t="s">
        <v>49</v>
      </c>
      <c r="D37" s="71"/>
      <c r="E37" s="63"/>
      <c r="F37" s="4"/>
    </row>
    <row r="38" spans="1:6" s="247" customFormat="1" ht="48.95" customHeight="1">
      <c r="A38" s="248" t="s">
        <v>915</v>
      </c>
      <c r="B38" s="249" t="s">
        <v>916</v>
      </c>
      <c r="C38" s="250" t="s">
        <v>3</v>
      </c>
      <c r="D38" s="244" t="s">
        <v>4</v>
      </c>
      <c r="E38" s="245" t="s">
        <v>846</v>
      </c>
      <c r="F38" s="251"/>
    </row>
    <row r="39" spans="1:6" s="171" customFormat="1" ht="45">
      <c r="A39" s="199" t="s">
        <v>917</v>
      </c>
      <c r="B39" s="50" t="s">
        <v>918</v>
      </c>
      <c r="C39" s="52" t="s">
        <v>9</v>
      </c>
      <c r="D39" s="209"/>
      <c r="E39" s="134"/>
      <c r="F39" s="56"/>
    </row>
    <row r="40" spans="1:6" ht="40.5" customHeight="1" thickBot="1">
      <c r="A40" s="33" t="s">
        <v>919</v>
      </c>
      <c r="B40" s="23" t="s">
        <v>920</v>
      </c>
      <c r="C40" s="154" t="s">
        <v>9</v>
      </c>
      <c r="D40" s="70"/>
      <c r="E40" s="134"/>
      <c r="F40" s="4"/>
    </row>
    <row r="41" spans="1:6" s="247" customFormat="1" ht="50.45" customHeight="1">
      <c r="A41" s="248" t="s">
        <v>921</v>
      </c>
      <c r="B41" s="249" t="s">
        <v>922</v>
      </c>
      <c r="C41" s="250" t="s">
        <v>3</v>
      </c>
      <c r="D41" s="244" t="s">
        <v>4</v>
      </c>
      <c r="E41" s="245" t="s">
        <v>846</v>
      </c>
    </row>
    <row r="42" spans="1:6" ht="36.75" customHeight="1">
      <c r="A42" s="33" t="s">
        <v>923</v>
      </c>
      <c r="B42" s="23" t="s">
        <v>924</v>
      </c>
      <c r="C42" s="43" t="s">
        <v>9</v>
      </c>
      <c r="D42" s="69"/>
      <c r="E42" s="134"/>
    </row>
    <row r="43" spans="1:6" ht="36.75" customHeight="1">
      <c r="A43" s="33" t="s">
        <v>925</v>
      </c>
      <c r="B43" s="42" t="s">
        <v>926</v>
      </c>
      <c r="C43" s="43" t="s">
        <v>9</v>
      </c>
      <c r="D43" s="69"/>
      <c r="E43" s="134"/>
    </row>
    <row r="44" spans="1:6" ht="30">
      <c r="A44" s="33" t="s">
        <v>927</v>
      </c>
      <c r="B44" s="23" t="s">
        <v>928</v>
      </c>
      <c r="C44" s="43" t="s">
        <v>9</v>
      </c>
      <c r="D44" s="69"/>
      <c r="E44" s="134"/>
    </row>
    <row r="45" spans="1:6" ht="60.75" thickBot="1">
      <c r="A45" s="33" t="s">
        <v>929</v>
      </c>
      <c r="B45" s="23" t="s">
        <v>930</v>
      </c>
      <c r="C45" s="43" t="s">
        <v>9</v>
      </c>
      <c r="D45" s="69"/>
      <c r="E45" s="134"/>
    </row>
    <row r="46" spans="1:6" s="247" customFormat="1" ht="48.6" customHeight="1">
      <c r="A46" s="248" t="s">
        <v>931</v>
      </c>
      <c r="B46" s="249" t="s">
        <v>932</v>
      </c>
      <c r="C46" s="250" t="s">
        <v>3</v>
      </c>
      <c r="D46" s="244" t="s">
        <v>4</v>
      </c>
      <c r="E46" s="245" t="s">
        <v>846</v>
      </c>
    </row>
    <row r="47" spans="1:6" ht="37.5" customHeight="1">
      <c r="A47" s="33" t="s">
        <v>933</v>
      </c>
      <c r="B47" s="42" t="s">
        <v>934</v>
      </c>
      <c r="C47" s="43" t="s">
        <v>9</v>
      </c>
      <c r="D47" s="69"/>
      <c r="E47" s="134"/>
    </row>
    <row r="48" spans="1:6" ht="45">
      <c r="A48" s="33" t="s">
        <v>935</v>
      </c>
      <c r="B48" s="42" t="s">
        <v>936</v>
      </c>
      <c r="C48" s="43" t="s">
        <v>9</v>
      </c>
      <c r="D48" s="69"/>
      <c r="E48" s="134"/>
    </row>
    <row r="49" spans="1:5" ht="34.5" customHeight="1" thickBot="1">
      <c r="A49" s="33" t="s">
        <v>937</v>
      </c>
      <c r="B49" s="23" t="s">
        <v>938</v>
      </c>
      <c r="C49" s="154" t="s">
        <v>9</v>
      </c>
      <c r="D49" s="70"/>
      <c r="E49" s="134"/>
    </row>
    <row r="50" spans="1:5" s="247" customFormat="1" ht="53.1" customHeight="1">
      <c r="A50" s="248" t="s">
        <v>939</v>
      </c>
      <c r="B50" s="249" t="s">
        <v>940</v>
      </c>
      <c r="C50" s="250" t="s">
        <v>3</v>
      </c>
      <c r="D50" s="244" t="s">
        <v>4</v>
      </c>
      <c r="E50" s="245" t="s">
        <v>846</v>
      </c>
    </row>
    <row r="51" spans="1:5" ht="39" customHeight="1">
      <c r="A51" s="252" t="s">
        <v>755</v>
      </c>
      <c r="B51" s="155" t="s">
        <v>941</v>
      </c>
      <c r="C51" s="38" t="s">
        <v>9</v>
      </c>
      <c r="D51" s="69"/>
      <c r="E51" s="134"/>
    </row>
    <row r="52" spans="1:5" ht="72" customHeight="1">
      <c r="A52" s="252" t="s">
        <v>942</v>
      </c>
      <c r="B52" s="155" t="s">
        <v>943</v>
      </c>
      <c r="C52" s="300" t="s">
        <v>9</v>
      </c>
      <c r="D52" s="69"/>
      <c r="E52" s="128"/>
    </row>
    <row r="53" spans="1:5" ht="43.5" customHeight="1" thickBot="1">
      <c r="A53" s="252" t="s">
        <v>944</v>
      </c>
      <c r="B53" s="123" t="s">
        <v>945</v>
      </c>
      <c r="C53" s="38" t="s">
        <v>9</v>
      </c>
      <c r="D53" s="69"/>
      <c r="E53" s="134"/>
    </row>
    <row r="54" spans="1:5" s="247" customFormat="1" ht="50.45" customHeight="1">
      <c r="A54" s="248" t="s">
        <v>946</v>
      </c>
      <c r="B54" s="249" t="s">
        <v>634</v>
      </c>
      <c r="C54" s="250" t="s">
        <v>3</v>
      </c>
      <c r="D54" s="244" t="s">
        <v>4</v>
      </c>
      <c r="E54" s="245" t="s">
        <v>846</v>
      </c>
    </row>
    <row r="55" spans="1:5" ht="30">
      <c r="A55" s="252" t="s">
        <v>947</v>
      </c>
      <c r="B55" s="23" t="s">
        <v>948</v>
      </c>
      <c r="C55" s="43" t="s">
        <v>9</v>
      </c>
      <c r="D55" s="70"/>
      <c r="E55" s="134"/>
    </row>
    <row r="56" spans="1:5" ht="30">
      <c r="A56" s="252" t="s">
        <v>949</v>
      </c>
      <c r="B56" s="23" t="s">
        <v>950</v>
      </c>
      <c r="C56" s="43" t="s">
        <v>9</v>
      </c>
      <c r="D56" s="69"/>
      <c r="E56" s="134"/>
    </row>
    <row r="57" spans="1:5" ht="75">
      <c r="A57" s="252" t="s">
        <v>951</v>
      </c>
      <c r="B57" s="50" t="s">
        <v>952</v>
      </c>
      <c r="C57" s="43" t="s">
        <v>9</v>
      </c>
      <c r="D57" s="69"/>
      <c r="E57" s="128"/>
    </row>
    <row r="58" spans="1:5" ht="36.75" customHeight="1">
      <c r="A58" s="252" t="s">
        <v>953</v>
      </c>
      <c r="B58" s="54" t="s">
        <v>954</v>
      </c>
      <c r="C58" s="43" t="s">
        <v>9</v>
      </c>
      <c r="D58" s="69"/>
      <c r="E58" s="134"/>
    </row>
    <row r="59" spans="1:5" ht="90.6" customHeight="1" thickBot="1">
      <c r="A59" s="252" t="s">
        <v>955</v>
      </c>
      <c r="B59" s="54" t="s">
        <v>956</v>
      </c>
      <c r="C59" s="43" t="s">
        <v>9</v>
      </c>
      <c r="D59" s="69"/>
      <c r="E59" s="128"/>
    </row>
    <row r="60" spans="1:5" s="247" customFormat="1" ht="50.45" customHeight="1">
      <c r="A60" s="248" t="s">
        <v>957</v>
      </c>
      <c r="B60" s="249" t="s">
        <v>25</v>
      </c>
      <c r="C60" s="250" t="s">
        <v>3</v>
      </c>
      <c r="D60" s="244" t="s">
        <v>4</v>
      </c>
      <c r="E60" s="245" t="s">
        <v>846</v>
      </c>
    </row>
    <row r="61" spans="1:5" ht="45">
      <c r="A61" s="252" t="s">
        <v>958</v>
      </c>
      <c r="B61" s="41" t="s">
        <v>959</v>
      </c>
      <c r="C61" s="38" t="s">
        <v>9</v>
      </c>
      <c r="D61" s="69"/>
      <c r="E61" s="134"/>
    </row>
    <row r="62" spans="1:5" ht="45">
      <c r="A62" s="252" t="s">
        <v>960</v>
      </c>
      <c r="B62" s="40" t="s">
        <v>961</v>
      </c>
      <c r="C62" s="38" t="s">
        <v>9</v>
      </c>
      <c r="D62" s="69"/>
      <c r="E62" s="128"/>
    </row>
    <row r="63" spans="1:5" ht="45">
      <c r="A63" s="252" t="s">
        <v>962</v>
      </c>
      <c r="B63" s="25" t="s">
        <v>963</v>
      </c>
      <c r="C63" s="38" t="s">
        <v>9</v>
      </c>
      <c r="D63" s="69"/>
      <c r="E63" s="134"/>
    </row>
    <row r="64" spans="1:5" ht="30">
      <c r="A64" s="252" t="s">
        <v>964</v>
      </c>
      <c r="B64" s="41" t="s">
        <v>965</v>
      </c>
      <c r="C64" s="53" t="s">
        <v>9</v>
      </c>
      <c r="D64" s="69"/>
      <c r="E64" s="134"/>
    </row>
    <row r="65" spans="1:5" ht="47.25" customHeight="1">
      <c r="A65" s="252" t="s">
        <v>966</v>
      </c>
      <c r="B65" s="25" t="s">
        <v>967</v>
      </c>
      <c r="C65" s="53" t="s">
        <v>9</v>
      </c>
      <c r="D65" s="69"/>
      <c r="E65" s="128"/>
    </row>
    <row r="66" spans="1:5" ht="60.75" thickBot="1">
      <c r="A66" s="193" t="s">
        <v>968</v>
      </c>
      <c r="B66" s="29" t="s">
        <v>969</v>
      </c>
      <c r="C66" s="253" t="s">
        <v>49</v>
      </c>
      <c r="D66" s="169"/>
      <c r="E66" s="218"/>
    </row>
    <row r="67" spans="1:5" s="247" customFormat="1" ht="50.45" customHeight="1">
      <c r="A67" s="248" t="s">
        <v>970</v>
      </c>
      <c r="B67" s="249" t="s">
        <v>971</v>
      </c>
      <c r="C67" s="250" t="s">
        <v>3</v>
      </c>
      <c r="D67" s="244" t="s">
        <v>4</v>
      </c>
      <c r="E67" s="245" t="s">
        <v>846</v>
      </c>
    </row>
    <row r="68" spans="1:5" ht="33.75" customHeight="1">
      <c r="A68" s="252" t="s">
        <v>972</v>
      </c>
      <c r="B68" s="25" t="s">
        <v>973</v>
      </c>
      <c r="C68" s="38" t="s">
        <v>9</v>
      </c>
      <c r="D68" s="69"/>
      <c r="E68" s="133"/>
    </row>
    <row r="69" spans="1:5" ht="45">
      <c r="A69" s="254" t="s">
        <v>974</v>
      </c>
      <c r="B69" s="255" t="s">
        <v>975</v>
      </c>
      <c r="C69" s="256" t="s">
        <v>9</v>
      </c>
      <c r="D69" s="257"/>
      <c r="E69" s="258"/>
    </row>
    <row r="70" spans="1:5" ht="42.75" customHeight="1">
      <c r="A70" s="259" t="s">
        <v>976</v>
      </c>
      <c r="B70" s="102" t="s">
        <v>977</v>
      </c>
      <c r="C70" s="260" t="s">
        <v>9</v>
      </c>
      <c r="D70" s="261"/>
      <c r="E70" s="262"/>
    </row>
    <row r="71" spans="1:5" ht="45">
      <c r="A71" s="259" t="s">
        <v>978</v>
      </c>
      <c r="B71" s="263" t="s">
        <v>979</v>
      </c>
      <c r="C71" s="264" t="s">
        <v>9</v>
      </c>
      <c r="D71" s="265"/>
      <c r="E71" s="262"/>
    </row>
    <row r="72" spans="1:5" ht="36.75" customHeight="1">
      <c r="A72" s="259" t="s">
        <v>980</v>
      </c>
      <c r="B72" s="224" t="s">
        <v>981</v>
      </c>
      <c r="C72" s="264" t="s">
        <v>9</v>
      </c>
      <c r="D72" s="265"/>
      <c r="E72" s="262"/>
    </row>
    <row r="73" spans="1:5" ht="19.5" customHeight="1">
      <c r="A73" s="259" t="s">
        <v>982</v>
      </c>
      <c r="B73" s="224" t="s">
        <v>983</v>
      </c>
      <c r="C73" s="264" t="s">
        <v>9</v>
      </c>
      <c r="D73" s="265"/>
      <c r="E73" s="262"/>
    </row>
    <row r="74" spans="1:5" ht="49.5" customHeight="1">
      <c r="A74" s="266" t="s">
        <v>984</v>
      </c>
      <c r="B74" s="267" t="s">
        <v>985</v>
      </c>
      <c r="C74" s="268" t="s">
        <v>49</v>
      </c>
      <c r="D74" s="269"/>
      <c r="E74" s="270"/>
    </row>
    <row r="75" spans="1:5" ht="45">
      <c r="A75" s="266" t="s">
        <v>986</v>
      </c>
      <c r="B75" s="267" t="s">
        <v>987</v>
      </c>
      <c r="C75" s="268" t="s">
        <v>49</v>
      </c>
      <c r="D75" s="269"/>
      <c r="E75" s="270"/>
    </row>
    <row r="77" spans="1:5">
      <c r="A77" s="181"/>
      <c r="B77" s="182" t="s">
        <v>128</v>
      </c>
      <c r="C77" s="318">
        <f>COUNTIF($C$1:$C$75,"Wens ")</f>
        <v>5</v>
      </c>
      <c r="E77" s="158"/>
    </row>
  </sheetData>
  <mergeCells count="1">
    <mergeCell ref="B1:D1"/>
  </mergeCells>
  <phoneticPr fontId="8" type="noConversion"/>
  <dataValidations count="1">
    <dataValidation type="list" allowBlank="1" showInputMessage="1" showErrorMessage="1" sqref="C7:C22 C42:C45 C47:C49 C61:C63 C51:C53 C4:C5 C68:C75 C55:C59 C39:C40 C24:C37" xr:uid="{00000000-0002-0000-0A00-000001000000}">
      <formula1>"-,Eis,Wens "</formula1>
    </dataValidation>
  </dataValidations>
  <pageMargins left="0.25" right="0.25"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ontainsText" priority="39" operator="containsText" id="{13E1DDB7-892B-47AE-8A70-02F13C57C61E}">
            <xm:f>NOT(ISERROR(SEARCH(#REF!,D4)))</xm:f>
            <xm:f>#REF!</xm:f>
            <x14:dxf>
              <fill>
                <patternFill>
                  <bgColor rgb="FFFF9999"/>
                </patternFill>
              </fill>
            </x14:dxf>
          </x14:cfRule>
          <x14:cfRule type="containsText" priority="40" operator="containsText" id="{221EC6C6-FBE8-485E-BAA6-93DFFAE5A509}">
            <xm:f>NOT(ISERROR(SEARCH(#REF!,D4)))</xm:f>
            <xm:f>#REF!</xm:f>
            <x14:dxf>
              <fill>
                <patternFill>
                  <bgColor theme="5" tint="0.59996337778862885"/>
                </patternFill>
              </fill>
            </x14:dxf>
          </x14:cfRule>
          <x14:cfRule type="containsText" priority="41" operator="containsText" id="{C559A1D3-C536-4D8D-B19B-47B67476F16E}">
            <xm:f>NOT(ISERROR(SEARCH(#REF!,D4)))</xm:f>
            <xm:f>#REF!</xm:f>
            <x14:dxf/>
          </x14:cfRule>
          <xm:sqref>D4:D5 D7:D22 D24:D37 D39:D40 D42:D45 D47:D49 D51:D53 D61:D66</xm:sqref>
        </x14:conditionalFormatting>
        <x14:conditionalFormatting xmlns:xm="http://schemas.microsoft.com/office/excel/2006/main">
          <x14:cfRule type="containsText" priority="7" operator="containsText" id="{DB61B1D5-7B76-4E34-A612-0DD4C9497FE3}">
            <xm:f>NOT(ISERROR(SEARCH(#REF!,D55)))</xm:f>
            <xm:f>#REF!</xm:f>
            <x14:dxf>
              <fill>
                <patternFill>
                  <bgColor rgb="FFFF9999"/>
                </patternFill>
              </fill>
            </x14:dxf>
          </x14:cfRule>
          <x14:cfRule type="containsText" priority="8" operator="containsText" id="{014C3F22-6E11-4FE7-8030-455E0B4FE955}">
            <xm:f>NOT(ISERROR(SEARCH(#REF!,D55)))</xm:f>
            <xm:f>#REF!</xm:f>
            <x14:dxf>
              <fill>
                <patternFill>
                  <bgColor theme="5" tint="0.59996337778862885"/>
                </patternFill>
              </fill>
            </x14:dxf>
          </x14:cfRule>
          <x14:cfRule type="containsText" priority="9" operator="containsText" id="{E29F1FF9-7DF1-49FC-B319-44B59C374E58}">
            <xm:f>NOT(ISERROR(SEARCH(#REF!,D55)))</xm:f>
            <xm:f>#REF!</xm:f>
            <x14:dxf/>
          </x14:cfRule>
          <xm:sqref>D55:D59</xm:sqref>
        </x14:conditionalFormatting>
        <x14:conditionalFormatting xmlns:xm="http://schemas.microsoft.com/office/excel/2006/main">
          <x14:cfRule type="containsText" priority="4" operator="containsText" id="{493D4D09-C2EF-4494-9D83-532D79FB2BCF}">
            <xm:f>NOT(ISERROR(SEARCH(#REF!,D68)))</xm:f>
            <xm:f>#REF!</xm:f>
            <x14:dxf>
              <fill>
                <patternFill>
                  <bgColor rgb="FFFF9999"/>
                </patternFill>
              </fill>
            </x14:dxf>
          </x14:cfRule>
          <x14:cfRule type="containsText" priority="5" operator="containsText" id="{42C1E2C1-4C12-4A36-B0E9-399CF75773F1}">
            <xm:f>NOT(ISERROR(SEARCH(#REF!,D68)))</xm:f>
            <xm:f>#REF!</xm:f>
            <x14:dxf>
              <fill>
                <patternFill>
                  <bgColor theme="5" tint="0.59996337778862885"/>
                </patternFill>
              </fill>
            </x14:dxf>
          </x14:cfRule>
          <x14:cfRule type="containsText" priority="6" operator="containsText" id="{9D0DA8D5-5D69-422B-BEA6-A884E6840700}">
            <xm:f>NOT(ISERROR(SEARCH(#REF!,D68)))</xm:f>
            <xm:f>#REF!</xm:f>
            <x14:dxf/>
          </x14:cfRule>
          <xm:sqref>D68:D75</xm:sqref>
        </x14:conditionalFormatting>
        <x14:conditionalFormatting xmlns:xm="http://schemas.microsoft.com/office/excel/2006/main">
          <x14:cfRule type="containsText" priority="13" operator="containsText" id="{2BE471CB-F396-4836-BA8E-34544599498C}">
            <xm:f>NOT(ISERROR(SEARCH(#REF!,D77)))</xm:f>
            <xm:f>#REF!</xm:f>
            <x14:dxf>
              <fill>
                <patternFill>
                  <bgColor rgb="FFFF7C80"/>
                </patternFill>
              </fill>
            </x14:dxf>
          </x14:cfRule>
          <x14:cfRule type="containsText" priority="14" operator="containsText" id="{7148A793-76A7-444F-8E49-061F891C83D5}">
            <xm:f>NOT(ISERROR(SEARCH(#REF!,D77)))</xm:f>
            <xm:f>#REF!</xm:f>
            <x14:dxf>
              <fill>
                <patternFill>
                  <bgColor theme="5" tint="0.59996337778862885"/>
                </patternFill>
              </fill>
            </x14:dxf>
          </x14:cfRule>
          <xm:sqref>D77</xm:sqref>
        </x14:conditionalFormatting>
        <x14:conditionalFormatting xmlns:xm="http://schemas.microsoft.com/office/excel/2006/main">
          <x14:cfRule type="containsText" priority="1" operator="containsText" id="{E897EDF2-17CF-4D16-9244-633FBF3F2808}">
            <xm:f>NOT(ISERROR(SEARCH(#REF!,E37)))</xm:f>
            <xm:f>#REF!</xm:f>
            <x14:dxf>
              <fill>
                <patternFill>
                  <bgColor rgb="FFFF9999"/>
                </patternFill>
              </fill>
            </x14:dxf>
          </x14:cfRule>
          <x14:cfRule type="containsText" priority="2" operator="containsText" id="{4410D34A-DC9B-45C7-B38E-A1D03A402B2A}">
            <xm:f>NOT(ISERROR(SEARCH(#REF!,E37)))</xm:f>
            <xm:f>#REF!</xm:f>
            <x14:dxf>
              <fill>
                <patternFill>
                  <bgColor theme="5" tint="0.59996337778862885"/>
                </patternFill>
              </fill>
            </x14:dxf>
          </x14:cfRule>
          <x14:cfRule type="containsText" priority="3" operator="containsText" id="{E1C656D4-AEDC-4898-BBDD-C003DAC54CC6}">
            <xm:f>NOT(ISERROR(SEARCH(#REF!,E37)))</xm:f>
            <xm:f>#REF!</xm:f>
            <x14:dxf/>
          </x14:cfRule>
          <xm:sqref>E37</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25"/>
  <sheetViews>
    <sheetView zoomScale="85" zoomScaleNormal="85" workbookViewId="0"/>
  </sheetViews>
  <sheetFormatPr defaultRowHeight="15"/>
  <cols>
    <col min="1" max="1" width="13" customWidth="1"/>
    <col min="2" max="2" width="87.85546875" customWidth="1"/>
    <col min="3" max="3" width="7.42578125" customWidth="1"/>
    <col min="4" max="4" width="16" customWidth="1"/>
    <col min="5" max="5" width="55.85546875" customWidth="1"/>
  </cols>
  <sheetData>
    <row r="1" spans="1:7" ht="23.25">
      <c r="A1" s="79"/>
      <c r="B1" s="57" t="s">
        <v>988</v>
      </c>
      <c r="C1" s="3"/>
    </row>
    <row r="2" spans="1:7" ht="15.75" customHeight="1" thickBot="1">
      <c r="A2" s="3"/>
      <c r="B2" s="3"/>
      <c r="C2" s="3"/>
    </row>
    <row r="3" spans="1:7" ht="37.5" customHeight="1">
      <c r="A3" s="271" t="s">
        <v>989</v>
      </c>
      <c r="B3" s="272" t="s">
        <v>990</v>
      </c>
      <c r="C3" s="273" t="s">
        <v>3</v>
      </c>
      <c r="D3" s="274" t="s">
        <v>4</v>
      </c>
      <c r="E3" s="275" t="s">
        <v>5</v>
      </c>
      <c r="F3" s="4"/>
      <c r="G3" s="4"/>
    </row>
    <row r="4" spans="1:7" ht="48.75" customHeight="1">
      <c r="A4" s="223" t="s">
        <v>991</v>
      </c>
      <c r="B4" s="280" t="s">
        <v>992</v>
      </c>
      <c r="C4" s="260" t="s">
        <v>9</v>
      </c>
      <c r="D4" s="261"/>
      <c r="E4" s="281"/>
      <c r="F4" s="4"/>
      <c r="G4" s="4"/>
    </row>
    <row r="5" spans="1:7" ht="44.25" customHeight="1">
      <c r="A5" s="223" t="s">
        <v>993</v>
      </c>
      <c r="B5" s="102" t="s">
        <v>994</v>
      </c>
      <c r="C5" s="260" t="s">
        <v>9</v>
      </c>
      <c r="D5" s="261"/>
      <c r="E5" s="262"/>
      <c r="F5" s="4"/>
      <c r="G5" s="4"/>
    </row>
    <row r="6" spans="1:7" ht="90" customHeight="1">
      <c r="A6" s="266" t="s">
        <v>995</v>
      </c>
      <c r="B6" s="282" t="s">
        <v>996</v>
      </c>
      <c r="C6" s="268" t="s">
        <v>49</v>
      </c>
      <c r="D6" s="269"/>
      <c r="E6" s="270"/>
      <c r="F6" s="4"/>
      <c r="G6" s="4"/>
    </row>
    <row r="7" spans="1:7" ht="66.75" customHeight="1">
      <c r="A7" s="223" t="s">
        <v>997</v>
      </c>
      <c r="B7" s="160" t="s">
        <v>998</v>
      </c>
      <c r="C7" s="260" t="s">
        <v>9</v>
      </c>
      <c r="D7" s="261"/>
      <c r="E7" s="281"/>
      <c r="F7" s="4"/>
      <c r="G7" s="4"/>
    </row>
    <row r="8" spans="1:7" ht="49.5" customHeight="1">
      <c r="A8" s="223" t="s">
        <v>999</v>
      </c>
      <c r="B8" s="102" t="s">
        <v>1000</v>
      </c>
      <c r="C8" s="260" t="s">
        <v>9</v>
      </c>
      <c r="D8" s="261"/>
      <c r="E8" s="281"/>
      <c r="F8" s="4"/>
      <c r="G8" s="4"/>
    </row>
    <row r="9" spans="1:7" ht="46.5" customHeight="1">
      <c r="A9" s="283" t="s">
        <v>1001</v>
      </c>
      <c r="B9" s="284" t="s">
        <v>1002</v>
      </c>
      <c r="C9" s="285" t="s">
        <v>3</v>
      </c>
      <c r="D9" s="286" t="s">
        <v>4</v>
      </c>
      <c r="E9" s="287" t="s">
        <v>5</v>
      </c>
      <c r="F9" s="4"/>
      <c r="G9" s="4"/>
    </row>
    <row r="10" spans="1:7" ht="69.75" customHeight="1">
      <c r="A10" s="224" t="s">
        <v>1003</v>
      </c>
      <c r="B10" s="280" t="s">
        <v>1004</v>
      </c>
      <c r="C10" s="260" t="s">
        <v>9</v>
      </c>
      <c r="D10" s="261"/>
      <c r="E10" s="281"/>
      <c r="F10" s="4"/>
      <c r="G10" s="4"/>
    </row>
    <row r="11" spans="1:7" ht="45.75" customHeight="1">
      <c r="A11" s="224" t="s">
        <v>1005</v>
      </c>
      <c r="B11" s="280" t="s">
        <v>1006</v>
      </c>
      <c r="C11" s="260" t="s">
        <v>9</v>
      </c>
      <c r="D11" s="261"/>
      <c r="E11" s="281"/>
      <c r="F11" s="4"/>
      <c r="G11" s="4"/>
    </row>
    <row r="12" spans="1:7" ht="325.5" customHeight="1">
      <c r="A12" s="224" t="s">
        <v>1007</v>
      </c>
      <c r="B12" s="280" t="s">
        <v>1008</v>
      </c>
      <c r="C12" s="260" t="s">
        <v>9</v>
      </c>
      <c r="D12" s="261"/>
      <c r="E12" s="281"/>
      <c r="F12" s="4"/>
      <c r="G12" s="4"/>
    </row>
    <row r="13" spans="1:7" ht="45" customHeight="1">
      <c r="A13" s="283" t="s">
        <v>1009</v>
      </c>
      <c r="B13" s="276" t="s">
        <v>1010</v>
      </c>
      <c r="C13" s="277" t="s">
        <v>3</v>
      </c>
      <c r="D13" s="278" t="s">
        <v>4</v>
      </c>
      <c r="E13" s="279" t="s">
        <v>5</v>
      </c>
      <c r="F13" s="4"/>
      <c r="G13" s="4"/>
    </row>
    <row r="14" spans="1:7" ht="88.5" customHeight="1">
      <c r="A14" s="111" t="s">
        <v>1011</v>
      </c>
      <c r="B14" s="157" t="s">
        <v>1012</v>
      </c>
      <c r="C14" s="156" t="s">
        <v>49</v>
      </c>
      <c r="D14" s="71"/>
      <c r="E14" s="131"/>
      <c r="F14" s="4"/>
      <c r="G14" s="4"/>
    </row>
    <row r="15" spans="1:7" ht="44.25" customHeight="1" thickBot="1">
      <c r="A15" s="111" t="s">
        <v>1013</v>
      </c>
      <c r="B15" s="157" t="s">
        <v>1014</v>
      </c>
      <c r="C15" s="156" t="s">
        <v>49</v>
      </c>
      <c r="D15" s="71"/>
      <c r="E15" s="131"/>
      <c r="F15" s="4"/>
      <c r="G15" s="4"/>
    </row>
    <row r="16" spans="1:7" ht="36" customHeight="1">
      <c r="A16" s="283" t="s">
        <v>1015</v>
      </c>
      <c r="B16" s="288" t="s">
        <v>1016</v>
      </c>
      <c r="C16" s="289" t="s">
        <v>3</v>
      </c>
      <c r="D16" s="274" t="s">
        <v>4</v>
      </c>
      <c r="E16" s="275" t="s">
        <v>5</v>
      </c>
      <c r="F16" s="4"/>
      <c r="G16" s="4"/>
    </row>
    <row r="17" spans="1:7" ht="56.25" customHeight="1">
      <c r="A17" s="224" t="s">
        <v>1017</v>
      </c>
      <c r="B17" s="102" t="s">
        <v>1018</v>
      </c>
      <c r="C17" s="260" t="s">
        <v>9</v>
      </c>
      <c r="D17" s="261"/>
      <c r="E17" s="281"/>
      <c r="F17" s="4"/>
      <c r="G17" s="4"/>
    </row>
    <row r="18" spans="1:7" ht="54" customHeight="1">
      <c r="A18" s="224" t="s">
        <v>1019</v>
      </c>
      <c r="B18" s="102" t="s">
        <v>1020</v>
      </c>
      <c r="C18" s="260" t="s">
        <v>9</v>
      </c>
      <c r="D18" s="261"/>
      <c r="E18" s="281"/>
      <c r="F18" s="4"/>
      <c r="G18" s="4"/>
    </row>
    <row r="19" spans="1:7" ht="58.5" customHeight="1">
      <c r="A19" s="224" t="s">
        <v>1021</v>
      </c>
      <c r="B19" s="102" t="s">
        <v>1022</v>
      </c>
      <c r="C19" s="260" t="s">
        <v>9</v>
      </c>
      <c r="D19" s="261"/>
      <c r="E19" s="281"/>
      <c r="F19" s="4"/>
      <c r="G19" s="4"/>
    </row>
    <row r="20" spans="1:7" ht="43.5" customHeight="1">
      <c r="A20" s="110" t="s">
        <v>1023</v>
      </c>
      <c r="B20" s="276" t="s">
        <v>1024</v>
      </c>
      <c r="C20" s="277" t="s">
        <v>3</v>
      </c>
      <c r="D20" s="278" t="s">
        <v>4</v>
      </c>
      <c r="E20" s="279" t="s">
        <v>5</v>
      </c>
    </row>
    <row r="21" spans="1:7" ht="60">
      <c r="A21" s="36" t="s">
        <v>677</v>
      </c>
      <c r="B21" s="21" t="s">
        <v>1025</v>
      </c>
      <c r="C21" s="22" t="s">
        <v>49</v>
      </c>
      <c r="D21" s="114"/>
      <c r="E21" s="114"/>
    </row>
    <row r="22" spans="1:7" s="171" customFormat="1" ht="103.5" customHeight="1">
      <c r="A22" s="217" t="s">
        <v>1026</v>
      </c>
      <c r="B22" s="29" t="s">
        <v>1027</v>
      </c>
      <c r="C22" s="168" t="s">
        <v>49</v>
      </c>
      <c r="D22" s="169"/>
      <c r="E22" s="169"/>
    </row>
    <row r="23" spans="1:7">
      <c r="B23" s="106" t="s">
        <v>1028</v>
      </c>
    </row>
    <row r="25" spans="1:7">
      <c r="A25" s="181"/>
      <c r="B25" s="182" t="s">
        <v>128</v>
      </c>
      <c r="C25" s="318">
        <f>COUNTIF($C$1:$C$22,"Wens ")</f>
        <v>5</v>
      </c>
      <c r="E25" s="158"/>
    </row>
  </sheetData>
  <phoneticPr fontId="8" type="noConversion"/>
  <dataValidations count="1">
    <dataValidation type="list" allowBlank="1" showInputMessage="1" showErrorMessage="1" sqref="C10:C12 C17:C19 C14:C15 C4:C8 C21:C22" xr:uid="{00000000-0002-0000-0C00-000001000000}">
      <formula1>"-,Eis,Wens "</formula1>
    </dataValidation>
  </dataValidations>
  <pageMargins left="0.23622047244094491" right="0.23622047244094491" top="0.55118110236220474" bottom="0.35433070866141736" header="0.31496062992125984" footer="0.11811023622047245"/>
  <pageSetup paperSize="9" scale="90" orientation="portrait" r:id="rId1"/>
  <extLst>
    <ext xmlns:x14="http://schemas.microsoft.com/office/spreadsheetml/2009/9/main" uri="{78C0D931-6437-407d-A8EE-F0AAD7539E65}">
      <x14:conditionalFormattings>
        <x14:conditionalFormatting xmlns:xm="http://schemas.microsoft.com/office/excel/2006/main">
          <x14:cfRule type="containsText" priority="33" operator="containsText" id="{16A79855-09CE-41C4-AD2C-7025ED07629C}">
            <xm:f>NOT(ISERROR(SEARCH(#REF!,D3)))</xm:f>
            <xm:f>#REF!</xm:f>
            <x14:dxf>
              <fill>
                <patternFill>
                  <bgColor rgb="FFFF7C80"/>
                </patternFill>
              </fill>
            </x14:dxf>
          </x14:cfRule>
          <x14:cfRule type="containsText" priority="34" operator="containsText" id="{037B31E6-1EF8-49C0-B6A7-2F843D9AB09E}">
            <xm:f>NOT(ISERROR(SEARCH(#REF!,D3)))</xm:f>
            <xm:f>#REF!</xm:f>
            <x14:dxf>
              <fill>
                <patternFill>
                  <bgColor theme="5" tint="0.59996337778862885"/>
                </patternFill>
              </fill>
            </x14:dxf>
          </x14:cfRule>
          <xm:sqref>D3</xm:sqref>
        </x14:conditionalFormatting>
        <x14:conditionalFormatting xmlns:xm="http://schemas.microsoft.com/office/excel/2006/main">
          <x14:cfRule type="containsText" priority="35" operator="containsText" id="{49986E4F-19D7-4812-B602-1E8CA174EDEC}">
            <xm:f>NOT(ISERROR(SEARCH(#REF!,D4)))</xm:f>
            <xm:f>#REF!</xm:f>
            <x14:dxf>
              <fill>
                <patternFill>
                  <bgColor rgb="FFFF9999"/>
                </patternFill>
              </fill>
            </x14:dxf>
          </x14:cfRule>
          <x14:cfRule type="containsText" priority="36" operator="containsText" id="{0FDBA539-8665-4118-B803-FFCA0C745A35}">
            <xm:f>NOT(ISERROR(SEARCH(#REF!,D4)))</xm:f>
            <xm:f>#REF!</xm:f>
            <x14:dxf>
              <fill>
                <patternFill>
                  <bgColor theme="5" tint="0.59996337778862885"/>
                </patternFill>
              </fill>
            </x14:dxf>
          </x14:cfRule>
          <xm:sqref>D4:D8 D10:D12 D14:D15 D17:D19</xm:sqref>
        </x14:conditionalFormatting>
        <x14:conditionalFormatting xmlns:xm="http://schemas.microsoft.com/office/excel/2006/main">
          <x14:cfRule type="containsText" priority="7" operator="containsText" id="{B6488EAE-F06D-407D-BEEF-82FCCE077300}">
            <xm:f>NOT(ISERROR(SEARCH(#REF!,D9)))</xm:f>
            <xm:f>#REF!</xm:f>
            <x14:dxf>
              <fill>
                <patternFill>
                  <bgColor rgb="FFFF7C80"/>
                </patternFill>
              </fill>
            </x14:dxf>
          </x14:cfRule>
          <x14:cfRule type="containsText" priority="8" operator="containsText" id="{B8C64B0F-5282-492E-9B48-6F5691F7A79E}">
            <xm:f>NOT(ISERROR(SEARCH(#REF!,D9)))</xm:f>
            <xm:f>#REF!</xm:f>
            <x14:dxf>
              <fill>
                <patternFill>
                  <bgColor theme="5" tint="0.59996337778862885"/>
                </patternFill>
              </fill>
            </x14:dxf>
          </x14:cfRule>
          <xm:sqref>D9</xm:sqref>
        </x14:conditionalFormatting>
        <x14:conditionalFormatting xmlns:xm="http://schemas.microsoft.com/office/excel/2006/main">
          <x14:cfRule type="containsText" priority="5" operator="containsText" id="{76AB9063-9420-4B01-B87D-7F6F4DF2801A}">
            <xm:f>NOT(ISERROR(SEARCH(#REF!,D13)))</xm:f>
            <xm:f>#REF!</xm:f>
            <x14:dxf>
              <fill>
                <patternFill>
                  <bgColor rgb="FFFF7C80"/>
                </patternFill>
              </fill>
            </x14:dxf>
          </x14:cfRule>
          <x14:cfRule type="containsText" priority="6" operator="containsText" id="{DF36961F-A276-427D-A61F-98790ADFBA70}">
            <xm:f>NOT(ISERROR(SEARCH(#REF!,D13)))</xm:f>
            <xm:f>#REF!</xm:f>
            <x14:dxf>
              <fill>
                <patternFill>
                  <bgColor theme="5" tint="0.59996337778862885"/>
                </patternFill>
              </fill>
            </x14:dxf>
          </x14:cfRule>
          <xm:sqref>D13</xm:sqref>
        </x14:conditionalFormatting>
        <x14:conditionalFormatting xmlns:xm="http://schemas.microsoft.com/office/excel/2006/main">
          <x14:cfRule type="containsText" priority="3" operator="containsText" id="{16849092-30E0-4FB8-B5E6-D55F674D2E81}">
            <xm:f>NOT(ISERROR(SEARCH(#REF!,D16)))</xm:f>
            <xm:f>#REF!</xm:f>
            <x14:dxf>
              <fill>
                <patternFill>
                  <bgColor rgb="FFFF7C80"/>
                </patternFill>
              </fill>
            </x14:dxf>
          </x14:cfRule>
          <x14:cfRule type="containsText" priority="4" operator="containsText" id="{97B05E0C-CF92-491F-A6C7-10F2E7331F0A}">
            <xm:f>NOT(ISERROR(SEARCH(#REF!,D16)))</xm:f>
            <xm:f>#REF!</xm:f>
            <x14:dxf>
              <fill>
                <patternFill>
                  <bgColor theme="5" tint="0.59996337778862885"/>
                </patternFill>
              </fill>
            </x14:dxf>
          </x14:cfRule>
          <xm:sqref>D16</xm:sqref>
        </x14:conditionalFormatting>
        <x14:conditionalFormatting xmlns:xm="http://schemas.microsoft.com/office/excel/2006/main">
          <x14:cfRule type="containsText" priority="1" operator="containsText" id="{5AAD327E-1E84-4F81-9D21-84C351A532A4}">
            <xm:f>NOT(ISERROR(SEARCH(#REF!,D20)))</xm:f>
            <xm:f>#REF!</xm:f>
            <x14:dxf>
              <fill>
                <patternFill>
                  <bgColor rgb="FFFF7C80"/>
                </patternFill>
              </fill>
            </x14:dxf>
          </x14:cfRule>
          <x14:cfRule type="containsText" priority="2" operator="containsText" id="{34528F4B-A58F-4429-AB9F-85F4D343C79D}">
            <xm:f>NOT(ISERROR(SEARCH(#REF!,D20)))</xm:f>
            <xm:f>#REF!</xm:f>
            <x14:dxf>
              <fill>
                <patternFill>
                  <bgColor theme="5" tint="0.59996337778862885"/>
                </patternFill>
              </fill>
            </x14:dxf>
          </x14:cfRule>
          <xm:sqref>D20</xm:sqref>
        </x14:conditionalFormatting>
        <x14:conditionalFormatting xmlns:xm="http://schemas.microsoft.com/office/excel/2006/main">
          <x14:cfRule type="containsText" priority="15" operator="containsText" id="{E83EE08E-A4E4-4C9D-8416-67A92A6A5D46}">
            <xm:f>NOT(ISERROR(SEARCH(#REF!,D25)))</xm:f>
            <xm:f>#REF!</xm:f>
            <x14:dxf>
              <fill>
                <patternFill>
                  <bgColor rgb="FFFF7C80"/>
                </patternFill>
              </fill>
            </x14:dxf>
          </x14:cfRule>
          <x14:cfRule type="containsText" priority="16" operator="containsText" id="{315DA451-3F97-4E26-AB7D-C0DC549CD70B}">
            <xm:f>NOT(ISERROR(SEARCH(#REF!,D25)))</xm:f>
            <xm:f>#REF!</xm:f>
            <x14:dxf>
              <fill>
                <patternFill>
                  <bgColor theme="5" tint="0.59996337778862885"/>
                </patternFill>
              </fill>
            </x14:dxf>
          </x14:cfRule>
          <xm:sqref>D25</xm:sqref>
        </x14:conditionalFormatting>
        <x14:conditionalFormatting xmlns:xm="http://schemas.microsoft.com/office/excel/2006/main">
          <x14:cfRule type="containsText" priority="11" operator="containsText" id="{F1A963C4-05F4-4DFC-98B1-C94F5847A24D}">
            <xm:f>NOT(ISERROR(SEARCH(#REF!,D22)))</xm:f>
            <xm:f>#REF!</xm:f>
            <x14:dxf>
              <fill>
                <patternFill>
                  <bgColor rgb="FFFF9999"/>
                </patternFill>
              </fill>
            </x14:dxf>
          </x14:cfRule>
          <x14:cfRule type="containsText" priority="12" operator="containsText" id="{55423CC3-4487-4730-BB1F-4C88689CA3CE}">
            <xm:f>NOT(ISERROR(SEARCH(#REF!,D22)))</xm:f>
            <xm:f>#REF!</xm:f>
            <x14:dxf>
              <fill>
                <patternFill>
                  <bgColor theme="5" tint="0.59996337778862885"/>
                </patternFill>
              </fill>
            </x14:dxf>
          </x14:cfRule>
          <xm:sqref>D22:E22</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17"/>
  <sheetViews>
    <sheetView zoomScale="130" zoomScaleNormal="130" workbookViewId="0">
      <selection sqref="A1:B1"/>
    </sheetView>
  </sheetViews>
  <sheetFormatPr defaultRowHeight="15"/>
  <cols>
    <col min="1" max="1" width="35.5703125" customWidth="1"/>
    <col min="2" max="2" width="115.140625" customWidth="1"/>
  </cols>
  <sheetData>
    <row r="1" spans="1:2">
      <c r="A1" s="335" t="s">
        <v>1029</v>
      </c>
      <c r="B1" s="336"/>
    </row>
    <row r="2" spans="1:2" s="171" customFormat="1" ht="60">
      <c r="A2" s="290" t="s">
        <v>618</v>
      </c>
      <c r="B2" s="291" t="s">
        <v>1030</v>
      </c>
    </row>
    <row r="3" spans="1:2" s="171" customFormat="1">
      <c r="A3" s="290" t="s">
        <v>1031</v>
      </c>
      <c r="B3" s="291" t="s">
        <v>1032</v>
      </c>
    </row>
    <row r="4" spans="1:2" s="171" customFormat="1" ht="45">
      <c r="A4" s="290" t="s">
        <v>1033</v>
      </c>
      <c r="B4" s="292" t="s">
        <v>1034</v>
      </c>
    </row>
    <row r="5" spans="1:2" s="171" customFormat="1">
      <c r="A5" s="290" t="s">
        <v>1035</v>
      </c>
      <c r="B5" s="291" t="s">
        <v>1036</v>
      </c>
    </row>
    <row r="6" spans="1:2" s="171" customFormat="1">
      <c r="A6" s="290" t="s">
        <v>1037</v>
      </c>
      <c r="B6" s="291" t="s">
        <v>1038</v>
      </c>
    </row>
    <row r="7" spans="1:2" s="171" customFormat="1" ht="30">
      <c r="A7" s="290" t="s">
        <v>1039</v>
      </c>
      <c r="B7" s="291" t="s">
        <v>1040</v>
      </c>
    </row>
    <row r="8" spans="1:2" s="171" customFormat="1">
      <c r="A8" s="290" t="s">
        <v>1041</v>
      </c>
      <c r="B8" s="291" t="s">
        <v>1042</v>
      </c>
    </row>
    <row r="9" spans="1:2" s="171" customFormat="1">
      <c r="A9" s="290" t="s">
        <v>1043</v>
      </c>
      <c r="B9" s="291" t="s">
        <v>1044</v>
      </c>
    </row>
    <row r="10" spans="1:2" s="171" customFormat="1">
      <c r="A10" s="337" t="s">
        <v>1045</v>
      </c>
      <c r="B10" s="339" t="s">
        <v>1046</v>
      </c>
    </row>
    <row r="11" spans="1:2" s="171" customFormat="1">
      <c r="A11" s="338"/>
      <c r="B11" s="340"/>
    </row>
    <row r="12" spans="1:2" s="171" customFormat="1" ht="30">
      <c r="A12" s="290" t="s">
        <v>1047</v>
      </c>
      <c r="B12" s="291" t="s">
        <v>1048</v>
      </c>
    </row>
    <row r="13" spans="1:2" s="171" customFormat="1" ht="30">
      <c r="A13" s="290" t="s">
        <v>1049</v>
      </c>
      <c r="B13" s="291" t="s">
        <v>1050</v>
      </c>
    </row>
    <row r="14" spans="1:2" s="171" customFormat="1" ht="45">
      <c r="A14" s="290" t="s">
        <v>1051</v>
      </c>
      <c r="B14" s="292" t="s">
        <v>1052</v>
      </c>
    </row>
    <row r="15" spans="1:2" s="171" customFormat="1" ht="30">
      <c r="A15" s="290" t="s">
        <v>1053</v>
      </c>
      <c r="B15" s="291" t="s">
        <v>1054</v>
      </c>
    </row>
    <row r="16" spans="1:2" s="171" customFormat="1" ht="45">
      <c r="A16" s="290" t="s">
        <v>1055</v>
      </c>
      <c r="B16" s="291" t="s">
        <v>1056</v>
      </c>
    </row>
    <row r="17" spans="1:2" s="171" customFormat="1" ht="74.25" customHeight="1">
      <c r="A17" s="290" t="s">
        <v>1057</v>
      </c>
      <c r="B17" s="291" t="s">
        <v>1058</v>
      </c>
    </row>
  </sheetData>
  <mergeCells count="3">
    <mergeCell ref="A1:B1"/>
    <mergeCell ref="A10:A11"/>
    <mergeCell ref="B10:B11"/>
  </mergeCells>
  <phoneticPr fontId="8" type="noConversion"/>
  <pageMargins left="0.25" right="0.25"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113C6-90B0-4CCE-A339-6B696C942EA9}">
  <dimension ref="B2:G31"/>
  <sheetViews>
    <sheetView workbookViewId="0">
      <selection activeCell="C31" sqref="C31"/>
    </sheetView>
  </sheetViews>
  <sheetFormatPr defaultColWidth="9.140625" defaultRowHeight="15"/>
  <cols>
    <col min="1" max="1" width="9.140625" style="83"/>
    <col min="2" max="2" width="8.85546875" style="83" customWidth="1"/>
    <col min="3" max="3" width="97" style="83" customWidth="1"/>
    <col min="4" max="4" width="15.140625" style="83" customWidth="1"/>
    <col min="5" max="5" width="17.5703125" style="83" customWidth="1"/>
    <col min="6" max="6" width="18.42578125" style="83" bestFit="1" customWidth="1"/>
    <col min="7" max="7" width="18.140625" style="83" customWidth="1"/>
    <col min="8" max="16384" width="9.140625" style="83"/>
  </cols>
  <sheetData>
    <row r="2" spans="2:7" ht="81.75" customHeight="1">
      <c r="B2" s="324"/>
      <c r="C2" s="324" t="s">
        <v>1059</v>
      </c>
      <c r="D2" s="325"/>
      <c r="E2" s="325" t="s">
        <v>128</v>
      </c>
    </row>
    <row r="3" spans="2:7">
      <c r="B3" s="323"/>
      <c r="C3" s="323"/>
      <c r="D3" s="323"/>
      <c r="E3" s="323"/>
    </row>
    <row r="4" spans="2:7">
      <c r="B4" s="323"/>
      <c r="C4" s="325" t="s">
        <v>2</v>
      </c>
      <c r="D4" s="323"/>
      <c r="E4" s="326">
        <f>Algemeen!$C$49</f>
        <v>2</v>
      </c>
    </row>
    <row r="5" spans="2:7">
      <c r="B5" s="323"/>
      <c r="C5" s="325" t="s">
        <v>1060</v>
      </c>
      <c r="D5" s="323"/>
      <c r="E5" s="326">
        <f>'Implementatie Plan van Aanpak'!$C$24</f>
        <v>0</v>
      </c>
    </row>
    <row r="6" spans="2:7">
      <c r="B6" s="323"/>
      <c r="C6" s="325" t="s">
        <v>1061</v>
      </c>
      <c r="D6" s="323"/>
      <c r="E6" s="326">
        <f>'Beheer en Techniek'!$C$105</f>
        <v>8</v>
      </c>
    </row>
    <row r="7" spans="2:7">
      <c r="B7" s="323"/>
      <c r="C7" s="325" t="s">
        <v>1062</v>
      </c>
      <c r="D7" s="323"/>
      <c r="E7" s="326">
        <f>Salarisadministratie!C148</f>
        <v>12</v>
      </c>
    </row>
    <row r="8" spans="2:7">
      <c r="B8" s="323"/>
      <c r="C8" s="325" t="s">
        <v>1063</v>
      </c>
      <c r="D8" s="323"/>
      <c r="E8" s="326">
        <f>'P&amp;O'!C122</f>
        <v>28</v>
      </c>
    </row>
    <row r="9" spans="2:7">
      <c r="B9" s="323"/>
      <c r="C9" s="325" t="s">
        <v>1064</v>
      </c>
      <c r="D9" s="323"/>
      <c r="E9" s="326">
        <f>'ESS-MSS'!C77</f>
        <v>5</v>
      </c>
    </row>
    <row r="10" spans="2:7">
      <c r="B10" s="323"/>
      <c r="C10" s="325" t="s">
        <v>1065</v>
      </c>
      <c r="D10" s="323"/>
      <c r="E10" s="326">
        <f>OAR!C25</f>
        <v>5</v>
      </c>
    </row>
    <row r="11" spans="2:7">
      <c r="B11" s="323"/>
      <c r="C11" s="325" t="s">
        <v>1066</v>
      </c>
      <c r="D11" s="323"/>
      <c r="E11" s="326"/>
    </row>
    <row r="12" spans="2:7">
      <c r="B12" s="323"/>
      <c r="C12" s="323"/>
      <c r="D12" s="323"/>
      <c r="E12" s="326"/>
    </row>
    <row r="13" spans="2:7">
      <c r="B13" s="323"/>
      <c r="C13" s="327" t="s">
        <v>1067</v>
      </c>
      <c r="D13" s="323"/>
      <c r="E13" s="326">
        <f>SUM(E4:E10)</f>
        <v>60</v>
      </c>
      <c r="F13" s="140"/>
    </row>
    <row r="14" spans="2:7">
      <c r="B14" s="140"/>
      <c r="C14" s="141"/>
      <c r="D14" s="140"/>
      <c r="E14" s="140"/>
      <c r="F14" s="140"/>
      <c r="G14" s="140"/>
    </row>
    <row r="17" spans="3:3">
      <c r="C17" s="137"/>
    </row>
    <row r="18" spans="3:3">
      <c r="C18" s="137"/>
    </row>
    <row r="19" spans="3:3">
      <c r="C19" s="138"/>
    </row>
    <row r="20" spans="3:3">
      <c r="C20" s="138"/>
    </row>
    <row r="21" spans="3:3">
      <c r="C21" s="138"/>
    </row>
    <row r="22" spans="3:3">
      <c r="C22" s="137"/>
    </row>
    <row r="23" spans="3:3">
      <c r="C23" s="137"/>
    </row>
    <row r="24" spans="3:3">
      <c r="C24" s="139"/>
    </row>
    <row r="25" spans="3:3">
      <c r="C25" s="139"/>
    </row>
    <row r="26" spans="3:3">
      <c r="C26" s="139"/>
    </row>
    <row r="27" spans="3:3">
      <c r="C27" s="139"/>
    </row>
    <row r="28" spans="3:3">
      <c r="C28" s="139"/>
    </row>
    <row r="29" spans="3:3" ht="26.25" customHeight="1">
      <c r="C29" s="139"/>
    </row>
    <row r="30" spans="3:3">
      <c r="C30" s="122"/>
    </row>
    <row r="31" spans="3:3">
      <c r="C31" s="136"/>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E301A7D122E1F409F5700B229CAEC53" ma:contentTypeVersion="3" ma:contentTypeDescription="Create a new document." ma:contentTypeScope="" ma:versionID="de5f63dde13042d5e477eae3cb45eead">
  <xsd:schema xmlns:xsd="http://www.w3.org/2001/XMLSchema" xmlns:xs="http://www.w3.org/2001/XMLSchema" xmlns:p="http://schemas.microsoft.com/office/2006/metadata/properties" xmlns:ns2="a126d25c-8441-4194-acd3-8eb9d9d6d280" targetNamespace="http://schemas.microsoft.com/office/2006/metadata/properties" ma:root="true" ma:fieldsID="dfbeaad5d2394cdc4f90aab1e2b12ae5" ns2:_="">
    <xsd:import namespace="a126d25c-8441-4194-acd3-8eb9d9d6d280"/>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26d25c-8441-4194-acd3-8eb9d9d6d2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90ED23-70B2-4288-B28D-43E04236EED1}">
  <ds:schemaRefs>
    <ds:schemaRef ds:uri="http://schemas.microsoft.com/office/2006/metadata/properties"/>
    <ds:schemaRef ds:uri="http://schemas.microsoft.com/office/2006/documentManagement/types"/>
    <ds:schemaRef ds:uri="http://purl.org/dc/elements/1.1/"/>
    <ds:schemaRef ds:uri="a126d25c-8441-4194-acd3-8eb9d9d6d280"/>
    <ds:schemaRef ds:uri="http://schemas.microsoft.com/office/infopath/2007/PartnerControls"/>
    <ds:schemaRef ds:uri="http://purl.org/dc/term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3830F3D5-A2B5-434A-8EA5-E02C14873789}">
  <ds:schemaRefs>
    <ds:schemaRef ds:uri="http://schemas.microsoft.com/sharepoint/v3/contenttype/forms"/>
  </ds:schemaRefs>
</ds:datastoreItem>
</file>

<file path=customXml/itemProps3.xml><?xml version="1.0" encoding="utf-8"?>
<ds:datastoreItem xmlns:ds="http://schemas.openxmlformats.org/officeDocument/2006/customXml" ds:itemID="{D2E7C6D4-4FAE-42CB-985A-1D82657446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26d25c-8441-4194-acd3-8eb9d9d6d28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11</vt:i4>
      </vt:variant>
      <vt:variant>
        <vt:lpstr>Benoemde bereiken</vt:lpstr>
      </vt:variant>
      <vt:variant>
        <vt:i4>8</vt:i4>
      </vt:variant>
    </vt:vector>
  </HeadingPairs>
  <TitlesOfParts>
    <vt:vector size="19" baseType="lpstr">
      <vt:lpstr>Algemeen</vt:lpstr>
      <vt:lpstr>Implementatie Plan van Aanpak</vt:lpstr>
      <vt:lpstr>Beheer en Techniek</vt:lpstr>
      <vt:lpstr>Salarisadministratie</vt:lpstr>
      <vt:lpstr>P&amp;O</vt:lpstr>
      <vt:lpstr>ESS-MSS</vt:lpstr>
      <vt:lpstr>OAR</vt:lpstr>
      <vt:lpstr>Gegevensvastlegging</vt:lpstr>
      <vt:lpstr>Totaal</vt:lpstr>
      <vt:lpstr>Beoordeling</vt:lpstr>
      <vt:lpstr>Blad1</vt:lpstr>
      <vt:lpstr>Algemeen!Afdrukbereik</vt:lpstr>
      <vt:lpstr>'Beheer en Techniek'!Afdrukbereik</vt:lpstr>
      <vt:lpstr>'ESS-MSS'!Afdrukbereik</vt:lpstr>
      <vt:lpstr>Gegevensvastlegging!Afdrukbereik</vt:lpstr>
      <vt:lpstr>'Implementatie Plan van Aanpak'!Afdrukbereik</vt:lpstr>
      <vt:lpstr>OAR!Afdrukbereik</vt:lpstr>
      <vt:lpstr>'P&amp;O'!Afdrukbereik</vt:lpstr>
      <vt:lpstr>Salarisadministratie!Afdrukbereik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Baggen</dc:creator>
  <cp:keywords/>
  <dc:description/>
  <cp:lastModifiedBy>Baggen, Alinda (Beekdaelen)</cp:lastModifiedBy>
  <cp:revision/>
  <dcterms:created xsi:type="dcterms:W3CDTF">2022-05-25T07:53:35Z</dcterms:created>
  <dcterms:modified xsi:type="dcterms:W3CDTF">2026-01-29T08:05:23Z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0x010100CE301A7D122E1F409F5700B229CAEC53</vt:lpwstr>
  </property>
</Properties>
</file>