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Sanitairehygineoplossingen/Gedeelde documenten/General/04. Inschrijffase/04. Vragenronde 1/01. Werkbestanden/"/>
    </mc:Choice>
  </mc:AlternateContent>
  <xr:revisionPtr revIDLastSave="645" documentId="13_ncr:1_{5BEB56B8-89B7-4197-8C43-2EA0AF0500FD}" xr6:coauthVersionLast="47" xr6:coauthVersionMax="47" xr10:uidLastSave="{316BE1B2-4380-40AD-857D-7E53FCEFE085}"/>
  <bookViews>
    <workbookView xWindow="28680" yWindow="-120" windowWidth="29040" windowHeight="16440" xr2:uid="{B1B486B5-B96C-4AFD-9EB8-FE328DA1498C}"/>
  </bookViews>
  <sheets>
    <sheet name="0. Toelichting" sheetId="8" r:id="rId1"/>
    <sheet name="G.1.1 Jaarkosten verbruik" sheetId="12" r:id="rId2"/>
    <sheet name="G.1.2 Jaarkosten huur" sheetId="9" r:id="rId3"/>
  </sheets>
  <definedNames>
    <definedName name="_xlnm.Print_Area" localSheetId="0">'0. Toelichting'!$B$1:$D$9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9" l="1"/>
  <c r="B3" i="12"/>
  <c r="J23" i="12"/>
  <c r="J24" i="12"/>
  <c r="C5" i="9"/>
  <c r="J9" i="12" l="1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5" i="12"/>
  <c r="J26" i="12"/>
  <c r="J27" i="12"/>
  <c r="J28" i="12"/>
  <c r="J29" i="12"/>
  <c r="J30" i="12"/>
  <c r="J8" i="12"/>
  <c r="B2" i="12"/>
  <c r="H9" i="9"/>
  <c r="I9" i="9" s="1"/>
  <c r="H10" i="9"/>
  <c r="I10" i="9" s="1"/>
  <c r="H11" i="9"/>
  <c r="I11" i="9" s="1"/>
  <c r="H12" i="9"/>
  <c r="I12" i="9" s="1"/>
  <c r="H13" i="9"/>
  <c r="I13" i="9" s="1"/>
  <c r="H14" i="9"/>
  <c r="I14" i="9" s="1"/>
  <c r="H15" i="9"/>
  <c r="I15" i="9" s="1"/>
  <c r="H16" i="9"/>
  <c r="I16" i="9" s="1"/>
  <c r="H17" i="9"/>
  <c r="I17" i="9" s="1"/>
  <c r="H18" i="9"/>
  <c r="I18" i="9" s="1"/>
  <c r="H19" i="9"/>
  <c r="I19" i="9" s="1"/>
  <c r="H20" i="9"/>
  <c r="I20" i="9" s="1"/>
  <c r="H21" i="9"/>
  <c r="I21" i="9" s="1"/>
  <c r="H22" i="9"/>
  <c r="I22" i="9" s="1"/>
  <c r="H23" i="9"/>
  <c r="I23" i="9" s="1"/>
  <c r="H24" i="9"/>
  <c r="I24" i="9" s="1"/>
  <c r="H25" i="9"/>
  <c r="I25" i="9" s="1"/>
  <c r="H26" i="9"/>
  <c r="I26" i="9" s="1"/>
  <c r="H27" i="9"/>
  <c r="I27" i="9" s="1"/>
  <c r="H28" i="9"/>
  <c r="I28" i="9" s="1"/>
  <c r="H29" i="9"/>
  <c r="I29" i="9" s="1"/>
  <c r="H30" i="9"/>
  <c r="I30" i="9" s="1"/>
  <c r="H8" i="9"/>
  <c r="I8" i="9" s="1"/>
  <c r="J31" i="12" l="1"/>
  <c r="J33" i="12" s="1"/>
  <c r="I31" i="9"/>
  <c r="I33" i="9" s="1"/>
  <c r="H31" i="9"/>
  <c r="B2" i="9"/>
</calcChain>
</file>

<file path=xl/sharedStrings.xml><?xml version="1.0" encoding="utf-8"?>
<sst xmlns="http://schemas.openxmlformats.org/spreadsheetml/2006/main" count="153" uniqueCount="101">
  <si>
    <t>Totaal</t>
  </si>
  <si>
    <t>Formulier C. Prijsopgaveformulier EUA Sanitaire Hygiëne oplossingen</t>
  </si>
  <si>
    <t>Foam Soap Hygiene + 500ml</t>
  </si>
  <si>
    <t>Bamboi Toiletpaper Maxi 2-Ply</t>
  </si>
  <si>
    <t>Comfort Line Body Hair 300ml</t>
  </si>
  <si>
    <t>Best Handlotion 500ml</t>
  </si>
  <si>
    <t>Foam Soap Best Standard 500ml</t>
  </si>
  <si>
    <t>C151000</t>
  </si>
  <si>
    <t>Towel Roll Standard White 27cm</t>
  </si>
  <si>
    <t>C152000</t>
  </si>
  <si>
    <t>Towel Roll Standard Blue 27cm</t>
  </si>
  <si>
    <t>C153000</t>
  </si>
  <si>
    <t>Towel Roll Uno Duo White 21cm</t>
  </si>
  <si>
    <t>C272300</t>
  </si>
  <si>
    <t>Folded Paper Frottee Extra Recycling C-Fold 2-Ply White</t>
  </si>
  <si>
    <t>C475000</t>
  </si>
  <si>
    <t>Hand Cleaner Abrasiva Standard 2l</t>
  </si>
  <si>
    <t>C570000</t>
  </si>
  <si>
    <t>Hygiene Box Maxi</t>
  </si>
  <si>
    <t>C575000</t>
  </si>
  <si>
    <t>Hygiene Box Paradise</t>
  </si>
  <si>
    <t>C633000</t>
  </si>
  <si>
    <t>Fragrance Ocean Fresh Air Bar</t>
  </si>
  <si>
    <t>C638000</t>
  </si>
  <si>
    <t>Fragrance Magic Fruit Air Bar</t>
  </si>
  <si>
    <t>X000812</t>
  </si>
  <si>
    <t>X000833</t>
  </si>
  <si>
    <t>Cleaning Paper Midi Rolls Recycling 1-Ply White</t>
  </si>
  <si>
    <t>X130006</t>
  </si>
  <si>
    <t>Skinman Soft Protect Ff 500ml</t>
  </si>
  <si>
    <t>X130017</t>
  </si>
  <si>
    <t>Hand Disinfection Gel 500ml</t>
  </si>
  <si>
    <t>X130019</t>
  </si>
  <si>
    <t>Hand Disinfection Gel 1l</t>
  </si>
  <si>
    <t>Artikelnummer CWS</t>
  </si>
  <si>
    <t>Artikelomschrijving CWS</t>
  </si>
  <si>
    <t>Soap Dispenser Paradise Foam Slim W/O Panel</t>
  </si>
  <si>
    <t>Soap Dispenser Paradise Antibact Slim Panel White</t>
  </si>
  <si>
    <t>Paradise Disinfect Nt White</t>
  </si>
  <si>
    <t>Dispenser Paradise Handlotion Slim W/O Panel</t>
  </si>
  <si>
    <t>Paper Bin Paradise 23l</t>
  </si>
  <si>
    <t>Towel Dispenser Paradise Dry Slim W/O Panel</t>
  </si>
  <si>
    <t>Toiletpaper Dispenser Paradise W/O Panel</t>
  </si>
  <si>
    <t>Folded Paper Dispenser Paradise Slim With Lock W/O Panel</t>
  </si>
  <si>
    <t>Fragrance Dispenser Paradise Air Bar W/O Panel</t>
  </si>
  <si>
    <t>Holder Comfort Line White</t>
  </si>
  <si>
    <t>C102000</t>
  </si>
  <si>
    <t>Towel Dispenser Heavy Duty</t>
  </si>
  <si>
    <t>C626100</t>
  </si>
  <si>
    <t>Toilet Brush With Movable Rondel White</t>
  </si>
  <si>
    <t>I411000</t>
  </si>
  <si>
    <t>Soap Dispenser Cream Jumbo With Lock</t>
  </si>
  <si>
    <t>X000822</t>
  </si>
  <si>
    <t>Paper Roll Dispenser Cell Box For Midi Rolls</t>
  </si>
  <si>
    <t>X107660</t>
  </si>
  <si>
    <t>Universal Dispenser Pro. 500ml</t>
  </si>
  <si>
    <t>X108160</t>
  </si>
  <si>
    <t>Universal Dispenser Pro V-Pump Aluminium 1l</t>
  </si>
  <si>
    <t>Aantal</t>
  </si>
  <si>
    <t>Huurprijs per stuk, per maand</t>
  </si>
  <si>
    <t>Huurprijs per maand</t>
  </si>
  <si>
    <t>Huurprijs per jaar</t>
  </si>
  <si>
    <t>Toilet Paper Crepe 1-Ply 150M White</t>
  </si>
  <si>
    <t>Verbruikstype</t>
  </si>
  <si>
    <t>levering</t>
  </si>
  <si>
    <t>Prijs per stuk</t>
  </si>
  <si>
    <t>Kosten per jaar</t>
  </si>
  <si>
    <t>Artikelnummer Inschrijver</t>
  </si>
  <si>
    <t>Artikelomschrijving Inschrijver</t>
  </si>
  <si>
    <t>Naam inschrijver</t>
  </si>
  <si>
    <t>Algemene aanwijzingen</t>
  </si>
  <si>
    <t>Wijze van invullen:</t>
  </si>
  <si>
    <t>*</t>
  </si>
  <si>
    <t>Manipulatief inschrijven en/of aanpassen van het prijzenblad leidt tot uitsluiting.</t>
  </si>
  <si>
    <t>U dient in alle tabbladen in de tabellen alleen de gele velden in te vullen. Deze velden zijn onbeveiligd.</t>
  </si>
  <si>
    <t>Overige velden kunnen en mogen niet worden ingevuld of gewijzigd. Deze velden zijn beveiligd.</t>
  </si>
  <si>
    <t>U dient alle gele velden in te vullen; u mag geen velden leeg laten.</t>
  </si>
  <si>
    <t>U mag geen negatieve aantallen en/of prijzen opgeven.</t>
  </si>
  <si>
    <t>Schoonloopmat Sparkling Grey 115x200cm</t>
  </si>
  <si>
    <t>Schoonloopmat Sparkling Grey 150x200cm</t>
  </si>
  <si>
    <t>Schoonloopmat Sparkling Grey 150x250cm</t>
  </si>
  <si>
    <t>Schoonloopmat Sparkling Grey 85x150cm</t>
  </si>
  <si>
    <t>Schoonloopmat Sparkling Grey 85x300cm</t>
  </si>
  <si>
    <t>&lt;naam invullen in tabblad 1&gt;</t>
  </si>
  <si>
    <t>Te beoordelen G.1.2 Jaarkosten huur</t>
  </si>
  <si>
    <t>Te beoordelen G.1.1 Jaarkosten verbruik</t>
  </si>
  <si>
    <t>service</t>
  </si>
  <si>
    <t>Levereenheid</t>
  </si>
  <si>
    <t>Flacon 500 ml</t>
  </si>
  <si>
    <t xml:space="preserve">Doos met 24 rollen </t>
  </si>
  <si>
    <t>Flacon 300 ml</t>
  </si>
  <si>
    <t xml:space="preserve">Wisseling </t>
  </si>
  <si>
    <t>Wisseling (rol)</t>
  </si>
  <si>
    <t xml:space="preserve">Wikkel (144 stuks) </t>
  </si>
  <si>
    <t>Flacon 2000 ml</t>
  </si>
  <si>
    <t>Borstel</t>
  </si>
  <si>
    <t>2 Stuks geurcartridge 80 ml (2 per automaat voor 6 maanden)</t>
  </si>
  <si>
    <t>Rol</t>
  </si>
  <si>
    <t xml:space="preserve">Flacon 500 ml </t>
  </si>
  <si>
    <t>Flacon 1000 ml</t>
  </si>
  <si>
    <t>Datum: 26 juni 2025 (versie Nota van inlichtingen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</si>
</sst>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FF7A00"/>
      <name val="Calibri"/>
      <family val="2"/>
      <scheme val="minor"/>
    </font>
    <font>
      <b/>
      <sz val="18"/>
      <color rgb="FFFF7A00"/>
      <name val="Calibri"/>
      <family val="2"/>
    </font>
    <font>
      <b/>
      <sz val="11"/>
      <color rgb="FFFF7A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7A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6DCE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9" fillId="5" borderId="20" xfId="0" applyFont="1" applyFill="1" applyBorder="1" applyAlignment="1">
      <alignment vertical="center"/>
    </xf>
    <xf numFmtId="9" fontId="9" fillId="5" borderId="12" xfId="2" applyFont="1" applyFill="1" applyBorder="1" applyAlignment="1" applyProtection="1">
      <alignment horizontal="center" vertical="center"/>
    </xf>
    <xf numFmtId="164" fontId="9" fillId="5" borderId="12" xfId="1" applyNumberFormat="1" applyFont="1" applyFill="1" applyBorder="1" applyAlignment="1" applyProtection="1">
      <alignment vertical="center"/>
    </xf>
    <xf numFmtId="0" fontId="9" fillId="5" borderId="13" xfId="0" applyFont="1" applyFill="1" applyBorder="1" applyAlignment="1">
      <alignment vertical="center"/>
    </xf>
    <xf numFmtId="44" fontId="9" fillId="5" borderId="21" xfId="1" applyFont="1" applyFill="1" applyBorder="1" applyAlignment="1" applyProtection="1">
      <alignment vertical="center"/>
    </xf>
    <xf numFmtId="9" fontId="2" fillId="3" borderId="16" xfId="2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 wrapText="1"/>
    </xf>
    <xf numFmtId="9" fontId="0" fillId="0" borderId="1" xfId="2" applyFont="1" applyBorder="1" applyAlignment="1" applyProtection="1">
      <alignment horizontal="left" vertical="center"/>
    </xf>
    <xf numFmtId="44" fontId="0" fillId="4" borderId="1" xfId="1" applyFont="1" applyFill="1" applyBorder="1" applyAlignment="1" applyProtection="1">
      <alignment horizontal="center" vertical="center"/>
      <protection locked="0"/>
    </xf>
    <xf numFmtId="44" fontId="0" fillId="0" borderId="1" xfId="1" applyFont="1" applyBorder="1" applyAlignment="1" applyProtection="1">
      <alignment vertical="center"/>
    </xf>
    <xf numFmtId="0" fontId="3" fillId="2" borderId="0" xfId="0" applyFont="1" applyFill="1"/>
    <xf numFmtId="0" fontId="8" fillId="2" borderId="0" xfId="0" applyFont="1" applyFill="1"/>
    <xf numFmtId="0" fontId="2" fillId="3" borderId="15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44" fontId="0" fillId="0" borderId="19" xfId="1" applyFont="1" applyBorder="1" applyAlignment="1" applyProtection="1">
      <alignment vertical="center"/>
    </xf>
    <xf numFmtId="44" fontId="9" fillId="5" borderId="22" xfId="1" applyFont="1" applyFill="1" applyBorder="1" applyAlignment="1" applyProtection="1">
      <alignment vertical="center"/>
    </xf>
    <xf numFmtId="165" fontId="0" fillId="0" borderId="1" xfId="4" applyNumberFormat="1" applyFont="1" applyBorder="1" applyAlignment="1" applyProtection="1">
      <alignment vertical="center"/>
    </xf>
    <xf numFmtId="44" fontId="10" fillId="3" borderId="14" xfId="0" applyNumberFormat="1" applyFont="1" applyFill="1" applyBorder="1" applyAlignment="1">
      <alignment vertical="center" wrapText="1"/>
    </xf>
    <xf numFmtId="0" fontId="0" fillId="4" borderId="1" xfId="1" applyNumberFormat="1" applyFont="1" applyFill="1" applyBorder="1" applyAlignment="1" applyProtection="1">
      <alignment vertical="center"/>
      <protection locked="0"/>
    </xf>
    <xf numFmtId="0" fontId="2" fillId="3" borderId="10" xfId="0" applyFont="1" applyFill="1" applyBorder="1" applyAlignment="1">
      <alignment vertical="center"/>
    </xf>
    <xf numFmtId="0" fontId="0" fillId="4" borderId="11" xfId="0" applyFill="1" applyBorder="1" applyProtection="1">
      <protection locked="0"/>
    </xf>
    <xf numFmtId="0" fontId="0" fillId="4" borderId="11" xfId="0" applyFill="1" applyBorder="1"/>
    <xf numFmtId="0" fontId="0" fillId="4" borderId="14" xfId="0" applyFill="1" applyBorder="1"/>
    <xf numFmtId="0" fontId="0" fillId="2" borderId="11" xfId="0" applyFill="1" applyBorder="1"/>
    <xf numFmtId="0" fontId="0" fillId="2" borderId="14" xfId="0" applyFill="1" applyBorder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7" fillId="6" borderId="2" xfId="0" applyFont="1" applyFill="1" applyBorder="1"/>
    <xf numFmtId="0" fontId="0" fillId="6" borderId="3" xfId="0" applyFill="1" applyBorder="1"/>
    <xf numFmtId="0" fontId="7" fillId="6" borderId="3" xfId="0" applyFont="1" applyFill="1" applyBorder="1"/>
    <xf numFmtId="0" fontId="6" fillId="6" borderId="4" xfId="0" applyFont="1" applyFill="1" applyBorder="1"/>
    <xf numFmtId="0" fontId="6" fillId="6" borderId="5" xfId="0" applyFont="1" applyFill="1" applyBorder="1" applyAlignment="1">
      <alignment vertical="top"/>
    </xf>
    <xf numFmtId="0" fontId="6" fillId="6" borderId="6" xfId="0" applyFont="1" applyFill="1" applyBorder="1" applyAlignment="1">
      <alignment vertical="top"/>
    </xf>
    <xf numFmtId="0" fontId="0" fillId="6" borderId="5" xfId="0" quotePrefix="1" applyFill="1" applyBorder="1" applyAlignment="1">
      <alignment horizontal="left" vertical="top"/>
    </xf>
    <xf numFmtId="0" fontId="6" fillId="6" borderId="7" xfId="0" applyFont="1" applyFill="1" applyBorder="1" applyAlignment="1">
      <alignment vertical="top"/>
    </xf>
    <xf numFmtId="0" fontId="6" fillId="6" borderId="9" xfId="0" applyFont="1" applyFill="1" applyBorder="1" applyAlignment="1">
      <alignment vertical="top"/>
    </xf>
    <xf numFmtId="0" fontId="0" fillId="0" borderId="18" xfId="0" applyBorder="1" applyAlignment="1">
      <alignment horizontal="left" vertical="center"/>
    </xf>
    <xf numFmtId="165" fontId="0" fillId="2" borderId="0" xfId="0" applyNumberFormat="1" applyFill="1"/>
    <xf numFmtId="0" fontId="2" fillId="3" borderId="23" xfId="0" applyFont="1" applyFill="1" applyBorder="1" applyAlignment="1">
      <alignment vertical="center"/>
    </xf>
    <xf numFmtId="0" fontId="6" fillId="6" borderId="8" xfId="0" applyFont="1" applyFill="1" applyBorder="1" applyAlignment="1">
      <alignment horizontal="left" vertical="top"/>
    </xf>
    <xf numFmtId="0" fontId="6" fillId="6" borderId="0" xfId="0" applyFont="1" applyFill="1" applyAlignment="1">
      <alignment horizontal="left" vertical="top"/>
    </xf>
  </cellXfs>
  <cellStyles count="5">
    <cellStyle name="Komma" xfId="4" builtinId="3"/>
    <cellStyle name="Procent" xfId="2" builtinId="5"/>
    <cellStyle name="Standaard" xfId="0" builtinId="0"/>
    <cellStyle name="Standaard 3" xfId="3" xr:uid="{8AE7FBAA-416C-47E9-AA59-12E612AF2300}"/>
    <cellStyle name="Valuta" xfId="1" builtinId="4"/>
  </cellStyles>
  <dxfs count="0"/>
  <tableStyles count="0" defaultTableStyle="TableStyleMedium2" defaultPivotStyle="PivotStyleLight16"/>
  <colors>
    <mruColors>
      <color rgb="FFFF7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333894</xdr:colOff>
      <xdr:row>0</xdr:row>
      <xdr:rowOff>114300</xdr:rowOff>
    </xdr:from>
    <xdr:to>
      <xdr:col>4</xdr:col>
      <xdr:colOff>589915</xdr:colOff>
      <xdr:row>2</xdr:row>
      <xdr:rowOff>76200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1CF5C74-D265-459F-A7B0-3F18ACD3D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794" y="114300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1571625</xdr:colOff>
      <xdr:row>0</xdr:row>
      <xdr:rowOff>180975</xdr:rowOff>
    </xdr:from>
    <xdr:to>
      <xdr:col>9</xdr:col>
      <xdr:colOff>1088507</xdr:colOff>
      <xdr:row>2</xdr:row>
      <xdr:rowOff>131445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0A92104-2BD8-41E9-8E19-26D4AC0D6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0" y="180975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762000</xdr:colOff>
      <xdr:row>0</xdr:row>
      <xdr:rowOff>180975</xdr:rowOff>
    </xdr:from>
    <xdr:to>
      <xdr:col>8</xdr:col>
      <xdr:colOff>798946</xdr:colOff>
      <xdr:row>2</xdr:row>
      <xdr:rowOff>140970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B46F829-DC6B-494A-B3AD-6DAA957FB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180975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0B7B-1BAB-446C-8B29-99DB263BF5BA}">
  <sheetPr>
    <pageSetUpPr fitToPage="1"/>
  </sheetPr>
  <dimension ref="B2:E13"/>
  <sheetViews>
    <sheetView tabSelected="1" workbookViewId="0"/>
  </sheetViews>
  <sheetFormatPr defaultColWidth="9.140625" defaultRowHeight="15" x14ac:dyDescent="0.25"/>
  <cols>
    <col min="1" max="1" width="3.5703125" style="3" customWidth="1"/>
    <col min="2" max="2" width="4.5703125" style="3" customWidth="1"/>
    <col min="3" max="3" width="94.140625" style="3" customWidth="1"/>
    <col min="4" max="4" width="16" style="3" bestFit="1" customWidth="1"/>
    <col min="5" max="16384" width="9.140625" style="3"/>
  </cols>
  <sheetData>
    <row r="2" spans="2:5" ht="23.25" x14ac:dyDescent="0.35">
      <c r="B2" s="1" t="s">
        <v>1</v>
      </c>
      <c r="C2" s="2"/>
    </row>
    <row r="3" spans="2:5" x14ac:dyDescent="0.25">
      <c r="B3" s="4" t="s">
        <v>100</v>
      </c>
      <c r="C3" s="2"/>
    </row>
    <row r="5" spans="2:5" ht="19.5" thickBot="1" x14ac:dyDescent="0.3">
      <c r="B5" s="34" t="s">
        <v>70</v>
      </c>
      <c r="C5" s="35"/>
      <c r="D5" s="35"/>
      <c r="E5" s="35"/>
    </row>
    <row r="6" spans="2:5" x14ac:dyDescent="0.25">
      <c r="B6" s="36" t="s">
        <v>71</v>
      </c>
      <c r="C6" s="37"/>
      <c r="D6" s="38"/>
      <c r="E6" s="39"/>
    </row>
    <row r="7" spans="2:5" x14ac:dyDescent="0.25">
      <c r="B7" s="40" t="s">
        <v>72</v>
      </c>
      <c r="C7" s="49" t="s">
        <v>74</v>
      </c>
      <c r="D7" s="49"/>
      <c r="E7" s="41"/>
    </row>
    <row r="8" spans="2:5" x14ac:dyDescent="0.25">
      <c r="B8" s="40" t="s">
        <v>72</v>
      </c>
      <c r="C8" s="49" t="s">
        <v>75</v>
      </c>
      <c r="D8" s="49"/>
      <c r="E8" s="41"/>
    </row>
    <row r="9" spans="2:5" x14ac:dyDescent="0.25">
      <c r="B9" s="40" t="s">
        <v>72</v>
      </c>
      <c r="C9" s="49" t="s">
        <v>77</v>
      </c>
      <c r="D9" s="49"/>
      <c r="E9" s="41"/>
    </row>
    <row r="10" spans="2:5" x14ac:dyDescent="0.25">
      <c r="B10" s="40" t="s">
        <v>72</v>
      </c>
      <c r="C10" s="49" t="s">
        <v>76</v>
      </c>
      <c r="D10" s="49"/>
      <c r="E10" s="41"/>
    </row>
    <row r="11" spans="2:5" x14ac:dyDescent="0.25">
      <c r="B11" s="42" t="s">
        <v>72</v>
      </c>
      <c r="C11" s="49" t="s">
        <v>73</v>
      </c>
      <c r="D11" s="49"/>
      <c r="E11" s="41"/>
    </row>
    <row r="12" spans="2:5" ht="15.75" thickBot="1" x14ac:dyDescent="0.3">
      <c r="B12" s="43"/>
      <c r="C12" s="48"/>
      <c r="D12" s="48"/>
      <c r="E12" s="44"/>
    </row>
    <row r="13" spans="2:5" x14ac:dyDescent="0.25">
      <c r="B13" s="4"/>
      <c r="C13" s="4"/>
      <c r="D13" s="4"/>
      <c r="E13" s="4"/>
    </row>
  </sheetData>
  <sheetProtection sheet="1" objects="1" scenarios="1"/>
  <mergeCells count="6">
    <mergeCell ref="C12:D12"/>
    <mergeCell ref="C7:D7"/>
    <mergeCell ref="C8:D8"/>
    <mergeCell ref="C9:D9"/>
    <mergeCell ref="C10:D10"/>
    <mergeCell ref="C11:D11"/>
  </mergeCells>
  <pageMargins left="0.70866141732283472" right="0.70866141732283472" top="0.74803149606299213" bottom="0.74803149606299213" header="0.31496062992125984" footer="0.31496062992125984"/>
  <pageSetup paperSize="9" scale="68" orientation="portrait" verticalDpi="0" r:id="rId1"/>
  <headerFooter>
    <oddFooter>&amp;L&amp;F - tabblad  &amp;A&amp;Rpagina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0B086-FF5A-401C-B257-F62D6B7F4494}">
  <dimension ref="B2:K33"/>
  <sheetViews>
    <sheetView zoomScale="90" zoomScaleNormal="90" workbookViewId="0"/>
  </sheetViews>
  <sheetFormatPr defaultColWidth="9.140625" defaultRowHeight="15" x14ac:dyDescent="0.25"/>
  <cols>
    <col min="1" max="1" width="2.85546875" style="4" customWidth="1"/>
    <col min="2" max="2" width="20.28515625" style="4" customWidth="1"/>
    <col min="3" max="3" width="51.5703125" style="4" bestFit="1" customWidth="1"/>
    <col min="4" max="4" width="13.7109375" style="4" bestFit="1" customWidth="1"/>
    <col min="5" max="5" width="10" style="4" bestFit="1" customWidth="1"/>
    <col min="6" max="6" width="57.140625" style="4" bestFit="1" customWidth="1"/>
    <col min="7" max="7" width="24.7109375" style="4" bestFit="1" customWidth="1"/>
    <col min="8" max="8" width="28.5703125" style="4" bestFit="1" customWidth="1"/>
    <col min="9" max="9" width="27.140625" style="4" bestFit="1" customWidth="1"/>
    <col min="10" max="10" width="16.42578125" style="4" bestFit="1" customWidth="1"/>
    <col min="11" max="16384" width="9.140625" style="4"/>
  </cols>
  <sheetData>
    <row r="2" spans="2:10" ht="23.25" x14ac:dyDescent="0.35">
      <c r="B2" s="16" t="str">
        <f>'0. Toelichting'!B2</f>
        <v>Formulier C. Prijsopgaveformulier EUA Sanitaire Hygiëne oplossingen</v>
      </c>
      <c r="C2" s="17"/>
      <c r="D2" s="17"/>
    </row>
    <row r="3" spans="2:10" x14ac:dyDescent="0.25">
      <c r="B3" s="4" t="str">
        <f>'0. Toelichting'!B3</f>
        <v>Datum: 26 juni 2025 (versie Nota van inlichtingen 1)</v>
      </c>
    </row>
    <row r="4" spans="2:10" ht="15.75" thickBot="1" x14ac:dyDescent="0.3"/>
    <row r="5" spans="2:10" ht="15.75" thickBot="1" x14ac:dyDescent="0.3">
      <c r="B5" s="28" t="s">
        <v>69</v>
      </c>
      <c r="C5" s="29" t="s">
        <v>83</v>
      </c>
      <c r="D5" s="30"/>
      <c r="E5" s="30"/>
      <c r="F5" s="30"/>
      <c r="G5" s="30"/>
      <c r="H5" s="31"/>
    </row>
    <row r="6" spans="2:10" ht="15.75" thickBot="1" x14ac:dyDescent="0.3"/>
    <row r="7" spans="2:10" ht="22.5" customHeight="1" x14ac:dyDescent="0.25">
      <c r="B7" s="18" t="s">
        <v>34</v>
      </c>
      <c r="C7" s="19" t="s">
        <v>35</v>
      </c>
      <c r="D7" s="19" t="s">
        <v>63</v>
      </c>
      <c r="E7" s="20" t="s">
        <v>58</v>
      </c>
      <c r="F7" s="47" t="s">
        <v>87</v>
      </c>
      <c r="G7" s="18" t="s">
        <v>67</v>
      </c>
      <c r="H7" s="19" t="s">
        <v>68</v>
      </c>
      <c r="I7" s="10" t="s">
        <v>65</v>
      </c>
      <c r="J7" s="22" t="s">
        <v>66</v>
      </c>
    </row>
    <row r="8" spans="2:10" x14ac:dyDescent="0.25">
      <c r="B8" s="45">
        <v>1700426</v>
      </c>
      <c r="C8" s="13" t="s">
        <v>2</v>
      </c>
      <c r="D8" s="13" t="s">
        <v>64</v>
      </c>
      <c r="E8" s="25">
        <v>172</v>
      </c>
      <c r="F8" s="25" t="s">
        <v>88</v>
      </c>
      <c r="G8" s="27"/>
      <c r="H8" s="27"/>
      <c r="I8" s="14"/>
      <c r="J8" s="23">
        <f t="shared" ref="J8:J22" si="0">E8*I8</f>
        <v>0</v>
      </c>
    </row>
    <row r="9" spans="2:10" x14ac:dyDescent="0.25">
      <c r="B9" s="45">
        <v>1701486</v>
      </c>
      <c r="C9" s="13" t="s">
        <v>3</v>
      </c>
      <c r="D9" s="13" t="s">
        <v>64</v>
      </c>
      <c r="E9" s="25">
        <v>144</v>
      </c>
      <c r="F9" s="25" t="s">
        <v>89</v>
      </c>
      <c r="G9" s="27"/>
      <c r="H9" s="27"/>
      <c r="I9" s="14"/>
      <c r="J9" s="23">
        <f t="shared" si="0"/>
        <v>0</v>
      </c>
    </row>
    <row r="10" spans="2:10" x14ac:dyDescent="0.25">
      <c r="B10" s="45">
        <v>4711000</v>
      </c>
      <c r="C10" s="13" t="s">
        <v>4</v>
      </c>
      <c r="D10" s="13" t="s">
        <v>64</v>
      </c>
      <c r="E10" s="25">
        <v>67</v>
      </c>
      <c r="F10" s="25" t="s">
        <v>90</v>
      </c>
      <c r="G10" s="27"/>
      <c r="H10" s="27"/>
      <c r="I10" s="14"/>
      <c r="J10" s="23">
        <f t="shared" si="0"/>
        <v>0</v>
      </c>
    </row>
    <row r="11" spans="2:10" x14ac:dyDescent="0.25">
      <c r="B11" s="45">
        <v>5468000</v>
      </c>
      <c r="C11" s="13" t="s">
        <v>5</v>
      </c>
      <c r="D11" s="13" t="s">
        <v>64</v>
      </c>
      <c r="E11" s="25">
        <v>3</v>
      </c>
      <c r="F11" s="25" t="s">
        <v>88</v>
      </c>
      <c r="G11" s="27"/>
      <c r="H11" s="27"/>
      <c r="I11" s="14"/>
      <c r="J11" s="23">
        <f t="shared" si="0"/>
        <v>0</v>
      </c>
    </row>
    <row r="12" spans="2:10" x14ac:dyDescent="0.25">
      <c r="B12" s="45">
        <v>5480000</v>
      </c>
      <c r="C12" s="13" t="s">
        <v>6</v>
      </c>
      <c r="D12" s="13" t="s">
        <v>64</v>
      </c>
      <c r="E12" s="25">
        <v>851</v>
      </c>
      <c r="F12" s="25" t="s">
        <v>88</v>
      </c>
      <c r="G12" s="27"/>
      <c r="H12" s="27"/>
      <c r="I12" s="14"/>
      <c r="J12" s="23">
        <f t="shared" si="0"/>
        <v>0</v>
      </c>
    </row>
    <row r="13" spans="2:10" x14ac:dyDescent="0.25">
      <c r="B13" s="45">
        <v>8831000</v>
      </c>
      <c r="C13" s="13" t="s">
        <v>78</v>
      </c>
      <c r="D13" s="13" t="s">
        <v>86</v>
      </c>
      <c r="E13" s="25">
        <v>52</v>
      </c>
      <c r="F13" s="25" t="s">
        <v>91</v>
      </c>
      <c r="G13" s="27"/>
      <c r="H13" s="27"/>
      <c r="I13" s="14"/>
      <c r="J13" s="23">
        <f t="shared" si="0"/>
        <v>0</v>
      </c>
    </row>
    <row r="14" spans="2:10" x14ac:dyDescent="0.25">
      <c r="B14" s="45">
        <v>8831000</v>
      </c>
      <c r="C14" s="13" t="s">
        <v>79</v>
      </c>
      <c r="D14" s="13" t="s">
        <v>86</v>
      </c>
      <c r="E14" s="25">
        <v>235</v>
      </c>
      <c r="F14" s="25" t="s">
        <v>91</v>
      </c>
      <c r="G14" s="27"/>
      <c r="H14" s="27"/>
      <c r="I14" s="14"/>
      <c r="J14" s="23">
        <f t="shared" si="0"/>
        <v>0</v>
      </c>
    </row>
    <row r="15" spans="2:10" x14ac:dyDescent="0.25">
      <c r="B15" s="45">
        <v>8831000</v>
      </c>
      <c r="C15" s="13" t="s">
        <v>80</v>
      </c>
      <c r="D15" s="13" t="s">
        <v>86</v>
      </c>
      <c r="E15" s="25">
        <v>38</v>
      </c>
      <c r="F15" s="25" t="s">
        <v>91</v>
      </c>
      <c r="G15" s="27"/>
      <c r="H15" s="27"/>
      <c r="I15" s="14"/>
      <c r="J15" s="23">
        <f t="shared" si="0"/>
        <v>0</v>
      </c>
    </row>
    <row r="16" spans="2:10" x14ac:dyDescent="0.25">
      <c r="B16" s="45" t="s">
        <v>7</v>
      </c>
      <c r="C16" s="13" t="s">
        <v>8</v>
      </c>
      <c r="D16" s="13" t="s">
        <v>64</v>
      </c>
      <c r="E16" s="25">
        <v>15234</v>
      </c>
      <c r="F16" s="25" t="s">
        <v>92</v>
      </c>
      <c r="G16" s="27"/>
      <c r="H16" s="27"/>
      <c r="I16" s="14"/>
      <c r="J16" s="23">
        <f t="shared" si="0"/>
        <v>0</v>
      </c>
    </row>
    <row r="17" spans="2:11" x14ac:dyDescent="0.25">
      <c r="B17" s="45" t="s">
        <v>9</v>
      </c>
      <c r="C17" s="13" t="s">
        <v>10</v>
      </c>
      <c r="D17" s="13" t="s">
        <v>64</v>
      </c>
      <c r="E17" s="25">
        <v>514</v>
      </c>
      <c r="F17" s="25" t="s">
        <v>92</v>
      </c>
      <c r="G17" s="27"/>
      <c r="H17" s="27"/>
      <c r="I17" s="14"/>
      <c r="J17" s="23">
        <f t="shared" si="0"/>
        <v>0</v>
      </c>
    </row>
    <row r="18" spans="2:11" x14ac:dyDescent="0.25">
      <c r="B18" s="45" t="s">
        <v>11</v>
      </c>
      <c r="C18" s="13" t="s">
        <v>12</v>
      </c>
      <c r="D18" s="13" t="s">
        <v>64</v>
      </c>
      <c r="E18" s="25">
        <v>1225</v>
      </c>
      <c r="F18" s="25" t="s">
        <v>92</v>
      </c>
      <c r="G18" s="27"/>
      <c r="H18" s="27"/>
      <c r="I18" s="14"/>
      <c r="J18" s="23">
        <f t="shared" si="0"/>
        <v>0</v>
      </c>
    </row>
    <row r="19" spans="2:11" x14ac:dyDescent="0.25">
      <c r="B19" s="45" t="s">
        <v>13</v>
      </c>
      <c r="C19" s="13" t="s">
        <v>14</v>
      </c>
      <c r="D19" s="13" t="s">
        <v>64</v>
      </c>
      <c r="E19" s="25">
        <v>4820</v>
      </c>
      <c r="F19" s="25" t="s">
        <v>93</v>
      </c>
      <c r="G19" s="27"/>
      <c r="H19" s="27"/>
      <c r="I19" s="14"/>
      <c r="J19" s="23">
        <f t="shared" si="0"/>
        <v>0</v>
      </c>
    </row>
    <row r="20" spans="2:11" x14ac:dyDescent="0.25">
      <c r="B20" s="45" t="s">
        <v>15</v>
      </c>
      <c r="C20" s="13" t="s">
        <v>16</v>
      </c>
      <c r="D20" s="13" t="s">
        <v>64</v>
      </c>
      <c r="E20" s="25">
        <v>35</v>
      </c>
      <c r="F20" s="25" t="s">
        <v>94</v>
      </c>
      <c r="G20" s="27"/>
      <c r="H20" s="27"/>
      <c r="I20" s="14"/>
      <c r="J20" s="23">
        <f t="shared" si="0"/>
        <v>0</v>
      </c>
    </row>
    <row r="21" spans="2:11" x14ac:dyDescent="0.25">
      <c r="B21" s="45" t="s">
        <v>17</v>
      </c>
      <c r="C21" s="13" t="s">
        <v>18</v>
      </c>
      <c r="D21" s="13" t="s">
        <v>86</v>
      </c>
      <c r="E21" s="25">
        <v>1701</v>
      </c>
      <c r="F21" s="25" t="s">
        <v>91</v>
      </c>
      <c r="G21" s="27"/>
      <c r="H21" s="27"/>
      <c r="I21" s="14"/>
      <c r="J21" s="23">
        <f t="shared" si="0"/>
        <v>0</v>
      </c>
    </row>
    <row r="22" spans="2:11" x14ac:dyDescent="0.25">
      <c r="B22" s="45" t="s">
        <v>19</v>
      </c>
      <c r="C22" s="13" t="s">
        <v>20</v>
      </c>
      <c r="D22" s="13" t="s">
        <v>86</v>
      </c>
      <c r="E22" s="25">
        <v>3437</v>
      </c>
      <c r="F22" s="25" t="s">
        <v>91</v>
      </c>
      <c r="G22" s="27"/>
      <c r="H22" s="27"/>
      <c r="I22" s="14"/>
      <c r="J22" s="23">
        <f t="shared" si="0"/>
        <v>0</v>
      </c>
    </row>
    <row r="23" spans="2:11" x14ac:dyDescent="0.25">
      <c r="B23" s="45" t="s">
        <v>48</v>
      </c>
      <c r="C23" s="13" t="s">
        <v>49</v>
      </c>
      <c r="D23" s="13" t="s">
        <v>64</v>
      </c>
      <c r="E23" s="25">
        <v>754</v>
      </c>
      <c r="F23" s="25" t="s">
        <v>95</v>
      </c>
      <c r="G23" s="27"/>
      <c r="H23" s="27"/>
      <c r="I23" s="14"/>
      <c r="J23" s="23">
        <f t="shared" ref="J23:J24" si="1">E23*I23</f>
        <v>0</v>
      </c>
    </row>
    <row r="24" spans="2:11" x14ac:dyDescent="0.25">
      <c r="B24" s="45" t="s">
        <v>21</v>
      </c>
      <c r="C24" s="13" t="s">
        <v>22</v>
      </c>
      <c r="D24" s="13" t="s">
        <v>86</v>
      </c>
      <c r="E24" s="25">
        <v>442</v>
      </c>
      <c r="F24" s="25" t="s">
        <v>96</v>
      </c>
      <c r="G24" s="27"/>
      <c r="H24" s="27"/>
      <c r="I24" s="14"/>
      <c r="J24" s="23">
        <f t="shared" si="1"/>
        <v>0</v>
      </c>
    </row>
    <row r="25" spans="2:11" x14ac:dyDescent="0.25">
      <c r="B25" s="45" t="s">
        <v>23</v>
      </c>
      <c r="C25" s="13" t="s">
        <v>24</v>
      </c>
      <c r="D25" s="13" t="s">
        <v>86</v>
      </c>
      <c r="E25" s="25">
        <v>21</v>
      </c>
      <c r="F25" s="25" t="s">
        <v>96</v>
      </c>
      <c r="G25" s="27"/>
      <c r="H25" s="27"/>
      <c r="I25" s="14"/>
      <c r="J25" s="23">
        <f t="shared" ref="J25:J30" si="2">E25*I25</f>
        <v>0</v>
      </c>
    </row>
    <row r="26" spans="2:11" x14ac:dyDescent="0.25">
      <c r="B26" s="45" t="s">
        <v>25</v>
      </c>
      <c r="C26" s="13" t="s">
        <v>62</v>
      </c>
      <c r="D26" s="13" t="s">
        <v>64</v>
      </c>
      <c r="E26" s="25">
        <v>3456</v>
      </c>
      <c r="F26" s="25" t="s">
        <v>89</v>
      </c>
      <c r="G26" s="27"/>
      <c r="H26" s="27"/>
      <c r="I26" s="14"/>
      <c r="J26" s="23">
        <f t="shared" si="2"/>
        <v>0</v>
      </c>
      <c r="K26" s="46"/>
    </row>
    <row r="27" spans="2:11" x14ac:dyDescent="0.25">
      <c r="B27" s="45" t="s">
        <v>26</v>
      </c>
      <c r="C27" s="13" t="s">
        <v>27</v>
      </c>
      <c r="D27" s="13" t="s">
        <v>64</v>
      </c>
      <c r="E27" s="25">
        <v>1686</v>
      </c>
      <c r="F27" s="25" t="s">
        <v>97</v>
      </c>
      <c r="G27" s="27"/>
      <c r="H27" s="27"/>
      <c r="I27" s="14"/>
      <c r="J27" s="23">
        <f t="shared" si="2"/>
        <v>0</v>
      </c>
    </row>
    <row r="28" spans="2:11" x14ac:dyDescent="0.25">
      <c r="B28" s="45" t="s">
        <v>28</v>
      </c>
      <c r="C28" s="13" t="s">
        <v>29</v>
      </c>
      <c r="D28" s="13" t="s">
        <v>64</v>
      </c>
      <c r="E28" s="25">
        <v>27</v>
      </c>
      <c r="F28" s="25" t="s">
        <v>98</v>
      </c>
      <c r="G28" s="27"/>
      <c r="H28" s="27"/>
      <c r="I28" s="14"/>
      <c r="J28" s="23">
        <f t="shared" si="2"/>
        <v>0</v>
      </c>
    </row>
    <row r="29" spans="2:11" x14ac:dyDescent="0.25">
      <c r="B29" s="45" t="s">
        <v>30</v>
      </c>
      <c r="C29" s="13" t="s">
        <v>31</v>
      </c>
      <c r="D29" s="13" t="s">
        <v>64</v>
      </c>
      <c r="E29" s="25">
        <v>33</v>
      </c>
      <c r="F29" s="25" t="s">
        <v>98</v>
      </c>
      <c r="G29" s="27"/>
      <c r="H29" s="27"/>
      <c r="I29" s="14"/>
      <c r="J29" s="23">
        <f t="shared" si="2"/>
        <v>0</v>
      </c>
    </row>
    <row r="30" spans="2:11" x14ac:dyDescent="0.25">
      <c r="B30" s="45" t="s">
        <v>32</v>
      </c>
      <c r="C30" s="13" t="s">
        <v>33</v>
      </c>
      <c r="D30" s="13" t="s">
        <v>64</v>
      </c>
      <c r="E30" s="25">
        <v>1</v>
      </c>
      <c r="F30" s="25" t="s">
        <v>99</v>
      </c>
      <c r="G30" s="27"/>
      <c r="H30" s="27"/>
      <c r="I30" s="14"/>
      <c r="J30" s="23">
        <f t="shared" si="2"/>
        <v>0</v>
      </c>
    </row>
    <row r="31" spans="2:11" ht="15.75" thickBot="1" x14ac:dyDescent="0.3">
      <c r="B31" s="5" t="s">
        <v>0</v>
      </c>
      <c r="C31" s="6"/>
      <c r="D31" s="6"/>
      <c r="E31" s="7"/>
      <c r="F31" s="7"/>
      <c r="G31" s="7"/>
      <c r="H31" s="7"/>
      <c r="I31" s="8"/>
      <c r="J31" s="24">
        <f>SUM(J8:J30)</f>
        <v>0</v>
      </c>
    </row>
    <row r="32" spans="2:11" ht="15.75" thickBot="1" x14ac:dyDescent="0.3"/>
    <row r="33" spans="2:10" ht="22.5" customHeight="1" thickBot="1" x14ac:dyDescent="0.3">
      <c r="B33" s="11" t="s">
        <v>85</v>
      </c>
      <c r="C33" s="12"/>
      <c r="D33" s="12"/>
      <c r="E33" s="12"/>
      <c r="F33" s="12"/>
      <c r="G33" s="12"/>
      <c r="H33" s="12"/>
      <c r="I33" s="12"/>
      <c r="J33" s="26">
        <f>J31</f>
        <v>0</v>
      </c>
    </row>
  </sheetData>
  <sheetProtection sheet="1" objects="1" scenarios="1"/>
  <sortState xmlns:xlrd2="http://schemas.microsoft.com/office/spreadsheetml/2017/richdata2" ref="B8:J30">
    <sortCondition ref="B8:B30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56C3-F307-43F5-8EA4-BB8FF3B76945}">
  <dimension ref="B2:I33"/>
  <sheetViews>
    <sheetView workbookViewId="0"/>
  </sheetViews>
  <sheetFormatPr defaultColWidth="9.140625" defaultRowHeight="15" x14ac:dyDescent="0.25"/>
  <cols>
    <col min="1" max="1" width="2.85546875" style="4" customWidth="1"/>
    <col min="2" max="2" width="20.28515625" style="4" customWidth="1"/>
    <col min="3" max="3" width="51.5703125" style="4" bestFit="1" customWidth="1"/>
    <col min="4" max="4" width="6.7109375" style="4" bestFit="1" customWidth="1"/>
    <col min="5" max="5" width="24.7109375" style="4" bestFit="1" customWidth="1"/>
    <col min="6" max="6" width="28.5703125" style="4" bestFit="1" customWidth="1"/>
    <col min="7" max="7" width="27.140625" style="4" bestFit="1" customWidth="1"/>
    <col min="8" max="8" width="19.28515625" style="4" bestFit="1" customWidth="1"/>
    <col min="9" max="9" width="16.42578125" style="4" bestFit="1" customWidth="1"/>
    <col min="10" max="16384" width="9.140625" style="4"/>
  </cols>
  <sheetData>
    <row r="2" spans="2:9" ht="23.25" x14ac:dyDescent="0.35">
      <c r="B2" s="16" t="str">
        <f>'0. Toelichting'!B2</f>
        <v>Formulier C. Prijsopgaveformulier EUA Sanitaire Hygiëne oplossingen</v>
      </c>
      <c r="C2" s="17"/>
    </row>
    <row r="3" spans="2:9" x14ac:dyDescent="0.25">
      <c r="B3" s="4" t="str">
        <f>'0. Toelichting'!B3</f>
        <v>Datum: 26 juni 2025 (versie Nota van inlichtingen 1)</v>
      </c>
    </row>
    <row r="4" spans="2:9" ht="15.75" thickBot="1" x14ac:dyDescent="0.3"/>
    <row r="5" spans="2:9" ht="15.75" thickBot="1" x14ac:dyDescent="0.3">
      <c r="B5" s="28" t="s">
        <v>69</v>
      </c>
      <c r="C5" s="32" t="str">
        <f>'G.1.1 Jaarkosten verbruik'!C5</f>
        <v>&lt;naam invullen in tabblad 1&gt;</v>
      </c>
      <c r="D5" s="32"/>
      <c r="E5" s="32"/>
      <c r="F5" s="32"/>
      <c r="G5" s="33"/>
    </row>
    <row r="6" spans="2:9" ht="15.75" thickBot="1" x14ac:dyDescent="0.3"/>
    <row r="7" spans="2:9" ht="22.5" customHeight="1" x14ac:dyDescent="0.25">
      <c r="B7" s="18" t="s">
        <v>34</v>
      </c>
      <c r="C7" s="19" t="s">
        <v>35</v>
      </c>
      <c r="D7" s="20" t="s">
        <v>58</v>
      </c>
      <c r="E7" s="18" t="s">
        <v>67</v>
      </c>
      <c r="F7" s="19" t="s">
        <v>68</v>
      </c>
      <c r="G7" s="10" t="s">
        <v>59</v>
      </c>
      <c r="H7" s="21" t="s">
        <v>60</v>
      </c>
      <c r="I7" s="22" t="s">
        <v>61</v>
      </c>
    </row>
    <row r="8" spans="2:9" x14ac:dyDescent="0.25">
      <c r="B8" s="45">
        <v>4012010</v>
      </c>
      <c r="C8" s="13" t="s">
        <v>36</v>
      </c>
      <c r="D8" s="25">
        <v>361</v>
      </c>
      <c r="E8" s="27"/>
      <c r="F8" s="27"/>
      <c r="G8" s="14"/>
      <c r="H8" s="15">
        <f t="shared" ref="H8:H30" si="0">D8*G8</f>
        <v>0</v>
      </c>
      <c r="I8" s="23">
        <f t="shared" ref="I8:I30" si="1">12*H8</f>
        <v>0</v>
      </c>
    </row>
    <row r="9" spans="2:9" x14ac:dyDescent="0.25">
      <c r="B9" s="45">
        <v>4022000</v>
      </c>
      <c r="C9" s="13" t="s">
        <v>37</v>
      </c>
      <c r="D9" s="25">
        <v>8</v>
      </c>
      <c r="E9" s="27"/>
      <c r="F9" s="27"/>
      <c r="G9" s="14"/>
      <c r="H9" s="15">
        <f t="shared" si="0"/>
        <v>0</v>
      </c>
      <c r="I9" s="23">
        <f t="shared" si="1"/>
        <v>0</v>
      </c>
    </row>
    <row r="10" spans="2:9" x14ac:dyDescent="0.25">
      <c r="B10" s="45">
        <v>4026000</v>
      </c>
      <c r="C10" s="13" t="s">
        <v>38</v>
      </c>
      <c r="D10" s="25">
        <v>44</v>
      </c>
      <c r="E10" s="27"/>
      <c r="F10" s="27"/>
      <c r="G10" s="14"/>
      <c r="H10" s="15">
        <f t="shared" si="0"/>
        <v>0</v>
      </c>
      <c r="I10" s="23">
        <f t="shared" si="1"/>
        <v>0</v>
      </c>
    </row>
    <row r="11" spans="2:9" x14ac:dyDescent="0.25">
      <c r="B11" s="45">
        <v>4032010</v>
      </c>
      <c r="C11" s="13" t="s">
        <v>39</v>
      </c>
      <c r="D11" s="25">
        <v>4</v>
      </c>
      <c r="E11" s="27"/>
      <c r="F11" s="27"/>
      <c r="G11" s="14"/>
      <c r="H11" s="15">
        <f t="shared" si="0"/>
        <v>0</v>
      </c>
      <c r="I11" s="23">
        <f t="shared" si="1"/>
        <v>0</v>
      </c>
    </row>
    <row r="12" spans="2:9" x14ac:dyDescent="0.25">
      <c r="B12" s="45">
        <v>4302000</v>
      </c>
      <c r="C12" s="13" t="s">
        <v>40</v>
      </c>
      <c r="D12" s="25">
        <v>2</v>
      </c>
      <c r="E12" s="27"/>
      <c r="F12" s="27"/>
      <c r="G12" s="14"/>
      <c r="H12" s="15">
        <f t="shared" si="0"/>
        <v>0</v>
      </c>
      <c r="I12" s="23">
        <f t="shared" si="1"/>
        <v>0</v>
      </c>
    </row>
    <row r="13" spans="2:9" x14ac:dyDescent="0.25">
      <c r="B13" s="45">
        <v>4502010</v>
      </c>
      <c r="C13" s="13" t="s">
        <v>41</v>
      </c>
      <c r="D13" s="25">
        <v>28</v>
      </c>
      <c r="E13" s="27"/>
      <c r="F13" s="27"/>
      <c r="G13" s="14"/>
      <c r="H13" s="15">
        <f t="shared" si="0"/>
        <v>0</v>
      </c>
      <c r="I13" s="23">
        <f t="shared" si="1"/>
        <v>0</v>
      </c>
    </row>
    <row r="14" spans="2:9" x14ac:dyDescent="0.25">
      <c r="B14" s="45">
        <v>4604010</v>
      </c>
      <c r="C14" s="13" t="s">
        <v>42</v>
      </c>
      <c r="D14" s="25">
        <v>377</v>
      </c>
      <c r="E14" s="27"/>
      <c r="F14" s="27"/>
      <c r="G14" s="14"/>
      <c r="H14" s="15">
        <f t="shared" si="0"/>
        <v>0</v>
      </c>
      <c r="I14" s="23">
        <f t="shared" si="1"/>
        <v>0</v>
      </c>
    </row>
    <row r="15" spans="2:9" x14ac:dyDescent="0.25">
      <c r="B15" s="45">
        <v>4622010</v>
      </c>
      <c r="C15" s="13" t="s">
        <v>43</v>
      </c>
      <c r="D15" s="25">
        <v>87</v>
      </c>
      <c r="E15" s="27"/>
      <c r="F15" s="27"/>
      <c r="G15" s="14"/>
      <c r="H15" s="15">
        <f t="shared" si="0"/>
        <v>0</v>
      </c>
      <c r="I15" s="23">
        <f t="shared" si="1"/>
        <v>0</v>
      </c>
    </row>
    <row r="16" spans="2:9" x14ac:dyDescent="0.25">
      <c r="B16" s="45">
        <v>4663010</v>
      </c>
      <c r="C16" s="13" t="s">
        <v>44</v>
      </c>
      <c r="D16" s="25">
        <v>228</v>
      </c>
      <c r="E16" s="27"/>
      <c r="F16" s="27"/>
      <c r="G16" s="14"/>
      <c r="H16" s="15">
        <f t="shared" si="0"/>
        <v>0</v>
      </c>
      <c r="I16" s="23">
        <f t="shared" si="1"/>
        <v>0</v>
      </c>
    </row>
    <row r="17" spans="2:9" x14ac:dyDescent="0.25">
      <c r="B17" s="45">
        <v>4700000</v>
      </c>
      <c r="C17" s="13" t="s">
        <v>45</v>
      </c>
      <c r="D17" s="25">
        <v>14</v>
      </c>
      <c r="E17" s="27"/>
      <c r="F17" s="27"/>
      <c r="G17" s="14"/>
      <c r="H17" s="15">
        <f t="shared" si="0"/>
        <v>0</v>
      </c>
      <c r="I17" s="23">
        <f t="shared" si="1"/>
        <v>0</v>
      </c>
    </row>
    <row r="18" spans="2:9" x14ac:dyDescent="0.25">
      <c r="B18" s="45">
        <v>8831000</v>
      </c>
      <c r="C18" s="13" t="s">
        <v>78</v>
      </c>
      <c r="D18" s="25">
        <v>5</v>
      </c>
      <c r="E18" s="27"/>
      <c r="F18" s="27"/>
      <c r="G18" s="14"/>
      <c r="H18" s="15">
        <f t="shared" si="0"/>
        <v>0</v>
      </c>
      <c r="I18" s="23">
        <f t="shared" si="1"/>
        <v>0</v>
      </c>
    </row>
    <row r="19" spans="2:9" x14ac:dyDescent="0.25">
      <c r="B19" s="45">
        <v>8831000</v>
      </c>
      <c r="C19" s="13" t="s">
        <v>79</v>
      </c>
      <c r="D19" s="25">
        <v>20</v>
      </c>
      <c r="E19" s="27"/>
      <c r="F19" s="27"/>
      <c r="G19" s="14"/>
      <c r="H19" s="15">
        <f t="shared" si="0"/>
        <v>0</v>
      </c>
      <c r="I19" s="23">
        <f t="shared" si="1"/>
        <v>0</v>
      </c>
    </row>
    <row r="20" spans="2:9" x14ac:dyDescent="0.25">
      <c r="B20" s="45">
        <v>8831000</v>
      </c>
      <c r="C20" s="13" t="s">
        <v>80</v>
      </c>
      <c r="D20" s="25">
        <v>1</v>
      </c>
      <c r="E20" s="27"/>
      <c r="F20" s="27"/>
      <c r="G20" s="14"/>
      <c r="H20" s="15">
        <f t="shared" si="0"/>
        <v>0</v>
      </c>
      <c r="I20" s="23">
        <f t="shared" si="1"/>
        <v>0</v>
      </c>
    </row>
    <row r="21" spans="2:9" x14ac:dyDescent="0.25">
      <c r="B21" s="45">
        <v>8831000</v>
      </c>
      <c r="C21" s="13" t="s">
        <v>81</v>
      </c>
      <c r="D21" s="25">
        <v>1</v>
      </c>
      <c r="E21" s="27"/>
      <c r="F21" s="27"/>
      <c r="G21" s="14"/>
      <c r="H21" s="15">
        <f t="shared" si="0"/>
        <v>0</v>
      </c>
      <c r="I21" s="23">
        <f t="shared" si="1"/>
        <v>0</v>
      </c>
    </row>
    <row r="22" spans="2:9" x14ac:dyDescent="0.25">
      <c r="B22" s="45">
        <v>8831000</v>
      </c>
      <c r="C22" s="13" t="s">
        <v>82</v>
      </c>
      <c r="D22" s="25">
        <v>1</v>
      </c>
      <c r="E22" s="27"/>
      <c r="F22" s="27"/>
      <c r="G22" s="14"/>
      <c r="H22" s="15">
        <f t="shared" si="0"/>
        <v>0</v>
      </c>
      <c r="I22" s="23">
        <f t="shared" si="1"/>
        <v>0</v>
      </c>
    </row>
    <row r="23" spans="2:9" x14ac:dyDescent="0.25">
      <c r="B23" s="45" t="s">
        <v>46</v>
      </c>
      <c r="C23" s="13" t="s">
        <v>47</v>
      </c>
      <c r="D23" s="25">
        <v>232</v>
      </c>
      <c r="E23" s="27"/>
      <c r="F23" s="27"/>
      <c r="G23" s="14"/>
      <c r="H23" s="15">
        <f t="shared" si="0"/>
        <v>0</v>
      </c>
      <c r="I23" s="23">
        <f t="shared" si="1"/>
        <v>0</v>
      </c>
    </row>
    <row r="24" spans="2:9" x14ac:dyDescent="0.25">
      <c r="B24" s="45" t="s">
        <v>17</v>
      </c>
      <c r="C24" s="13" t="s">
        <v>18</v>
      </c>
      <c r="D24" s="25">
        <v>81</v>
      </c>
      <c r="E24" s="27"/>
      <c r="F24" s="27"/>
      <c r="G24" s="14"/>
      <c r="H24" s="15">
        <f t="shared" si="0"/>
        <v>0</v>
      </c>
      <c r="I24" s="23">
        <f t="shared" si="1"/>
        <v>0</v>
      </c>
    </row>
    <row r="25" spans="2:9" x14ac:dyDescent="0.25">
      <c r="B25" s="45" t="s">
        <v>19</v>
      </c>
      <c r="C25" s="13" t="s">
        <v>20</v>
      </c>
      <c r="D25" s="25">
        <v>176</v>
      </c>
      <c r="E25" s="27"/>
      <c r="F25" s="27"/>
      <c r="G25" s="14"/>
      <c r="H25" s="15">
        <f t="shared" si="0"/>
        <v>0</v>
      </c>
      <c r="I25" s="23">
        <f t="shared" si="1"/>
        <v>0</v>
      </c>
    </row>
    <row r="26" spans="2:9" x14ac:dyDescent="0.25">
      <c r="B26" s="45" t="s">
        <v>48</v>
      </c>
      <c r="C26" s="13" t="s">
        <v>49</v>
      </c>
      <c r="D26" s="25">
        <v>377</v>
      </c>
      <c r="E26" s="27"/>
      <c r="F26" s="27"/>
      <c r="G26" s="14"/>
      <c r="H26" s="15">
        <f t="shared" si="0"/>
        <v>0</v>
      </c>
      <c r="I26" s="23">
        <f t="shared" si="1"/>
        <v>0</v>
      </c>
    </row>
    <row r="27" spans="2:9" x14ac:dyDescent="0.25">
      <c r="B27" s="45" t="s">
        <v>50</v>
      </c>
      <c r="C27" s="13" t="s">
        <v>51</v>
      </c>
      <c r="D27" s="25">
        <v>18</v>
      </c>
      <c r="E27" s="27"/>
      <c r="F27" s="27"/>
      <c r="G27" s="14"/>
      <c r="H27" s="15">
        <f t="shared" si="0"/>
        <v>0</v>
      </c>
      <c r="I27" s="23">
        <f t="shared" si="1"/>
        <v>0</v>
      </c>
    </row>
    <row r="28" spans="2:9" x14ac:dyDescent="0.25">
      <c r="B28" s="45" t="s">
        <v>52</v>
      </c>
      <c r="C28" s="13" t="s">
        <v>53</v>
      </c>
      <c r="D28" s="25">
        <v>121</v>
      </c>
      <c r="E28" s="27"/>
      <c r="F28" s="27"/>
      <c r="G28" s="14"/>
      <c r="H28" s="15">
        <f t="shared" si="0"/>
        <v>0</v>
      </c>
      <c r="I28" s="23">
        <f t="shared" si="1"/>
        <v>0</v>
      </c>
    </row>
    <row r="29" spans="2:9" x14ac:dyDescent="0.25">
      <c r="B29" s="45" t="s">
        <v>54</v>
      </c>
      <c r="C29" s="13" t="s">
        <v>55</v>
      </c>
      <c r="D29" s="25">
        <v>44</v>
      </c>
      <c r="E29" s="27"/>
      <c r="F29" s="27"/>
      <c r="G29" s="14"/>
      <c r="H29" s="15">
        <f t="shared" si="0"/>
        <v>0</v>
      </c>
      <c r="I29" s="23">
        <f t="shared" si="1"/>
        <v>0</v>
      </c>
    </row>
    <row r="30" spans="2:9" x14ac:dyDescent="0.25">
      <c r="B30" s="45" t="s">
        <v>56</v>
      </c>
      <c r="C30" s="13" t="s">
        <v>57</v>
      </c>
      <c r="D30" s="25">
        <v>2</v>
      </c>
      <c r="E30" s="27"/>
      <c r="F30" s="27"/>
      <c r="G30" s="14"/>
      <c r="H30" s="15">
        <f t="shared" si="0"/>
        <v>0</v>
      </c>
      <c r="I30" s="23">
        <f t="shared" si="1"/>
        <v>0</v>
      </c>
    </row>
    <row r="31" spans="2:9" ht="15.75" thickBot="1" x14ac:dyDescent="0.3">
      <c r="B31" s="5" t="s">
        <v>0</v>
      </c>
      <c r="C31" s="6"/>
      <c r="D31" s="7"/>
      <c r="E31" s="7"/>
      <c r="F31" s="7"/>
      <c r="G31" s="8"/>
      <c r="H31" s="9">
        <f>SUM(H8:H30)</f>
        <v>0</v>
      </c>
      <c r="I31" s="24">
        <f>SUM(I8:I30)</f>
        <v>0</v>
      </c>
    </row>
    <row r="32" spans="2:9" ht="15.75" thickBot="1" x14ac:dyDescent="0.3"/>
    <row r="33" spans="2:9" ht="22.5" customHeight="1" thickBot="1" x14ac:dyDescent="0.3">
      <c r="B33" s="11" t="s">
        <v>84</v>
      </c>
      <c r="C33" s="12"/>
      <c r="D33" s="12"/>
      <c r="E33" s="12"/>
      <c r="F33" s="12"/>
      <c r="G33" s="12"/>
      <c r="H33" s="12"/>
      <c r="I33" s="26">
        <f>I31</f>
        <v>0</v>
      </c>
    </row>
  </sheetData>
  <sheetProtection sheet="1" objects="1" scenarios="1"/>
  <sortState xmlns:xlrd2="http://schemas.microsoft.com/office/spreadsheetml/2017/richdata2" ref="B8:I30">
    <sortCondition ref="B8:B30"/>
  </sortState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584DF7079C5C4593D90443F30BED1F" ma:contentTypeVersion="14" ma:contentTypeDescription="Een nieuw document maken." ma:contentTypeScope="" ma:versionID="af5dc1a97bf82ac42cde048c6dc95cee">
  <xsd:schema xmlns:xsd="http://www.w3.org/2001/XMLSchema" xmlns:xs="http://www.w3.org/2001/XMLSchema" xmlns:p="http://schemas.microsoft.com/office/2006/metadata/properties" xmlns:ns2="682ce341-1d2e-44ac-af63-b7b667d436de" xmlns:ns3="266d6175-d6b4-47c8-9636-b56fc57145d8" targetNamespace="http://schemas.microsoft.com/office/2006/metadata/properties" ma:root="true" ma:fieldsID="81a3451f99d89a0281876a8fff0bdbef" ns2:_="" ns3:_="">
    <xsd:import namespace="682ce341-1d2e-44ac-af63-b7b667d436de"/>
    <xsd:import namespace="266d6175-d6b4-47c8-9636-b56fc57145d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ocument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2ce341-1d2e-44ac-af63-b7b667d436d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f8eab087-4aef-4521-82d8-f372a2c6ec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Documentstatus" ma:index="20" nillable="true" ma:displayName="Documentstatus" ma:format="Dropdown" ma:internalName="Documentstatus">
      <xsd:simpleType>
        <xsd:restriction base="dms:Choice">
          <xsd:enumeration value="in bewerking door inkoop"/>
          <xsd:enumeration value="reviewen door projectteam"/>
          <xsd:enumeration value="gereed voor publicatie"/>
          <xsd:enumeration value="vervallen"/>
          <xsd:enumeration value="gepubliceer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d6175-d6b4-47c8-9636-b56fc57145d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4dd8da0-5d18-4c7f-b51e-9fba6d284902}" ma:internalName="TaxCatchAll" ma:showField="CatchAllData" ma:web="266d6175-d6b4-47c8-9636-b56fc57145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2ce341-1d2e-44ac-af63-b7b667d436de">
      <Terms xmlns="http://schemas.microsoft.com/office/infopath/2007/PartnerControls"/>
    </lcf76f155ced4ddcb4097134ff3c332f>
    <Documentstatus xmlns="682ce341-1d2e-44ac-af63-b7b667d436de">gepubliceerd</Documentstatus>
    <TaxCatchAll xmlns="266d6175-d6b4-47c8-9636-b56fc57145d8" xsi:nil="true"/>
  </documentManagement>
</p:properties>
</file>

<file path=customXml/itemProps1.xml><?xml version="1.0" encoding="utf-8"?>
<ds:datastoreItem xmlns:ds="http://schemas.openxmlformats.org/officeDocument/2006/customXml" ds:itemID="{40424FF3-BCD3-4937-8E48-2E2595C65F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8D2FAE-129C-4817-A026-1FF0531C2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2ce341-1d2e-44ac-af63-b7b667d436de"/>
    <ds:schemaRef ds:uri="266d6175-d6b4-47c8-9636-b56fc57145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2A280D-9E64-4588-AC5F-253502037F28}">
  <ds:schemaRefs>
    <ds:schemaRef ds:uri="http://purl.org/dc/dcmitype/"/>
    <ds:schemaRef ds:uri="bdf8b16f-d27e-407e-83f5-26c719973e54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682ce341-1d2e-44ac-af63-b7b667d436de"/>
    <ds:schemaRef ds:uri="266d6175-d6b4-47c8-9636-b56fc57145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0. Toelichting</vt:lpstr>
      <vt:lpstr>G.1.1 Jaarkosten verbruik</vt:lpstr>
      <vt:lpstr>G.1.2 Jaarkosten huur</vt:lpstr>
      <vt:lpstr>'0. Toelichting'!Afdrukbereik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van Tuijl</dc:creator>
  <cp:keywords/>
  <dc:description/>
  <cp:lastModifiedBy>Patrick van Tuijl</cp:lastModifiedBy>
  <cp:revision/>
  <cp:lastPrinted>2021-12-08T18:15:06Z</cp:lastPrinted>
  <dcterms:created xsi:type="dcterms:W3CDTF">2021-11-18T09:44:19Z</dcterms:created>
  <dcterms:modified xsi:type="dcterms:W3CDTF">2025-06-26T09:23:40Z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0x0101001A584DF7079C5C4593D90443F30BED1F</vt:lpwstr>
  </property>
  <property fmtid="{D5CDD505-2E9C-101B-9397-08002B2CF9AE}" pid="3" name="Order">
    <vt:r8>4300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Status">
    <vt:lpwstr>Gestart</vt:lpwstr>
  </property>
  <property fmtid="{D5CDD505-2E9C-101B-9397-08002B2CF9AE}" pid="11" name="MediaServiceImageTags">
    <vt:lpwstr/>
  </property>
</Properties>
</file>